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1上水道管理係\06調査、計画\R3年度\040111経営比較分析表\"/>
    </mc:Choice>
  </mc:AlternateContent>
  <xr:revisionPtr revIDLastSave="0" documentId="13_ncr:1_{82EA338C-A8E7-4EA5-AEA6-480DD4B67E26}" xr6:coauthVersionLast="36" xr6:coauthVersionMax="36" xr10:uidLastSave="{00000000-0000-0000-0000-000000000000}"/>
  <workbookProtection workbookAlgorithmName="SHA-512" workbookHashValue="MCZi2s1gI8KjvpeMiJ2kotuEafK+zcbciHMxj8iBFqTueL+EYjo5sUEUGIYpSnO0phsxMiaSUNTyN3BGYHyh1A==" workbookSaltValue="JND4cSAnqxG63oFxeYYEU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W8" i="4"/>
  <c r="P8" i="4"/>
  <c r="I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<sst xmlns="http://schemas.openxmlformats.org/spreadsheetml/2006/main" count="228" uniqueCount="113">
  <si>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</si>
  <si>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</si>
  <si>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</si>
  <si>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</si>
  <si>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</si>
  <si>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</si>
  <si>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</si>
  <si>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</si>
  <si>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</si>
  <si>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</si>
  <si>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</si>
  <si>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</si>
  <si>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</si>
  <si>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</si>
  <si>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</si>
  <si>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</si>
  <si>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</si>
  <si>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</si>
  <si>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</si>
  <si>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</si>
  <si>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</si>
  <si>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</si>
  <si>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</si>
  <si>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</si>
  <si>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</si>
  <si>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</si>
  <si>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</si>
  <si>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</si>
  <si>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</si>
  <si>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</si>
  <si>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</si>
  <si>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</si>
  <si>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</si>
  <si>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</si>
  <si>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</si>
  <si>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</si>
  <si>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</si>
  <si>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</si>
  <si>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</si>
  <si>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</si>
  <si>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</si>
  <si>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</si>
  <si>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</si>
  <si>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</si>
  <si>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</si>
  <si>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</si>
  <si>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</si>
  <si>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</si>
  <si>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</si>
  <si>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</si>
  <si>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</si>
  <si>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</si>
  <si>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</si>
  <si>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</si>
  <si>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</si>
  <si>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</si>
  <si>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</si>
  <si>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</si>
  <si>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</si>
  <si>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</si>
  <si>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</si>
  <si>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</si>
  <si>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</si>
  <si>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</si>
  <si>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</si>
  <si>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</si>
  <si>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</si>
  <si>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</si>
  <si>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</si>
  <si>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</si>
  <si>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</si>
  <si>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</si>
  <si>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</si>
  <si>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</si>
  <si>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</si>
  <si>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</si>
  <si>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</si>
  <si>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</si>
  <si>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</si>
  <si>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</si>
  <si>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</si>
  <si>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</si>
  <si>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</si>
  <si>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</si>
  <si>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</si>
  <si>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</si>
  <si>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</si>
  <si>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</si>
  <si>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</si>
  <si>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</si>
  <si>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</si>
  <si>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</si>
  <si>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</si>
  <si>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</si>
  <si>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</si>
  <si>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</si>
  <si>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</si>
  <si>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</si>
  <si>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</si>
  <si>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</si>
  <si>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</si>
  <si>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</si>
  <si>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</si>
  <si>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</si>
  <si>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</si>
  <si>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</si>
  <si>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</si>
  <si>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</si>
  <si>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</si>
  <si>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</si>
  <si>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①②法定耐用年数を超えた管路は平均より少ないものの、法定耐用年数に近い管路が全体に占める割合が高くなっていて、計画的な更新の必要性が高まっていることを示している。
③平成30年度に施設更新計画の策定と簡易水道統合事業が完了した。今後は南海トラフ地震対策や老朽施設更新等を進めていくため、管路更新率は高まっていく予定である。</t>
    <rPh sb="2" eb="4">
      <t>ホウテイ</t>
    </rPh>
    <rPh sb="4" eb="6">
      <t>タイヨウ</t>
    </rPh>
    <rPh sb="6" eb="8">
      <t>ネンスウ</t>
    </rPh>
    <rPh sb="9" eb="10">
      <t>コ</t>
    </rPh>
    <rPh sb="12" eb="14">
      <t>カンロ</t>
    </rPh>
    <rPh sb="15" eb="17">
      <t>ヘイキン</t>
    </rPh>
    <rPh sb="19" eb="20">
      <t>スク</t>
    </rPh>
    <rPh sb="26" eb="28">
      <t>ホウテイ</t>
    </rPh>
    <rPh sb="28" eb="30">
      <t>タイヨウ</t>
    </rPh>
    <rPh sb="30" eb="32">
      <t>ネンスウ</t>
    </rPh>
    <rPh sb="33" eb="34">
      <t>チカ</t>
    </rPh>
    <rPh sb="35" eb="37">
      <t>カンロ</t>
    </rPh>
    <rPh sb="38" eb="40">
      <t>ゼンタイ</t>
    </rPh>
    <rPh sb="41" eb="42">
      <t>シ</t>
    </rPh>
    <rPh sb="44" eb="46">
      <t>ワリアイ</t>
    </rPh>
    <rPh sb="47" eb="48">
      <t>タカ</t>
    </rPh>
    <rPh sb="55" eb="58">
      <t>ケイカクテキ</t>
    </rPh>
    <rPh sb="59" eb="61">
      <t>コウシン</t>
    </rPh>
    <rPh sb="62" eb="65">
      <t>ヒツヨウセイ</t>
    </rPh>
    <rPh sb="66" eb="67">
      <t>タカ</t>
    </rPh>
    <rPh sb="75" eb="76">
      <t>シメ</t>
    </rPh>
    <rPh sb="83" eb="85">
      <t>ヘイセイ</t>
    </rPh>
    <rPh sb="87" eb="89">
      <t>ネンド</t>
    </rPh>
    <rPh sb="90" eb="92">
      <t>シセツ</t>
    </rPh>
    <rPh sb="92" eb="94">
      <t>コウシン</t>
    </rPh>
    <rPh sb="94" eb="96">
      <t>ケイカク</t>
    </rPh>
    <rPh sb="97" eb="99">
      <t>サクテイ</t>
    </rPh>
    <rPh sb="100" eb="102">
      <t>カンイ</t>
    </rPh>
    <rPh sb="102" eb="104">
      <t>スイドウ</t>
    </rPh>
    <rPh sb="104" eb="106">
      <t>トウゴウ</t>
    </rPh>
    <rPh sb="106" eb="108">
      <t>ジギョウ</t>
    </rPh>
    <rPh sb="109" eb="111">
      <t>カンリョウ</t>
    </rPh>
    <rPh sb="114" eb="116">
      <t>コンゴ</t>
    </rPh>
    <rPh sb="117" eb="119">
      <t>ナンカイ</t>
    </rPh>
    <rPh sb="122" eb="124">
      <t>ジシン</t>
    </rPh>
    <rPh sb="124" eb="126">
      <t>タイサク</t>
    </rPh>
    <rPh sb="127" eb="129">
      <t>ロウキュウ</t>
    </rPh>
    <rPh sb="129" eb="131">
      <t>シセツ</t>
    </rPh>
    <rPh sb="131" eb="133">
      <t>コウシン</t>
    </rPh>
    <rPh sb="133" eb="134">
      <t>トウ</t>
    </rPh>
    <rPh sb="135" eb="136">
      <t>スス</t>
    </rPh>
    <rPh sb="143" eb="145">
      <t>カンロ</t>
    </rPh>
    <rPh sb="145" eb="147">
      <t>コウシン</t>
    </rPh>
    <rPh sb="147" eb="148">
      <t>リツ</t>
    </rPh>
    <rPh sb="149" eb="150">
      <t>タカ</t>
    </rPh>
    <rPh sb="155" eb="157">
      <t>ヨテイ</t>
    </rPh>
    <phoneticPr fontId="4"/>
  </si>
  <si>
    <t>経営状況は、現時点ではおおむね良好であると言える。しかし、今後は南海トラフ地震対策や老朽施設更新等を予定していて、建設改良費の増加、企業債償還の増加、減価償却費の増加などが見込まれるため、水道事業経営は厳しくなると予想される。
今後も安心・安全な水の供給を維持するため、管路等の新規・更新需要等の将来試算と経営収支の見込みを立て、維持管理費削減や更なる収納率の向上などといった経営努力を継続してもなお財源が不足するようであれば、適正な料金水準を設定する必要が出てくる。</t>
    <rPh sb="0" eb="2">
      <t>ケイエイ</t>
    </rPh>
    <rPh sb="2" eb="4">
      <t>ジョウキョウ</t>
    </rPh>
    <rPh sb="6" eb="9">
      <t>ゲンジテン</t>
    </rPh>
    <rPh sb="15" eb="17">
      <t>リョウコウ</t>
    </rPh>
    <rPh sb="21" eb="22">
      <t>イ</t>
    </rPh>
    <rPh sb="29" eb="31">
      <t>コンゴ</t>
    </rPh>
    <rPh sb="32" eb="34">
      <t>ナンカイ</t>
    </rPh>
    <rPh sb="37" eb="39">
      <t>ジシン</t>
    </rPh>
    <rPh sb="39" eb="41">
      <t>タイサク</t>
    </rPh>
    <rPh sb="42" eb="44">
      <t>ロウキュウ</t>
    </rPh>
    <rPh sb="44" eb="46">
      <t>シセツ</t>
    </rPh>
    <rPh sb="46" eb="48">
      <t>コウシン</t>
    </rPh>
    <rPh sb="48" eb="49">
      <t>ナド</t>
    </rPh>
    <rPh sb="50" eb="52">
      <t>ヨテイ</t>
    </rPh>
    <rPh sb="57" eb="59">
      <t>ケンセツ</t>
    </rPh>
    <rPh sb="59" eb="61">
      <t>カイリョウ</t>
    </rPh>
    <rPh sb="61" eb="62">
      <t>ヒ</t>
    </rPh>
    <rPh sb="63" eb="65">
      <t>ゾウカ</t>
    </rPh>
    <rPh sb="66" eb="68">
      <t>キギョウ</t>
    </rPh>
    <rPh sb="68" eb="69">
      <t>サイ</t>
    </rPh>
    <rPh sb="69" eb="71">
      <t>ショウカン</t>
    </rPh>
    <rPh sb="72" eb="74">
      <t>ゾウカ</t>
    </rPh>
    <rPh sb="75" eb="77">
      <t>ゲンカ</t>
    </rPh>
    <rPh sb="77" eb="79">
      <t>ショウキャク</t>
    </rPh>
    <rPh sb="79" eb="80">
      <t>ヒ</t>
    </rPh>
    <rPh sb="81" eb="83">
      <t>ゾウカ</t>
    </rPh>
    <rPh sb="86" eb="88">
      <t>ミコ</t>
    </rPh>
    <rPh sb="94" eb="96">
      <t>スイドウ</t>
    </rPh>
    <rPh sb="96" eb="98">
      <t>ジギョウ</t>
    </rPh>
    <rPh sb="98" eb="100">
      <t>ケイエイ</t>
    </rPh>
    <rPh sb="101" eb="102">
      <t>キビ</t>
    </rPh>
    <rPh sb="107" eb="109">
      <t>ヨソウ</t>
    </rPh>
    <rPh sb="114" eb="116">
      <t>コンゴ</t>
    </rPh>
    <rPh sb="117" eb="119">
      <t>アンシン</t>
    </rPh>
    <rPh sb="120" eb="122">
      <t>アンゼン</t>
    </rPh>
    <rPh sb="123" eb="124">
      <t>ミズ</t>
    </rPh>
    <rPh sb="125" eb="127">
      <t>キョウキュウ</t>
    </rPh>
    <rPh sb="128" eb="130">
      <t>イジ</t>
    </rPh>
    <rPh sb="135" eb="137">
      <t>カンロ</t>
    </rPh>
    <rPh sb="137" eb="138">
      <t>ナド</t>
    </rPh>
    <rPh sb="139" eb="141">
      <t>シンキ</t>
    </rPh>
    <rPh sb="142" eb="144">
      <t>コウシン</t>
    </rPh>
    <rPh sb="144" eb="146">
      <t>ジュヨウ</t>
    </rPh>
    <rPh sb="146" eb="147">
      <t>ナド</t>
    </rPh>
    <rPh sb="148" eb="150">
      <t>ショウライ</t>
    </rPh>
    <rPh sb="150" eb="152">
      <t>シサン</t>
    </rPh>
    <rPh sb="153" eb="155">
      <t>ケイエイ</t>
    </rPh>
    <rPh sb="155" eb="157">
      <t>シュウシ</t>
    </rPh>
    <rPh sb="158" eb="160">
      <t>ミコ</t>
    </rPh>
    <rPh sb="162" eb="163">
      <t>タ</t>
    </rPh>
    <rPh sb="165" eb="167">
      <t>イジ</t>
    </rPh>
    <rPh sb="167" eb="170">
      <t>カンリヒ</t>
    </rPh>
    <rPh sb="170" eb="172">
      <t>サクゲン</t>
    </rPh>
    <rPh sb="173" eb="174">
      <t>サラ</t>
    </rPh>
    <rPh sb="176" eb="178">
      <t>シュウノウ</t>
    </rPh>
    <rPh sb="178" eb="179">
      <t>リツ</t>
    </rPh>
    <rPh sb="180" eb="182">
      <t>コウジョウ</t>
    </rPh>
    <rPh sb="188" eb="190">
      <t>ケイエイ</t>
    </rPh>
    <rPh sb="190" eb="192">
      <t>ドリョク</t>
    </rPh>
    <rPh sb="193" eb="195">
      <t>ケイゾク</t>
    </rPh>
    <rPh sb="200" eb="202">
      <t>ザイゲン</t>
    </rPh>
    <rPh sb="203" eb="205">
      <t>フソク</t>
    </rPh>
    <rPh sb="214" eb="216">
      <t>テキセイ</t>
    </rPh>
    <rPh sb="217" eb="219">
      <t>リョウキン</t>
    </rPh>
    <rPh sb="219" eb="221">
      <t>スイジュン</t>
    </rPh>
    <rPh sb="222" eb="224">
      <t>セッテイ</t>
    </rPh>
    <rPh sb="226" eb="228">
      <t>ヒツヨウ</t>
    </rPh>
    <rPh sb="229" eb="230">
      <t>デ</t>
    </rPh>
    <phoneticPr fontId="4"/>
  </si>
  <si>
    <t>①②各年度の収支は黒字で、類似団体平均値を上回り、欠損金もないことから健全な状況と言える。
しかし今後は、南海トラフ地震対策や老朽施設更新等への投資が増加する予定であり、更なる費用削減に取り組む必要がある。
③流動比率は平均以上を確保している。
④平成25年度から簡易水道統合事業に企業債を発行し、今後も南海トラフ地震対策や老朽施設更新等のために発行する予定となっている。水道事業に有利な起債以外を抑制するなどの対策が必要である。
⑤⑥料金回収率は100%を超え、かつ平均以上となっていて、給水に係る費用が給水収益でまかなえていることを表している。また、給水原価が平均より低く、有収水量1㎥あたりの費用を抑えていることを表している。今後も維持管理費削減などの経営努力を継続する。
⑦施設利用率は平均値を下回っていたが、平成30年度に行った簡易水道の統合に伴い、配水能力を見直した結果、平均値を上回ることとなった。今後は、災害時のバックアップ機能も考慮しつつ、適切な施設規模を検討していく。
⑧市内を東西で分けて2年に1回漏水調査を行い、漏水があれば随時修繕で対応しているため、高い有収率を保っている。今後も継続して漏水調査を行う。</t>
    <rPh sb="2" eb="5">
      <t>カクネンド</t>
    </rPh>
    <rPh sb="6" eb="8">
      <t>シュウシ</t>
    </rPh>
    <rPh sb="9" eb="11">
      <t>クロジ</t>
    </rPh>
    <rPh sb="13" eb="15">
      <t>ルイジ</t>
    </rPh>
    <rPh sb="15" eb="17">
      <t>ダンタイ</t>
    </rPh>
    <rPh sb="17" eb="20">
      <t>ヘイキンチ</t>
    </rPh>
    <rPh sb="21" eb="23">
      <t>ウワマワ</t>
    </rPh>
    <rPh sb="25" eb="27">
      <t>ケッソン</t>
    </rPh>
    <rPh sb="27" eb="28">
      <t>キン</t>
    </rPh>
    <rPh sb="35" eb="37">
      <t>ケンゼン</t>
    </rPh>
    <rPh sb="38" eb="40">
      <t>ジョウキョウ</t>
    </rPh>
    <rPh sb="41" eb="42">
      <t>イ</t>
    </rPh>
    <rPh sb="49" eb="51">
      <t>コンゴ</t>
    </rPh>
    <rPh sb="53" eb="55">
      <t>ナンカイ</t>
    </rPh>
    <rPh sb="58" eb="60">
      <t>ジシン</t>
    </rPh>
    <rPh sb="60" eb="62">
      <t>タイサク</t>
    </rPh>
    <rPh sb="63" eb="65">
      <t>ロウキュウ</t>
    </rPh>
    <rPh sb="65" eb="67">
      <t>シセツ</t>
    </rPh>
    <rPh sb="67" eb="69">
      <t>コウシン</t>
    </rPh>
    <rPh sb="69" eb="70">
      <t>ナド</t>
    </rPh>
    <rPh sb="72" eb="74">
      <t>トウシ</t>
    </rPh>
    <rPh sb="75" eb="77">
      <t>ゾウカ</t>
    </rPh>
    <rPh sb="79" eb="81">
      <t>ヨテイ</t>
    </rPh>
    <rPh sb="85" eb="86">
      <t>サラ</t>
    </rPh>
    <rPh sb="88" eb="90">
      <t>ヒヨウ</t>
    </rPh>
    <rPh sb="90" eb="92">
      <t>サクゲン</t>
    </rPh>
    <rPh sb="93" eb="94">
      <t>ト</t>
    </rPh>
    <rPh sb="95" eb="96">
      <t>ク</t>
    </rPh>
    <rPh sb="97" eb="99">
      <t>ヒツヨウ</t>
    </rPh>
    <rPh sb="105" eb="107">
      <t>リュウドウ</t>
    </rPh>
    <rPh sb="107" eb="109">
      <t>ヒリツ</t>
    </rPh>
    <rPh sb="110" eb="112">
      <t>ヘイキン</t>
    </rPh>
    <rPh sb="112" eb="114">
      <t>イジョウ</t>
    </rPh>
    <rPh sb="115" eb="117">
      <t>カクホ</t>
    </rPh>
    <rPh sb="124" eb="126">
      <t>ヘイセイ</t>
    </rPh>
    <rPh sb="128" eb="130">
      <t>ネンド</t>
    </rPh>
    <rPh sb="132" eb="134">
      <t>カンイ</t>
    </rPh>
    <rPh sb="134" eb="136">
      <t>スイドウ</t>
    </rPh>
    <rPh sb="136" eb="138">
      <t>トウゴウ</t>
    </rPh>
    <rPh sb="138" eb="140">
      <t>ジギョウ</t>
    </rPh>
    <rPh sb="141" eb="143">
      <t>キギョウ</t>
    </rPh>
    <rPh sb="143" eb="144">
      <t>サイ</t>
    </rPh>
    <rPh sb="145" eb="147">
      <t>ハッコウ</t>
    </rPh>
    <rPh sb="149" eb="151">
      <t>コンゴ</t>
    </rPh>
    <rPh sb="152" eb="154">
      <t>ナンカイ</t>
    </rPh>
    <rPh sb="157" eb="159">
      <t>ジシン</t>
    </rPh>
    <rPh sb="159" eb="161">
      <t>タイサク</t>
    </rPh>
    <rPh sb="162" eb="164">
      <t>ロウキュウ</t>
    </rPh>
    <rPh sb="164" eb="166">
      <t>シセツ</t>
    </rPh>
    <rPh sb="166" eb="168">
      <t>コウシン</t>
    </rPh>
    <rPh sb="168" eb="169">
      <t>トウ</t>
    </rPh>
    <rPh sb="173" eb="175">
      <t>ハッコウ</t>
    </rPh>
    <rPh sb="177" eb="179">
      <t>ヨテイ</t>
    </rPh>
    <rPh sb="186" eb="188">
      <t>スイドウ</t>
    </rPh>
    <rPh sb="188" eb="190">
      <t>ジギョウ</t>
    </rPh>
    <rPh sb="191" eb="193">
      <t>ユウリ</t>
    </rPh>
    <rPh sb="194" eb="196">
      <t>キサイ</t>
    </rPh>
    <rPh sb="196" eb="198">
      <t>イガイ</t>
    </rPh>
    <rPh sb="199" eb="201">
      <t>ヨクセイ</t>
    </rPh>
    <rPh sb="206" eb="208">
      <t>タイサク</t>
    </rPh>
    <rPh sb="209" eb="211">
      <t>ヒツヨウ</t>
    </rPh>
    <rPh sb="218" eb="220">
      <t>リョウキン</t>
    </rPh>
    <rPh sb="220" eb="222">
      <t>カイシュウ</t>
    </rPh>
    <rPh sb="222" eb="223">
      <t>リツ</t>
    </rPh>
    <rPh sb="229" eb="230">
      <t>コ</t>
    </rPh>
    <rPh sb="234" eb="236">
      <t>ヘイキン</t>
    </rPh>
    <rPh sb="236" eb="238">
      <t>イジョウ</t>
    </rPh>
    <rPh sb="245" eb="247">
      <t>キュウスイ</t>
    </rPh>
    <rPh sb="248" eb="249">
      <t>カカ</t>
    </rPh>
    <rPh sb="250" eb="252">
      <t>ヒヨウ</t>
    </rPh>
    <rPh sb="253" eb="255">
      <t>キュウスイ</t>
    </rPh>
    <rPh sb="255" eb="257">
      <t>シュウエキ</t>
    </rPh>
    <rPh sb="268" eb="269">
      <t>アラワ</t>
    </rPh>
    <rPh sb="277" eb="279">
      <t>キュウスイ</t>
    </rPh>
    <rPh sb="279" eb="281">
      <t>ゲンカ</t>
    </rPh>
    <rPh sb="282" eb="284">
      <t>ヘイキン</t>
    </rPh>
    <rPh sb="286" eb="287">
      <t>ヒク</t>
    </rPh>
    <rPh sb="289" eb="290">
      <t>ア</t>
    </rPh>
    <rPh sb="291" eb="293">
      <t>スイリョウ</t>
    </rPh>
    <rPh sb="299" eb="301">
      <t>ヒヨウ</t>
    </rPh>
    <rPh sb="302" eb="303">
      <t>オサ</t>
    </rPh>
    <rPh sb="310" eb="311">
      <t>アラワ</t>
    </rPh>
    <rPh sb="316" eb="318">
      <t>コンゴ</t>
    </rPh>
    <rPh sb="319" eb="321">
      <t>イジ</t>
    </rPh>
    <rPh sb="321" eb="324">
      <t>カンリヒ</t>
    </rPh>
    <rPh sb="324" eb="326">
      <t>サクゲン</t>
    </rPh>
    <rPh sb="329" eb="331">
      <t>ケイエイ</t>
    </rPh>
    <rPh sb="331" eb="333">
      <t>ドリョク</t>
    </rPh>
    <rPh sb="334" eb="336">
      <t>ケイゾク</t>
    </rPh>
    <rPh sb="341" eb="343">
      <t>シセツ</t>
    </rPh>
    <rPh sb="343" eb="346">
      <t>リヨウリツ</t>
    </rPh>
    <rPh sb="347" eb="350">
      <t>ヘイキンチ</t>
    </rPh>
    <rPh sb="351" eb="353">
      <t>シタマワ</t>
    </rPh>
    <rPh sb="359" eb="361">
      <t>ヘイセイ</t>
    </rPh>
    <rPh sb="363" eb="365">
      <t>ネンド</t>
    </rPh>
    <rPh sb="366" eb="367">
      <t>オコナ</t>
    </rPh>
    <rPh sb="369" eb="371">
      <t>カンイ</t>
    </rPh>
    <rPh sb="371" eb="373">
      <t>スイドウ</t>
    </rPh>
    <rPh sb="374" eb="376">
      <t>トウゴウ</t>
    </rPh>
    <rPh sb="377" eb="378">
      <t>トモナ</t>
    </rPh>
    <rPh sb="380" eb="382">
      <t>ハイスイ</t>
    </rPh>
    <rPh sb="382" eb="384">
      <t>ノウリョク</t>
    </rPh>
    <rPh sb="385" eb="387">
      <t>ミナオ</t>
    </rPh>
    <rPh sb="389" eb="391">
      <t>ケッカ</t>
    </rPh>
    <rPh sb="392" eb="395">
      <t>ヘイキンチ</t>
    </rPh>
    <rPh sb="396" eb="398">
      <t>ウワマワ</t>
    </rPh>
    <rPh sb="406" eb="408">
      <t>コンゴ</t>
    </rPh>
    <rPh sb="410" eb="412">
      <t>サイガイ</t>
    </rPh>
    <rPh sb="412" eb="413">
      <t>ジ</t>
    </rPh>
    <rPh sb="420" eb="422">
      <t>キノウ</t>
    </rPh>
    <rPh sb="423" eb="425">
      <t>コウリョ</t>
    </rPh>
    <rPh sb="429" eb="431">
      <t>テキセツ</t>
    </rPh>
    <rPh sb="432" eb="434">
      <t>シセツ</t>
    </rPh>
    <rPh sb="434" eb="436">
      <t>キボ</t>
    </rPh>
    <rPh sb="437" eb="439">
      <t>ケントウ</t>
    </rPh>
    <rPh sb="446" eb="448">
      <t>シナイ</t>
    </rPh>
    <rPh sb="449" eb="451">
      <t>トウザイ</t>
    </rPh>
    <rPh sb="452" eb="453">
      <t>ワ</t>
    </rPh>
    <rPh sb="456" eb="457">
      <t>ネン</t>
    </rPh>
    <rPh sb="459" eb="460">
      <t>カイ</t>
    </rPh>
    <rPh sb="460" eb="462">
      <t>ロウスイ</t>
    </rPh>
    <rPh sb="462" eb="464">
      <t>チョウサ</t>
    </rPh>
    <rPh sb="465" eb="466">
      <t>オコナ</t>
    </rPh>
    <rPh sb="468" eb="470">
      <t>ロウスイ</t>
    </rPh>
    <rPh sb="474" eb="476">
      <t>ズイジ</t>
    </rPh>
    <rPh sb="476" eb="478">
      <t>シュウゼン</t>
    </rPh>
    <rPh sb="479" eb="481">
      <t>タイオウ</t>
    </rPh>
    <rPh sb="488" eb="489">
      <t>タカ</t>
    </rPh>
    <rPh sb="490" eb="493">
      <t>ユウシュウリツ</t>
    </rPh>
    <rPh sb="494" eb="495">
      <t>タモ</t>
    </rPh>
    <rPh sb="500" eb="502">
      <t>コンゴ</t>
    </rPh>
    <rPh sb="503" eb="505">
      <t>ケイゾク</t>
    </rPh>
    <rPh sb="507" eb="509">
      <t>ロウスイ</t>
    </rPh>
    <rPh sb="509" eb="511">
      <t>チョウサ</t>
    </rPh>
    <rPh sb="512" eb="51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</si>
</sst>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0.46</c:v>
                </c:pt>
                <c:pt idx="1">
                  <c:v>0</c:v>
                </c:pt>
                <c:pt idx="2" formatCode="#,##0.00;&quot;△&quot;#,##0.00;&quot;-&quot;">
                  <c:v>0.77</c:v>
                </c:pt>
                <c:pt idx="3" formatCode="#,##0.00;&quot;△&quot;#,##0.00;&quot;-&quot;">
                  <c:v>2.02</c:v>
                </c:pt>
                <c:pt idx="4">
                  <c:v>0</c:v>
                </c:pt>
              </c:numCache>
            </c:numRef>
          </c:val>
          <c:extLst>
            <c:ext xmlns:c16="http://schemas.microsoft.com/office/drawing/2014/chart" uri="{C3380CC4-5D6E-409C-BE32-E72D297353CC}">
              <c16:uniqueId val="{00000000-53CE-4735-8141-0006DE2EB2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53CE-4735-8141-0006DE2EB2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39.03</c:v>
                </c:pt>
                <c:pt idx="1">
                  <c:v>39.520000000000003</c:v>
                </c:pt>
                <c:pt idx="2">
                  <c:v>37.590000000000003</c:v>
                </c:pt>
                <c:pt idx="3">
                  <c:v>67.03</c:v>
                </c:pt>
                <c:pt idx="4">
                  <c:v>68.13</c:v>
                </c:pt>
              </c:numCache>
            </c:numRef>
          </c:val>
          <c:extLst>
            <c:ext xmlns:c16="http://schemas.microsoft.com/office/drawing/2014/chart" uri="{C3380CC4-5D6E-409C-BE32-E72D297353CC}">
              <c16:uniqueId val="{00000000-5793-4DC7-8D37-01AE8AA21C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5793-4DC7-8D37-01AE8AA21C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88.77</c:v>
                </c:pt>
                <c:pt idx="1">
                  <c:v>87.07</c:v>
                </c:pt>
                <c:pt idx="2">
                  <c:v>89.54</c:v>
                </c:pt>
                <c:pt idx="3">
                  <c:v>88.99</c:v>
                </c:pt>
                <c:pt idx="4">
                  <c:v>88.44</c:v>
                </c:pt>
              </c:numCache>
            </c:numRef>
          </c:val>
          <c:extLst>
            <c:ext xmlns:c16="http://schemas.microsoft.com/office/drawing/2014/chart" uri="{C3380CC4-5D6E-409C-BE32-E72D297353CC}">
              <c16:uniqueId val="{00000000-4032-48FA-954E-C71466BD3B0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4032-48FA-954E-C71466BD3B0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130.6</c:v>
                </c:pt>
                <c:pt idx="1">
                  <c:v>124.29</c:v>
                </c:pt>
                <c:pt idx="2">
                  <c:v>113.43</c:v>
                </c:pt>
                <c:pt idx="3">
                  <c:v>118.23</c:v>
                </c:pt>
                <c:pt idx="4">
                  <c:v>120.67</c:v>
                </c:pt>
              </c:numCache>
            </c:numRef>
          </c:val>
          <c:extLst>
            <c:ext xmlns:c16="http://schemas.microsoft.com/office/drawing/2014/chart" uri="{C3380CC4-5D6E-409C-BE32-E72D297353CC}">
              <c16:uniqueId val="{00000000-B126-4BD0-84B0-80064795C5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B126-4BD0-84B0-80064795C5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50.16</c:v>
                </c:pt>
                <c:pt idx="1">
                  <c:v>49.67</c:v>
                </c:pt>
                <c:pt idx="2">
                  <c:v>49.75</c:v>
                </c:pt>
                <c:pt idx="3">
                  <c:v>50.29</c:v>
                </c:pt>
                <c:pt idx="4">
                  <c:v>51.59</c:v>
                </c:pt>
              </c:numCache>
            </c:numRef>
          </c:val>
          <c:extLst>
            <c:ext xmlns:c16="http://schemas.microsoft.com/office/drawing/2014/chart" uri="{C3380CC4-5D6E-409C-BE32-E72D297353CC}">
              <c16:uniqueId val="{00000000-F4DF-4298-A4AD-4BAA50D6C7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F4DF-4298-A4AD-4BAA50D6C7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6.43</c:v>
                </c:pt>
                <c:pt idx="1">
                  <c:v>7.47</c:v>
                </c:pt>
                <c:pt idx="2">
                  <c:v>8.39</c:v>
                </c:pt>
                <c:pt idx="3">
                  <c:v>10.36</c:v>
                </c:pt>
                <c:pt idx="4">
                  <c:v>10.35</c:v>
                </c:pt>
              </c:numCache>
            </c:numRef>
          </c:val>
          <c:extLst>
            <c:ext xmlns:c16="http://schemas.microsoft.com/office/drawing/2014/chart" uri="{C3380CC4-5D6E-409C-BE32-E72D297353CC}">
              <c16:uniqueId val="{00000000-6473-4556-BD9C-A5706F49E21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6473-4556-BD9C-A5706F49E21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FE-459C-A4F6-154D0539E92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B2FE-459C-A4F6-154D0539E92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647.29999999999995</c:v>
                </c:pt>
                <c:pt idx="1">
                  <c:v>788.81</c:v>
                </c:pt>
                <c:pt idx="2">
                  <c:v>758.89</c:v>
                </c:pt>
                <c:pt idx="3">
                  <c:v>697.26</c:v>
                </c:pt>
                <c:pt idx="4">
                  <c:v>663.8</c:v>
                </c:pt>
              </c:numCache>
            </c:numRef>
          </c:val>
          <c:extLst>
            <c:ext xmlns:c16="http://schemas.microsoft.com/office/drawing/2014/chart" uri="{C3380CC4-5D6E-409C-BE32-E72D297353CC}">
              <c16:uniqueId val="{00000000-F7E7-470C-A1BE-6E79BF1AC2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F7E7-470C-A1BE-6E79BF1AC2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328.26</c:v>
                </c:pt>
                <c:pt idx="1">
                  <c:v>362.96</c:v>
                </c:pt>
                <c:pt idx="2">
                  <c:v>372.18</c:v>
                </c:pt>
                <c:pt idx="3">
                  <c:v>358.01</c:v>
                </c:pt>
                <c:pt idx="4">
                  <c:v>341.1</c:v>
                </c:pt>
              </c:numCache>
            </c:numRef>
          </c:val>
          <c:extLst>
            <c:ext xmlns:c16="http://schemas.microsoft.com/office/drawing/2014/chart" uri="{C3380CC4-5D6E-409C-BE32-E72D297353CC}">
              <c16:uniqueId val="{00000000-1626-4D73-89AF-D288319D33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1626-4D73-89AF-D288319D33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127.48</c:v>
                </c:pt>
                <c:pt idx="1">
                  <c:v>120.03</c:v>
                </c:pt>
                <c:pt idx="2">
                  <c:v>109.33</c:v>
                </c:pt>
                <c:pt idx="3">
                  <c:v>114.03</c:v>
                </c:pt>
                <c:pt idx="4">
                  <c:v>117.82</c:v>
                </c:pt>
              </c:numCache>
            </c:numRef>
          </c:val>
          <c:extLst>
            <c:ext xmlns:c16="http://schemas.microsoft.com/office/drawing/2014/chart" uri="{C3380CC4-5D6E-409C-BE32-E72D297353CC}">
              <c16:uniqueId val="{00000000-8B12-40EF-A55F-C5BCB81ACC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8B12-40EF-A55F-C5BCB81ACC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97.12</c:v>
                </c:pt>
                <c:pt idx="1">
                  <c:v>103.34</c:v>
                </c:pt>
                <c:pt idx="2">
                  <c:v>114.03</c:v>
                </c:pt>
                <c:pt idx="3">
                  <c:v>109.76</c:v>
                </c:pt>
                <c:pt idx="4">
                  <c:v>105.68</c:v>
                </c:pt>
              </c:numCache>
            </c:numRef>
          </c:val>
          <c:extLst>
            <c:ext xmlns:c16="http://schemas.microsoft.com/office/drawing/2014/chart" uri="{C3380CC4-5D6E-409C-BE32-E72D297353CC}">
              <c16:uniqueId val="{00000000-6065-48E9-87A9-9A1E13835A7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6065-48E9-87A9-9A1E13835A7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高知県　安芸市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16869</v>
      </c>
      <c r="AM8" s="71"/>
      <c r="AN8" s="71"/>
      <c r="AO8" s="71"/>
      <c r="AP8" s="71"/>
      <c r="AQ8" s="71"/>
      <c r="AR8" s="71"/>
      <c r="AS8" s="71"/>
      <c r="AT8" s="67">
        <f>データ!$S$6</f>
        <v>317.20999999999998</v>
      </c>
      <c r="AU8" s="68"/>
      <c r="AV8" s="68"/>
      <c r="AW8" s="68"/>
      <c r="AX8" s="68"/>
      <c r="AY8" s="68"/>
      <c r="AZ8" s="68"/>
      <c r="BA8" s="68"/>
      <c r="BB8" s="70">
        <f>データ!$T$6</f>
        <v>53.18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c r="A10" s="2"/>
      <c r="B10" s="67" t="str">
        <f>データ!$N$6</f>
        <v>-</v>
      </c>
      <c r="C10" s="68"/>
      <c r="D10" s="68"/>
      <c r="E10" s="68"/>
      <c r="F10" s="68"/>
      <c r="G10" s="68"/>
      <c r="H10" s="68"/>
      <c r="I10" s="67">
        <f>データ!$O$6</f>
        <v>75.3</v>
      </c>
      <c r="J10" s="68"/>
      <c r="K10" s="68"/>
      <c r="L10" s="68"/>
      <c r="M10" s="68"/>
      <c r="N10" s="68"/>
      <c r="O10" s="69"/>
      <c r="P10" s="70">
        <f>データ!$P$6</f>
        <v>96.67</v>
      </c>
      <c r="Q10" s="70"/>
      <c r="R10" s="70"/>
      <c r="S10" s="70"/>
      <c r="T10" s="70"/>
      <c r="U10" s="70"/>
      <c r="V10" s="70"/>
      <c r="W10" s="71">
        <f>データ!$Q$6</f>
        <v>2200</v>
      </c>
      <c r="X10" s="71"/>
      <c r="Y10" s="71"/>
      <c r="Z10" s="71"/>
      <c r="AA10" s="71"/>
      <c r="AB10" s="71"/>
      <c r="AC10" s="71"/>
      <c r="AD10" s="2"/>
      <c r="AE10" s="2"/>
      <c r="AF10" s="2"/>
      <c r="AG10" s="2"/>
      <c r="AH10" s="4"/>
      <c r="AI10" s="4"/>
      <c r="AJ10" s="4"/>
      <c r="AK10" s="4"/>
      <c r="AL10" s="71">
        <f>データ!$U$6</f>
        <v>16160</v>
      </c>
      <c r="AM10" s="71"/>
      <c r="AN10" s="71"/>
      <c r="AO10" s="71"/>
      <c r="AP10" s="71"/>
      <c r="AQ10" s="71"/>
      <c r="AR10" s="71"/>
      <c r="AS10" s="71"/>
      <c r="AT10" s="67">
        <f>データ!$V$6</f>
        <v>26.4</v>
      </c>
      <c r="AU10" s="68"/>
      <c r="AV10" s="68"/>
      <c r="AW10" s="68"/>
      <c r="AX10" s="68"/>
      <c r="AY10" s="68"/>
      <c r="AZ10" s="68"/>
      <c r="BA10" s="68"/>
      <c r="BB10" s="70">
        <f>データ!$W$6</f>
        <v>612.12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DKnsUSI1t4BpwSBYEGLUk8wP5ffseMwHQSghBWj1vXbHOfh5hy4XiHOYzV2IeBMRpPtZYT85xnRp6u1JQj8OA==" saltValue="UqhoyoDXruOvNZ6qsJNHb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2020</v>
      </c>
      <c r="C6" s="34">
        <f t="shared" ref="C6:W6" si="3">C7</f>
        <v>392031</v>
      </c>
      <c r="D6" s="34">
        <f t="shared" si="3"/>
        <v>46</v>
      </c>
      <c r="E6" s="34">
        <f t="shared" si="3"/>
        <v>1</v>
      </c>
      <c r="F6" s="34">
        <f t="shared" si="3"/>
        <v>0</v>
      </c>
      <c r="G6" s="34">
        <f t="shared" si="3"/>
        <v>1</v>
      </c>
      <c r="H6" s="34" t="str">
        <f t="shared" si="3"/>
        <v>高知県　安芸市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75.3</v>
      </c>
      <c r="P6" s="35">
        <f t="shared" si="3"/>
        <v>96.67</v>
      </c>
      <c r="Q6" s="35">
        <f t="shared" si="3"/>
        <v>2200</v>
      </c>
      <c r="R6" s="35">
        <f t="shared" si="3"/>
        <v>16869</v>
      </c>
      <c r="S6" s="35">
        <f t="shared" si="3"/>
        <v>317.20999999999998</v>
      </c>
      <c r="T6" s="35">
        <f t="shared" si="3"/>
        <v>53.18</v>
      </c>
      <c r="U6" s="35">
        <f t="shared" si="3"/>
        <v>16160</v>
      </c>
      <c r="V6" s="35">
        <f t="shared" si="3"/>
        <v>26.4</v>
      </c>
      <c r="W6" s="35">
        <f t="shared" si="3"/>
        <v>612.12</v>
      </c>
      <c r="X6" s="36">
        <f>IF(X7="",NA(),X7)</f>
        <v>130.6</v>
      </c>
      <c r="Y6" s="36">
        <f t="shared" ref="Y6:AG6" si="4">IF(Y7="",NA(),Y7)</f>
        <v>124.29</v>
      </c>
      <c r="Z6" s="36">
        <f t="shared" si="4"/>
        <v>113.43</v>
      </c>
      <c r="AA6" s="36">
        <f t="shared" si="4"/>
        <v>118.23</v>
      </c>
      <c r="AB6" s="36">
        <f t="shared" si="4"/>
        <v>120.67</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647.29999999999995</v>
      </c>
      <c r="AU6" s="36">
        <f t="shared" ref="AU6:BC6" si="6">IF(AU7="",NA(),AU7)</f>
        <v>788.81</v>
      </c>
      <c r="AV6" s="36">
        <f t="shared" si="6"/>
        <v>758.89</v>
      </c>
      <c r="AW6" s="36">
        <f t="shared" si="6"/>
        <v>697.26</v>
      </c>
      <c r="AX6" s="36">
        <f t="shared" si="6"/>
        <v>663.8</v>
      </c>
      <c r="AY6" s="36">
        <f t="shared" si="6"/>
        <v>384.34</v>
      </c>
      <c r="AZ6" s="36">
        <f t="shared" si="6"/>
        <v>359.47</v>
      </c>
      <c r="BA6" s="36">
        <f t="shared" si="6"/>
        <v>369.69</v>
      </c>
      <c r="BB6" s="36">
        <f t="shared" si="6"/>
        <v>379.08</v>
      </c>
      <c r="BC6" s="36">
        <f t="shared" si="6"/>
        <v>367.55</v>
      </c>
      <c r="BD6" s="35" t="str">
        <f>IF(BD7="","",IF(BD7="-","【-】","【"&amp;SUBSTITUTE(TEXT(BD7,"#,##0.00"),"-","△")&amp;"】"))</f>
        <v>【260.31】</v>
      </c>
      <c r="BE6" s="36">
        <f>IF(BE7="",NA(),BE7)</f>
        <v>328.26</v>
      </c>
      <c r="BF6" s="36">
        <f t="shared" ref="BF6:BN6" si="7">IF(BF7="",NA(),BF7)</f>
        <v>362.96</v>
      </c>
      <c r="BG6" s="36">
        <f t="shared" si="7"/>
        <v>372.18</v>
      </c>
      <c r="BH6" s="36">
        <f t="shared" si="7"/>
        <v>358.01</v>
      </c>
      <c r="BI6" s="36">
        <f t="shared" si="7"/>
        <v>341.1</v>
      </c>
      <c r="BJ6" s="36">
        <f t="shared" si="7"/>
        <v>380.58</v>
      </c>
      <c r="BK6" s="36">
        <f t="shared" si="7"/>
        <v>401.79</v>
      </c>
      <c r="BL6" s="36">
        <f t="shared" si="7"/>
        <v>402.99</v>
      </c>
      <c r="BM6" s="36">
        <f t="shared" si="7"/>
        <v>398.98</v>
      </c>
      <c r="BN6" s="36">
        <f t="shared" si="7"/>
        <v>418.68</v>
      </c>
      <c r="BO6" s="35" t="str">
        <f>IF(BO7="","",IF(BO7="-","【-】","【"&amp;SUBSTITUTE(TEXT(BO7,"#,##0.00"),"-","△")&amp;"】"))</f>
        <v>【275.67】</v>
      </c>
      <c r="BP6" s="36">
        <f>IF(BP7="",NA(),BP7)</f>
        <v>127.48</v>
      </c>
      <c r="BQ6" s="36">
        <f t="shared" ref="BQ6:BY6" si="8">IF(BQ7="",NA(),BQ7)</f>
        <v>120.03</v>
      </c>
      <c r="BR6" s="36">
        <f t="shared" si="8"/>
        <v>109.33</v>
      </c>
      <c r="BS6" s="36">
        <f t="shared" si="8"/>
        <v>114.03</v>
      </c>
      <c r="BT6" s="36">
        <f t="shared" si="8"/>
        <v>117.82</v>
      </c>
      <c r="BU6" s="36">
        <f t="shared" si="8"/>
        <v>102.38</v>
      </c>
      <c r="BV6" s="36">
        <f t="shared" si="8"/>
        <v>100.12</v>
      </c>
      <c r="BW6" s="36">
        <f t="shared" si="8"/>
        <v>98.66</v>
      </c>
      <c r="BX6" s="36">
        <f t="shared" si="8"/>
        <v>98.64</v>
      </c>
      <c r="BY6" s="36">
        <f t="shared" si="8"/>
        <v>94.78</v>
      </c>
      <c r="BZ6" s="35" t="str">
        <f>IF(BZ7="","",IF(BZ7="-","【-】","【"&amp;SUBSTITUTE(TEXT(BZ7,"#,##0.00"),"-","△")&amp;"】"))</f>
        <v>【100.05】</v>
      </c>
      <c r="CA6" s="36">
        <f>IF(CA7="",NA(),CA7)</f>
        <v>97.12</v>
      </c>
      <c r="CB6" s="36">
        <f t="shared" ref="CB6:CJ6" si="9">IF(CB7="",NA(),CB7)</f>
        <v>103.34</v>
      </c>
      <c r="CC6" s="36">
        <f t="shared" si="9"/>
        <v>114.03</v>
      </c>
      <c r="CD6" s="36">
        <f t="shared" si="9"/>
        <v>109.76</v>
      </c>
      <c r="CE6" s="36">
        <f t="shared" si="9"/>
        <v>105.68</v>
      </c>
      <c r="CF6" s="36">
        <f t="shared" si="9"/>
        <v>168.67</v>
      </c>
      <c r="CG6" s="36">
        <f t="shared" si="9"/>
        <v>174.97</v>
      </c>
      <c r="CH6" s="36">
        <f t="shared" si="9"/>
        <v>178.59</v>
      </c>
      <c r="CI6" s="36">
        <f t="shared" si="9"/>
        <v>178.92</v>
      </c>
      <c r="CJ6" s="36">
        <f t="shared" si="9"/>
        <v>181.3</v>
      </c>
      <c r="CK6" s="35" t="str">
        <f>IF(CK7="","",IF(CK7="-","【-】","【"&amp;SUBSTITUTE(TEXT(CK7,"#,##0.00"),"-","△")&amp;"】"))</f>
        <v>【166.40】</v>
      </c>
      <c r="CL6" s="36">
        <f>IF(CL7="",NA(),CL7)</f>
        <v>39.03</v>
      </c>
      <c r="CM6" s="36">
        <f t="shared" ref="CM6:CU6" si="10">IF(CM7="",NA(),CM7)</f>
        <v>39.520000000000003</v>
      </c>
      <c r="CN6" s="36">
        <f t="shared" si="10"/>
        <v>37.590000000000003</v>
      </c>
      <c r="CO6" s="36">
        <f t="shared" si="10"/>
        <v>67.03</v>
      </c>
      <c r="CP6" s="36">
        <f t="shared" si="10"/>
        <v>68.13</v>
      </c>
      <c r="CQ6" s="36">
        <f t="shared" si="10"/>
        <v>54.92</v>
      </c>
      <c r="CR6" s="36">
        <f t="shared" si="10"/>
        <v>55.63</v>
      </c>
      <c r="CS6" s="36">
        <f t="shared" si="10"/>
        <v>55.03</v>
      </c>
      <c r="CT6" s="36">
        <f t="shared" si="10"/>
        <v>55.14</v>
      </c>
      <c r="CU6" s="36">
        <f t="shared" si="10"/>
        <v>55.89</v>
      </c>
      <c r="CV6" s="35" t="str">
        <f>IF(CV7="","",IF(CV7="-","【-】","【"&amp;SUBSTITUTE(TEXT(CV7,"#,##0.00"),"-","△")&amp;"】"))</f>
        <v>【60.69】</v>
      </c>
      <c r="CW6" s="36">
        <f>IF(CW7="",NA(),CW7)</f>
        <v>88.77</v>
      </c>
      <c r="CX6" s="36">
        <f t="shared" ref="CX6:DF6" si="11">IF(CX7="",NA(),CX7)</f>
        <v>87.07</v>
      </c>
      <c r="CY6" s="36">
        <f t="shared" si="11"/>
        <v>89.54</v>
      </c>
      <c r="CZ6" s="36">
        <f t="shared" si="11"/>
        <v>88.99</v>
      </c>
      <c r="DA6" s="36">
        <f t="shared" si="11"/>
        <v>88.44</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50.16</v>
      </c>
      <c r="DI6" s="36">
        <f t="shared" ref="DI6:DQ6" si="12">IF(DI7="",NA(),DI7)</f>
        <v>49.67</v>
      </c>
      <c r="DJ6" s="36">
        <f t="shared" si="12"/>
        <v>49.75</v>
      </c>
      <c r="DK6" s="36">
        <f t="shared" si="12"/>
        <v>50.29</v>
      </c>
      <c r="DL6" s="36">
        <f t="shared" si="12"/>
        <v>51.59</v>
      </c>
      <c r="DM6" s="36">
        <f t="shared" si="12"/>
        <v>48.49</v>
      </c>
      <c r="DN6" s="36">
        <f t="shared" si="12"/>
        <v>48.05</v>
      </c>
      <c r="DO6" s="36">
        <f t="shared" si="12"/>
        <v>48.87</v>
      </c>
      <c r="DP6" s="36">
        <f t="shared" si="12"/>
        <v>49.92</v>
      </c>
      <c r="DQ6" s="36">
        <f t="shared" si="12"/>
        <v>50.63</v>
      </c>
      <c r="DR6" s="35" t="str">
        <f>IF(DR7="","",IF(DR7="-","【-】","【"&amp;SUBSTITUTE(TEXT(DR7,"#,##0.00"),"-","△")&amp;"】"))</f>
        <v>【50.19】</v>
      </c>
      <c r="DS6" s="36">
        <f>IF(DS7="",NA(),DS7)</f>
        <v>6.43</v>
      </c>
      <c r="DT6" s="36">
        <f t="shared" ref="DT6:EB6" si="13">IF(DT7="",NA(),DT7)</f>
        <v>7.47</v>
      </c>
      <c r="DU6" s="36">
        <f t="shared" si="13"/>
        <v>8.39</v>
      </c>
      <c r="DV6" s="36">
        <f t="shared" si="13"/>
        <v>10.36</v>
      </c>
      <c r="DW6" s="36">
        <f t="shared" si="13"/>
        <v>10.35</v>
      </c>
      <c r="DX6" s="36">
        <f t="shared" si="13"/>
        <v>12.79</v>
      </c>
      <c r="DY6" s="36">
        <f t="shared" si="13"/>
        <v>13.39</v>
      </c>
      <c r="DZ6" s="36">
        <f t="shared" si="13"/>
        <v>14.85</v>
      </c>
      <c r="EA6" s="36">
        <f t="shared" si="13"/>
        <v>16.88</v>
      </c>
      <c r="EB6" s="36">
        <f t="shared" si="13"/>
        <v>18.28</v>
      </c>
      <c r="EC6" s="35" t="str">
        <f>IF(EC7="","",IF(EC7="-","【-】","【"&amp;SUBSTITUTE(TEXT(EC7,"#,##0.00"),"-","△")&amp;"】"))</f>
        <v>【20.63】</v>
      </c>
      <c r="ED6" s="36">
        <f>IF(ED7="",NA(),ED7)</f>
        <v>0.46</v>
      </c>
      <c r="EE6" s="35">
        <f t="shared" ref="EE6:EM6" si="14">IF(EE7="",NA(),EE7)</f>
        <v>0</v>
      </c>
      <c r="EF6" s="36">
        <f t="shared" si="14"/>
        <v>0.77</v>
      </c>
      <c r="EG6" s="36">
        <f t="shared" si="14"/>
        <v>2.02</v>
      </c>
      <c r="EH6" s="35">
        <f t="shared" si="14"/>
        <v>0</v>
      </c>
      <c r="EI6" s="36">
        <f t="shared" si="14"/>
        <v>0.71</v>
      </c>
      <c r="EJ6" s="36">
        <f t="shared" si="14"/>
        <v>0.54</v>
      </c>
      <c r="EK6" s="36">
        <f t="shared" si="14"/>
        <v>0.5</v>
      </c>
      <c r="EL6" s="36">
        <f t="shared" si="14"/>
        <v>0.52</v>
      </c>
      <c r="EM6" s="36">
        <f t="shared" si="14"/>
        <v>0.53</v>
      </c>
      <c r="EN6" s="35" t="str">
        <f>IF(EN7="","",IF(EN7="-","【-】","【"&amp;SUBSTITUTE(TEXT(EN7,"#,##0.00"),"-","△")&amp;"】"))</f>
        <v>【0.69】</v>
      </c>
    </row>
    <row r="7" spans="1:144" s="37" customFormat="1">
      <c r="A7" s="29"/>
      <c r="B7" s="38">
        <v>2020</v>
      </c>
      <c r="C7" s="38">
        <v>392031</v>
      </c>
      <c r="D7" s="38">
        <v>46</v>
      </c>
      <c r="E7" s="38">
        <v>1</v>
      </c>
      <c r="F7" s="38">
        <v>0</v>
      </c>
      <c r="G7" s="38">
        <v>1</v>
      </c>
      <c r="H7" s="38" t="s">
        <v>93</v>
      </c>
      <c r="I7" s="38" t="s">
        <v>94</v>
      </c>
      <c r="J7" s="38" t="s">
        <v>95</v>
      </c>
      <c r="K7" s="38" t="s">
        <v>96</v>
      </c>
      <c r="L7" s="38" t="s">
        <v>97</v>
      </c>
      <c r="M7" s="38" t="s">
        <v>98</v>
      </c>
      <c r="N7" s="39" t="s">
        <v>99</v>
      </c>
      <c r="O7" s="39">
        <v>75.3</v>
      </c>
      <c r="P7" s="39">
        <v>96.67</v>
      </c>
      <c r="Q7" s="39">
        <v>2200</v>
      </c>
      <c r="R7" s="39">
        <v>16869</v>
      </c>
      <c r="S7" s="39">
        <v>317.20999999999998</v>
      </c>
      <c r="T7" s="39">
        <v>53.18</v>
      </c>
      <c r="U7" s="39">
        <v>16160</v>
      </c>
      <c r="V7" s="39">
        <v>26.4</v>
      </c>
      <c r="W7" s="39">
        <v>612.12</v>
      </c>
      <c r="X7" s="39">
        <v>130.6</v>
      </c>
      <c r="Y7" s="39">
        <v>124.29</v>
      </c>
      <c r="Z7" s="39">
        <v>113.43</v>
      </c>
      <c r="AA7" s="39">
        <v>118.23</v>
      </c>
      <c r="AB7" s="39">
        <v>120.67</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647.29999999999995</v>
      </c>
      <c r="AU7" s="39">
        <v>788.81</v>
      </c>
      <c r="AV7" s="39">
        <v>758.89</v>
      </c>
      <c r="AW7" s="39">
        <v>697.26</v>
      </c>
      <c r="AX7" s="39">
        <v>663.8</v>
      </c>
      <c r="AY7" s="39">
        <v>384.34</v>
      </c>
      <c r="AZ7" s="39">
        <v>359.47</v>
      </c>
      <c r="BA7" s="39">
        <v>369.69</v>
      </c>
      <c r="BB7" s="39">
        <v>379.08</v>
      </c>
      <c r="BC7" s="39">
        <v>367.55</v>
      </c>
      <c r="BD7" s="39">
        <v>260.31</v>
      </c>
      <c r="BE7" s="39">
        <v>328.26</v>
      </c>
      <c r="BF7" s="39">
        <v>362.96</v>
      </c>
      <c r="BG7" s="39">
        <v>372.18</v>
      </c>
      <c r="BH7" s="39">
        <v>358.01</v>
      </c>
      <c r="BI7" s="39">
        <v>341.1</v>
      </c>
      <c r="BJ7" s="39">
        <v>380.58</v>
      </c>
      <c r="BK7" s="39">
        <v>401.79</v>
      </c>
      <c r="BL7" s="39">
        <v>402.99</v>
      </c>
      <c r="BM7" s="39">
        <v>398.98</v>
      </c>
      <c r="BN7" s="39">
        <v>418.68</v>
      </c>
      <c r="BO7" s="39">
        <v>275.67</v>
      </c>
      <c r="BP7" s="39">
        <v>127.48</v>
      </c>
      <c r="BQ7" s="39">
        <v>120.03</v>
      </c>
      <c r="BR7" s="39">
        <v>109.33</v>
      </c>
      <c r="BS7" s="39">
        <v>114.03</v>
      </c>
      <c r="BT7" s="39">
        <v>117.82</v>
      </c>
      <c r="BU7" s="39">
        <v>102.38</v>
      </c>
      <c r="BV7" s="39">
        <v>100.12</v>
      </c>
      <c r="BW7" s="39">
        <v>98.66</v>
      </c>
      <c r="BX7" s="39">
        <v>98.64</v>
      </c>
      <c r="BY7" s="39">
        <v>94.78</v>
      </c>
      <c r="BZ7" s="39">
        <v>100.05</v>
      </c>
      <c r="CA7" s="39">
        <v>97.12</v>
      </c>
      <c r="CB7" s="39">
        <v>103.34</v>
      </c>
      <c r="CC7" s="39">
        <v>114.03</v>
      </c>
      <c r="CD7" s="39">
        <v>109.76</v>
      </c>
      <c r="CE7" s="39">
        <v>105.68</v>
      </c>
      <c r="CF7" s="39">
        <v>168.67</v>
      </c>
      <c r="CG7" s="39">
        <v>174.97</v>
      </c>
      <c r="CH7" s="39">
        <v>178.59</v>
      </c>
      <c r="CI7" s="39">
        <v>178.92</v>
      </c>
      <c r="CJ7" s="39">
        <v>181.3</v>
      </c>
      <c r="CK7" s="39">
        <v>166.4</v>
      </c>
      <c r="CL7" s="39">
        <v>39.03</v>
      </c>
      <c r="CM7" s="39">
        <v>39.520000000000003</v>
      </c>
      <c r="CN7" s="39">
        <v>37.590000000000003</v>
      </c>
      <c r="CO7" s="39">
        <v>67.03</v>
      </c>
      <c r="CP7" s="39">
        <v>68.13</v>
      </c>
      <c r="CQ7" s="39">
        <v>54.92</v>
      </c>
      <c r="CR7" s="39">
        <v>55.63</v>
      </c>
      <c r="CS7" s="39">
        <v>55.03</v>
      </c>
      <c r="CT7" s="39">
        <v>55.14</v>
      </c>
      <c r="CU7" s="39">
        <v>55.89</v>
      </c>
      <c r="CV7" s="39">
        <v>60.69</v>
      </c>
      <c r="CW7" s="39">
        <v>88.77</v>
      </c>
      <c r="CX7" s="39">
        <v>87.07</v>
      </c>
      <c r="CY7" s="39">
        <v>89.54</v>
      </c>
      <c r="CZ7" s="39">
        <v>88.99</v>
      </c>
      <c r="DA7" s="39">
        <v>88.44</v>
      </c>
      <c r="DB7" s="39">
        <v>82.66</v>
      </c>
      <c r="DC7" s="39">
        <v>82.04</v>
      </c>
      <c r="DD7" s="39">
        <v>81.900000000000006</v>
      </c>
      <c r="DE7" s="39">
        <v>81.39</v>
      </c>
      <c r="DF7" s="39">
        <v>81.27</v>
      </c>
      <c r="DG7" s="39">
        <v>89.82</v>
      </c>
      <c r="DH7" s="39">
        <v>50.16</v>
      </c>
      <c r="DI7" s="39">
        <v>49.67</v>
      </c>
      <c r="DJ7" s="39">
        <v>49.75</v>
      </c>
      <c r="DK7" s="39">
        <v>50.29</v>
      </c>
      <c r="DL7" s="39">
        <v>51.59</v>
      </c>
      <c r="DM7" s="39">
        <v>48.49</v>
      </c>
      <c r="DN7" s="39">
        <v>48.05</v>
      </c>
      <c r="DO7" s="39">
        <v>48.87</v>
      </c>
      <c r="DP7" s="39">
        <v>49.92</v>
      </c>
      <c r="DQ7" s="39">
        <v>50.63</v>
      </c>
      <c r="DR7" s="39">
        <v>50.19</v>
      </c>
      <c r="DS7" s="39">
        <v>6.43</v>
      </c>
      <c r="DT7" s="39">
        <v>7.47</v>
      </c>
      <c r="DU7" s="39">
        <v>8.39</v>
      </c>
      <c r="DV7" s="39">
        <v>10.36</v>
      </c>
      <c r="DW7" s="39">
        <v>10.35</v>
      </c>
      <c r="DX7" s="39">
        <v>12.79</v>
      </c>
      <c r="DY7" s="39">
        <v>13.39</v>
      </c>
      <c r="DZ7" s="39">
        <v>14.85</v>
      </c>
      <c r="EA7" s="39">
        <v>16.88</v>
      </c>
      <c r="EB7" s="39">
        <v>18.28</v>
      </c>
      <c r="EC7" s="39">
        <v>20.63</v>
      </c>
      <c r="ED7" s="39">
        <v>0.46</v>
      </c>
      <c r="EE7" s="39">
        <v>0</v>
      </c>
      <c r="EF7" s="39">
        <v>0.77</v>
      </c>
      <c r="EG7" s="39">
        <v>2.02</v>
      </c>
      <c r="EH7" s="39">
        <v>0</v>
      </c>
      <c r="EI7" s="39">
        <v>0.71</v>
      </c>
      <c r="EJ7" s="39">
        <v>0.54</v>
      </c>
      <c r="EK7" s="39">
        <v>0.5</v>
      </c>
      <c r="EL7" s="39">
        <v>0.52</v>
      </c>
      <c r="EM7" s="39">
        <v>0.53</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2022-01-11T01:12:51Z</cp:lastPrinted>
  <dcterms:created xsi:type="dcterms:W3CDTF">2021-12-03T06:56:57Z</dcterms:created>
  <dcterms:modified xsi:type="dcterms:W3CDTF">2022-01-11T01:15:56Z</dcterms:modified>
  <cp:category/>
</cp:coreProperties>
</file>