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928\Desktop\"/>
    </mc:Choice>
  </mc:AlternateContent>
  <workbookProtection workbookAlgorithmName="SHA-512" workbookHashValue="87YM5N3bHSlyEh/AXJFkYF9ciqEbq/aG1QlDv51AzNAoOjT8EU32GKE65ZVA9h/K/Xv1P23/fspGfCQKjS8XVQ==" workbookSaltValue="5dTr7USJxJry2MPKBqW6T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<sst xmlns="http://schemas.openxmlformats.org/spreadsheetml/2006/main" count="253" uniqueCount="118">
  <si>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</si>
  <si>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</si>
  <si>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</si>
  <si>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</si>
  <si>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</si>
  <si>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</si>
  <si>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</si>
  <si>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</si>
  <si>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</si>
  <si>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</si>
  <si>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</si>
  <si>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</si>
  <si>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</si>
  <si>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</si>
  <si>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</si>
  <si>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</si>
  <si>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</si>
  <si>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</si>
  <si>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</si>
  <si>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</si>
  <si>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</si>
  <si>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</si>
  <si>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</si>
  <si>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</si>
  <si>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</si>
  <si>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</si>
  <si>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</si>
  <si>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</si>
  <si>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</si>
  <si>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</si>
  <si>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</si>
  <si>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</si>
  <si>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</si>
  <si>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</si>
  <si>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</si>
  <si>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</si>
  <si>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</si>
  <si>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</si>
  <si>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</si>
  <si>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</si>
  <si>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</si>
  <si>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</si>
  <si>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</si>
  <si>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</si>
  <si>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</si>
  <si>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</si>
  <si>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</si>
  <si>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</si>
  <si>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</si>
  <si>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</si>
  <si>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</si>
  <si>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</si>
  <si>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</si>
  <si>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</si>
  <si>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</si>
  <si>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</si>
  <si>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</si>
  <si>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</si>
  <si>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</si>
  <si>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</si>
  <si>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</si>
  <si>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</si>
  <si>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</si>
  <si>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</si>
  <si>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</si>
  <si>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</si>
  <si>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</si>
  <si>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</si>
  <si>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</si>
  <si>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</si>
  <si>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</si>
  <si>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</si>
  <si>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</si>
  <si>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</si>
  <si>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</si>
  <si>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</si>
  <si>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</si>
  <si>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</si>
  <si>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</si>
  <si>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</si>
  <si>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</si>
  <si>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</si>
  <si>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</si>
  <si>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</si>
  <si>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</si>
  <si>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</si>
  <si>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</si>
  <si>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</si>
  <si>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</si>
  <si>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</si>
  <si>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</si>
  <si>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</si>
  <si>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</si>
  <si>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</si>
  <si>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</si>
  <si>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</si>
  <si>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南国市</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</si>
  <si>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</si>
  <si>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</si>
  <si>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</si>
  <si>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</si>
  <si>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</si>
  <si>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</si>
  <si>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</si>
  <si>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</si>
  <si>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</si>
  <si>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</si>
  <si>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</si>
  <si>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</si>
  <si>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</si>
  <si>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</si>
  <si>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</si>
  <si>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</si>
  <si>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</si>
  <si>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</si>
  <si>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供用開始から３０年経過しておりますが、管渠老朽化による不具合はありません。今後は点検、更新計画の策定が必要となります。</t>
    <rPh sb="1" eb="3">
      <t>キョウヨウ</t>
    </rPh>
    <rPh sb="3" eb="5">
      <t>カイシ</t>
    </rPh>
    <rPh sb="9" eb="10">
      <t>ネン</t>
    </rPh>
    <rPh sb="10" eb="12">
      <t>ケイカ</t>
    </rPh>
    <rPh sb="20" eb="22">
      <t>カンキョ</t>
    </rPh>
    <rPh sb="22" eb="25">
      <t>ロウキュウカ</t>
    </rPh>
    <rPh sb="28" eb="31">
      <t>フグアイ</t>
    </rPh>
    <rPh sb="38" eb="40">
      <t>コンゴ</t>
    </rPh>
    <rPh sb="41" eb="43">
      <t>テンケン</t>
    </rPh>
    <rPh sb="44" eb="46">
      <t>コウシン</t>
    </rPh>
    <rPh sb="46" eb="48">
      <t>ケイカク</t>
    </rPh>
    <rPh sb="49" eb="51">
      <t>サクテイ</t>
    </rPh>
    <rPh sb="52" eb="54">
      <t>ヒツヨウ</t>
    </rPh>
    <phoneticPr fontId="4"/>
  </si>
  <si>
    <t>　類似団体と比較して、経営の健全性は良好な状態にあると言えますが、人口減少により汚水処理量の長期的な現象が確実な情勢であることから、さらなる経営の健全化を図るため、未普及地域の解消による収益の増加や、管路及び施設の長寿命化計画等のコスト削減などの取組みを推進する必要があります。</t>
    <rPh sb="1" eb="3">
      <t>ルイジ</t>
    </rPh>
    <rPh sb="3" eb="5">
      <t>ダンタイ</t>
    </rPh>
    <rPh sb="6" eb="8">
      <t>ヒカク</t>
    </rPh>
    <rPh sb="11" eb="13">
      <t>ケイエイ</t>
    </rPh>
    <rPh sb="14" eb="17">
      <t>ケンゼンセイ</t>
    </rPh>
    <rPh sb="18" eb="20">
      <t>リョウコウ</t>
    </rPh>
    <rPh sb="21" eb="23">
      <t>ジョウタイ</t>
    </rPh>
    <rPh sb="27" eb="28">
      <t>イ</t>
    </rPh>
    <rPh sb="33" eb="35">
      <t>ジンコウ</t>
    </rPh>
    <rPh sb="35" eb="37">
      <t>ゲンショウ</t>
    </rPh>
    <rPh sb="40" eb="42">
      <t>オスイ</t>
    </rPh>
    <rPh sb="42" eb="44">
      <t>ショリ</t>
    </rPh>
    <rPh sb="44" eb="45">
      <t>リョウ</t>
    </rPh>
    <rPh sb="46" eb="49">
      <t>チョウキテキ</t>
    </rPh>
    <rPh sb="50" eb="52">
      <t>ゲンショウ</t>
    </rPh>
    <rPh sb="53" eb="55">
      <t>カクジツ</t>
    </rPh>
    <rPh sb="56" eb="58">
      <t>ジョウセイ</t>
    </rPh>
    <rPh sb="70" eb="72">
      <t>ケイエイ</t>
    </rPh>
    <rPh sb="73" eb="76">
      <t>ケンゼンカ</t>
    </rPh>
    <rPh sb="77" eb="78">
      <t>ハカ</t>
    </rPh>
    <rPh sb="82" eb="85">
      <t>ミフキュウ</t>
    </rPh>
    <rPh sb="85" eb="87">
      <t>チイキ</t>
    </rPh>
    <rPh sb="88" eb="90">
      <t>カイショウ</t>
    </rPh>
    <rPh sb="93" eb="95">
      <t>シュウエキ</t>
    </rPh>
    <rPh sb="96" eb="98">
      <t>ゾウカ</t>
    </rPh>
    <rPh sb="100" eb="102">
      <t>カンロ</t>
    </rPh>
    <rPh sb="102" eb="103">
      <t>オヨ</t>
    </rPh>
    <rPh sb="104" eb="106">
      <t>シセツ</t>
    </rPh>
    <rPh sb="107" eb="111">
      <t>チョウジュミョウカ</t>
    </rPh>
    <rPh sb="111" eb="113">
      <t>ケイカク</t>
    </rPh>
    <rPh sb="113" eb="114">
      <t>トウ</t>
    </rPh>
    <rPh sb="118" eb="120">
      <t>サクゲン</t>
    </rPh>
    <rPh sb="123" eb="125">
      <t>トリク</t>
    </rPh>
    <rPh sb="127" eb="129">
      <t>スイシン</t>
    </rPh>
    <rPh sb="131" eb="133">
      <t>ヒツヨウ</t>
    </rPh>
    <phoneticPr fontId="4"/>
  </si>
  <si>
    <t>　経営の計画性、透明性の向上を目視して平成２９年度から地方公営企業法の一部適用（財務規定等）を開始し公営企業会計に移行しています。経営の健全性については、経常収支比率は１００％以上かつ類似団体平均値を上回っており、概ね良好な状態にあると言えます。流動比率は一般会計からの繰入金により実質的には１００％を超過しており流動資産の不足は生じていません。企業債残高対事業規模比率は類似団体平均値の約半分と低い水準にありますが、人口減少により汚水処理量の縮小が確実な事業環境下においては可能な限り抑制していくことが重要です。経営の効率性については、汚水処理原価が類似団体平均値と同等であり、維持管理費用が上昇傾向にあることから引き続き経費の削減に努めます。施設利用率が類似団体平均値より低い状態にあるため、更新時には適正規模になるようダウンサイジングの検討が必要です。</t>
    <rPh sb="1" eb="3">
      <t>ケイエイ</t>
    </rPh>
    <rPh sb="4" eb="7">
      <t>ケイカクセイ</t>
    </rPh>
    <rPh sb="8" eb="11">
      <t>トウメイセイ</t>
    </rPh>
    <rPh sb="12" eb="14">
      <t>コウジョウ</t>
    </rPh>
    <rPh sb="15" eb="17">
      <t>モクシ</t>
    </rPh>
    <rPh sb="19" eb="21">
      <t>ヘイセイ</t>
    </rPh>
    <rPh sb="23" eb="25">
      <t>ネンド</t>
    </rPh>
    <rPh sb="27" eb="29">
      <t>チホウ</t>
    </rPh>
    <rPh sb="29" eb="31">
      <t>コウエイ</t>
    </rPh>
    <rPh sb="31" eb="33">
      <t>キギョウ</t>
    </rPh>
    <rPh sb="33" eb="34">
      <t>ホウ</t>
    </rPh>
    <rPh sb="35" eb="37">
      <t>イチブ</t>
    </rPh>
    <rPh sb="37" eb="39">
      <t>テキヨウ</t>
    </rPh>
    <rPh sb="40" eb="42">
      <t>ザイム</t>
    </rPh>
    <rPh sb="42" eb="44">
      <t>キテイ</t>
    </rPh>
    <rPh sb="44" eb="45">
      <t>トウ</t>
    </rPh>
    <rPh sb="47" eb="49">
      <t>カイシ</t>
    </rPh>
    <rPh sb="50" eb="52">
      <t>コウエイ</t>
    </rPh>
    <rPh sb="52" eb="54">
      <t>キギョウ</t>
    </rPh>
    <rPh sb="54" eb="56">
      <t>カイケイ</t>
    </rPh>
    <rPh sb="57" eb="59">
      <t>イコウ</t>
    </rPh>
    <rPh sb="65" eb="67">
      <t>ケイエイ</t>
    </rPh>
    <rPh sb="68" eb="71">
      <t>ケンゼンセイ</t>
    </rPh>
    <rPh sb="77" eb="79">
      <t>ケイジョウ</t>
    </rPh>
    <rPh sb="79" eb="81">
      <t>シュウシ</t>
    </rPh>
    <rPh sb="81" eb="83">
      <t>ヒリツ</t>
    </rPh>
    <rPh sb="88" eb="90">
      <t>イジョウ</t>
    </rPh>
    <rPh sb="92" eb="94">
      <t>ルイジ</t>
    </rPh>
    <rPh sb="94" eb="96">
      <t>ダンタイ</t>
    </rPh>
    <rPh sb="96" eb="99">
      <t>ヘイキンチ</t>
    </rPh>
    <rPh sb="100" eb="101">
      <t>ウワ</t>
    </rPh>
    <rPh sb="101" eb="102">
      <t>マワ</t>
    </rPh>
    <rPh sb="107" eb="108">
      <t>オオム</t>
    </rPh>
    <rPh sb="109" eb="111">
      <t>リョウコウ</t>
    </rPh>
    <rPh sb="112" eb="114">
      <t>ジョウタイ</t>
    </rPh>
    <rPh sb="118" eb="119">
      <t>イ</t>
    </rPh>
    <rPh sb="123" eb="125">
      <t>リュウドウ</t>
    </rPh>
    <rPh sb="125" eb="127">
      <t>ヒリツ</t>
    </rPh>
    <rPh sb="128" eb="130">
      <t>イッパン</t>
    </rPh>
    <rPh sb="130" eb="132">
      <t>カイケイ</t>
    </rPh>
    <rPh sb="135" eb="137">
      <t>クリイレ</t>
    </rPh>
    <rPh sb="137" eb="138">
      <t>キン</t>
    </rPh>
    <rPh sb="141" eb="144">
      <t>ジッシツテキ</t>
    </rPh>
    <rPh sb="151" eb="153">
      <t>チョウカ</t>
    </rPh>
    <rPh sb="157" eb="159">
      <t>リュウドウ</t>
    </rPh>
    <rPh sb="159" eb="161">
      <t>シサン</t>
    </rPh>
    <rPh sb="162" eb="164">
      <t>フソク</t>
    </rPh>
    <rPh sb="165" eb="166">
      <t>ショウ</t>
    </rPh>
    <rPh sb="173" eb="175">
      <t>キギョウ</t>
    </rPh>
    <rPh sb="175" eb="176">
      <t>サイ</t>
    </rPh>
    <rPh sb="176" eb="177">
      <t>ザン</t>
    </rPh>
    <rPh sb="177" eb="178">
      <t>タカ</t>
    </rPh>
    <rPh sb="178" eb="179">
      <t>タイ</t>
    </rPh>
    <rPh sb="179" eb="181">
      <t>ジギョウ</t>
    </rPh>
    <rPh sb="181" eb="183">
      <t>キボ</t>
    </rPh>
    <rPh sb="183" eb="185">
      <t>ヒリツ</t>
    </rPh>
    <rPh sb="186" eb="188">
      <t>ルイジ</t>
    </rPh>
    <rPh sb="188" eb="190">
      <t>ダンタイ</t>
    </rPh>
    <rPh sb="190" eb="193">
      <t>ヘイキンチ</t>
    </rPh>
    <rPh sb="194" eb="197">
      <t>ヤクハンブン</t>
    </rPh>
    <rPh sb="198" eb="199">
      <t>ヒク</t>
    </rPh>
    <rPh sb="200" eb="202">
      <t>スイジュン</t>
    </rPh>
    <rPh sb="209" eb="211">
      <t>ジンコウ</t>
    </rPh>
    <rPh sb="211" eb="213">
      <t>ゲンショウ</t>
    </rPh>
    <rPh sb="216" eb="218">
      <t>オスイ</t>
    </rPh>
    <rPh sb="218" eb="220">
      <t>ショリ</t>
    </rPh>
    <rPh sb="220" eb="221">
      <t>リョウ</t>
    </rPh>
    <rPh sb="222" eb="224">
      <t>シュクショウ</t>
    </rPh>
    <rPh sb="225" eb="227">
      <t>カクジツ</t>
    </rPh>
    <rPh sb="228" eb="230">
      <t>ジギョウ</t>
    </rPh>
    <rPh sb="230" eb="232">
      <t>カンキョウ</t>
    </rPh>
    <rPh sb="232" eb="233">
      <t>シタ</t>
    </rPh>
    <rPh sb="238" eb="240">
      <t>カノウ</t>
    </rPh>
    <rPh sb="241" eb="242">
      <t>カギ</t>
    </rPh>
    <rPh sb="243" eb="245">
      <t>ヨクセイ</t>
    </rPh>
    <rPh sb="252" eb="254">
      <t>ジュウヨウ</t>
    </rPh>
    <rPh sb="257" eb="259">
      <t>ケイエイ</t>
    </rPh>
    <rPh sb="260" eb="263">
      <t>コウリツセイ</t>
    </rPh>
    <rPh sb="269" eb="271">
      <t>オスイ</t>
    </rPh>
    <rPh sb="271" eb="273">
      <t>ショリ</t>
    </rPh>
    <rPh sb="273" eb="275">
      <t>ゲンカ</t>
    </rPh>
    <rPh sb="276" eb="278">
      <t>ルイジ</t>
    </rPh>
    <rPh sb="278" eb="280">
      <t>ダンタイ</t>
    </rPh>
    <rPh sb="280" eb="283">
      <t>ヘイキンチ</t>
    </rPh>
    <rPh sb="284" eb="286">
      <t>ドウトウ</t>
    </rPh>
    <rPh sb="290" eb="292">
      <t>イジ</t>
    </rPh>
    <rPh sb="292" eb="294">
      <t>カンリ</t>
    </rPh>
    <rPh sb="294" eb="296">
      <t>ヒヨウ</t>
    </rPh>
    <rPh sb="297" eb="299">
      <t>ジョウショウ</t>
    </rPh>
    <rPh sb="299" eb="301">
      <t>ケイコウ</t>
    </rPh>
    <rPh sb="308" eb="309">
      <t>ヒ</t>
    </rPh>
    <rPh sb="310" eb="311">
      <t>ツヅ</t>
    </rPh>
    <rPh sb="312" eb="314">
      <t>ケイヒ</t>
    </rPh>
    <rPh sb="315" eb="317">
      <t>サクゲン</t>
    </rPh>
    <rPh sb="318" eb="319">
      <t>ツト</t>
    </rPh>
    <rPh sb="323" eb="325">
      <t>シセツ</t>
    </rPh>
    <rPh sb="325" eb="327">
      <t>リヨウ</t>
    </rPh>
    <rPh sb="327" eb="328">
      <t>リツ</t>
    </rPh>
    <rPh sb="329" eb="331">
      <t>ルイジ</t>
    </rPh>
    <rPh sb="331" eb="333">
      <t>ダンタイ</t>
    </rPh>
    <rPh sb="333" eb="336">
      <t>ヘイキンチ</t>
    </rPh>
    <rPh sb="338" eb="339">
      <t>ヒク</t>
    </rPh>
    <rPh sb="340" eb="342">
      <t>ジョウタイ</t>
    </rPh>
    <rPh sb="348" eb="350">
      <t>コウシン</t>
    </rPh>
    <rPh sb="350" eb="351">
      <t>ジ</t>
    </rPh>
    <rPh sb="353" eb="355">
      <t>テキセイ</t>
    </rPh>
    <rPh sb="355" eb="357">
      <t>キボ</t>
    </rPh>
    <rPh sb="371" eb="373">
      <t>ケントウ</t>
    </rPh>
    <rPh sb="374" eb="37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</si>
</sst>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0.49</c:v>
                </c:pt>
                <c:pt idx="2">
                  <c:v>0.49</c:v>
                </c:pt>
                <c:pt idx="3">
                  <c:v>2.2999999999999998</c:v>
                </c:pt>
                <c:pt idx="4">
                  <c:v>1.37</c:v>
                </c:pt>
              </c:numCache>
            </c:numRef>
          </c:val>
          <c:extLst>
            <c:ext xmlns:c16="http://schemas.microsoft.com/office/drawing/2014/chart" uri="{C3380CC4-5D6E-409C-BE32-E72D297353CC}">
              <c16:uniqueId val="{00000000-44CA-45E0-B1E2-D8A9186883D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0.16</c:v>
                </c:pt>
                <c:pt idx="2">
                  <c:v>0.2</c:v>
                </c:pt>
                <c:pt idx="3">
                  <c:v>0.34</c:v>
                </c:pt>
                <c:pt idx="4">
                  <c:v>0.19</c:v>
                </c:pt>
              </c:numCache>
            </c:numRef>
          </c:val>
          <c:smooth val="0"/>
          <c:extLst>
            <c:ext xmlns:c16="http://schemas.microsoft.com/office/drawing/2014/chart" uri="{C3380CC4-5D6E-409C-BE32-E72D297353CC}">
              <c16:uniqueId val="{00000001-44CA-45E0-B1E2-D8A9186883D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37.61</c:v>
                </c:pt>
                <c:pt idx="2">
                  <c:v>37.61</c:v>
                </c:pt>
                <c:pt idx="3">
                  <c:v>37.61</c:v>
                </c:pt>
                <c:pt idx="4">
                  <c:v>38.659999999999997</c:v>
                </c:pt>
              </c:numCache>
            </c:numRef>
          </c:val>
          <c:extLst>
            <c:ext xmlns:c16="http://schemas.microsoft.com/office/drawing/2014/chart" uri="{C3380CC4-5D6E-409C-BE32-E72D297353CC}">
              <c16:uniqueId val="{00000000-E9BD-47A9-AC20-FB3DE8C5670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50.12</c:v>
                </c:pt>
                <c:pt idx="2">
                  <c:v>49.98</c:v>
                </c:pt>
                <c:pt idx="3">
                  <c:v>50.06</c:v>
                </c:pt>
                <c:pt idx="4">
                  <c:v>58.12</c:v>
                </c:pt>
              </c:numCache>
            </c:numRef>
          </c:val>
          <c:smooth val="0"/>
          <c:extLst>
            <c:ext xmlns:c16="http://schemas.microsoft.com/office/drawing/2014/chart" uri="{C3380CC4-5D6E-409C-BE32-E72D297353CC}">
              <c16:uniqueId val="{00000001-E9BD-47A9-AC20-FB3DE8C5670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FEE9-4856-B98D-1D9EBEF69DE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86.63</c:v>
                </c:pt>
                <c:pt idx="2">
                  <c:v>87.09</c:v>
                </c:pt>
                <c:pt idx="3">
                  <c:v>85.79</c:v>
                </c:pt>
                <c:pt idx="4">
                  <c:v>92.55</c:v>
                </c:pt>
              </c:numCache>
            </c:numRef>
          </c:val>
          <c:smooth val="0"/>
          <c:extLst>
            <c:ext xmlns:c16="http://schemas.microsoft.com/office/drawing/2014/chart" uri="{C3380CC4-5D6E-409C-BE32-E72D297353CC}">
              <c16:uniqueId val="{00000001-FEE9-4856-B98D-1D9EBEF69DE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128.63</c:v>
                </c:pt>
                <c:pt idx="2">
                  <c:v>126.69</c:v>
                </c:pt>
                <c:pt idx="3">
                  <c:v>106.52</c:v>
                </c:pt>
                <c:pt idx="4">
                  <c:v>109.09</c:v>
                </c:pt>
              </c:numCache>
            </c:numRef>
          </c:val>
          <c:extLst>
            <c:ext xmlns:c16="http://schemas.microsoft.com/office/drawing/2014/chart" uri="{C3380CC4-5D6E-409C-BE32-E72D297353CC}">
              <c16:uniqueId val="{00000000-49E6-482A-8E13-7D2D7D1D2B2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121.95</c:v>
                </c:pt>
                <c:pt idx="2">
                  <c:v>106.92</c:v>
                </c:pt>
                <c:pt idx="3">
                  <c:v>105.14</c:v>
                </c:pt>
                <c:pt idx="4">
                  <c:v>103.78</c:v>
                </c:pt>
              </c:numCache>
            </c:numRef>
          </c:val>
          <c:smooth val="0"/>
          <c:extLst>
            <c:ext xmlns:c16="http://schemas.microsoft.com/office/drawing/2014/chart" uri="{C3380CC4-5D6E-409C-BE32-E72D297353CC}">
              <c16:uniqueId val="{00000001-49E6-482A-8E13-7D2D7D1D2B2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0.06</c:v>
                </c:pt>
                <c:pt idx="2">
                  <c:v>5.8</c:v>
                </c:pt>
                <c:pt idx="3">
                  <c:v>8.39</c:v>
                </c:pt>
                <c:pt idx="4">
                  <c:v>11.14</c:v>
                </c:pt>
              </c:numCache>
            </c:numRef>
          </c:val>
          <c:extLst>
            <c:ext xmlns:c16="http://schemas.microsoft.com/office/drawing/2014/chart" uri="{C3380CC4-5D6E-409C-BE32-E72D297353CC}">
              <c16:uniqueId val="{00000000-D1C7-44CE-AAE3-FC9FED036E1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33.130000000000003</c:v>
                </c:pt>
                <c:pt idx="2">
                  <c:v>18.600000000000001</c:v>
                </c:pt>
                <c:pt idx="3">
                  <c:v>18.04</c:v>
                </c:pt>
                <c:pt idx="4">
                  <c:v>18.829999999999998</c:v>
                </c:pt>
              </c:numCache>
            </c:numRef>
          </c:val>
          <c:smooth val="0"/>
          <c:extLst>
            <c:ext xmlns:c16="http://schemas.microsoft.com/office/drawing/2014/chart" uri="{C3380CC4-5D6E-409C-BE32-E72D297353CC}">
              <c16:uniqueId val="{00000001-D1C7-44CE-AAE3-FC9FED036E1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74B-4350-9866-0ABCEDD3763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0.56999999999999995</c:v>
                </c:pt>
              </c:numCache>
            </c:numRef>
          </c:val>
          <c:smooth val="0"/>
          <c:extLst>
            <c:ext xmlns:c16="http://schemas.microsoft.com/office/drawing/2014/chart" uri="{C3380CC4-5D6E-409C-BE32-E72D297353CC}">
              <c16:uniqueId val="{00000001-774B-4350-9866-0ABCEDD3763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128-4966-8A20-BCF1525F467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c:v>
                </c:pt>
                <c:pt idx="1">
                  <c:v>0</c:v>
                </c:pt>
                <c:pt idx="2" formatCode="#,##0.00;&quot;△&quot;#,##0.00;&quot;-&quot;">
                  <c:v>1.03</c:v>
                </c:pt>
                <c:pt idx="3" formatCode="#,##0.00;&quot;△&quot;#,##0.00;&quot;-&quot;">
                  <c:v>11.56</c:v>
                </c:pt>
                <c:pt idx="4" formatCode="#,##0.00;&quot;△&quot;#,##0.00;&quot;-&quot;">
                  <c:v>19.829999999999998</c:v>
                </c:pt>
              </c:numCache>
            </c:numRef>
          </c:val>
          <c:smooth val="0"/>
          <c:extLst>
            <c:ext xmlns:c16="http://schemas.microsoft.com/office/drawing/2014/chart" uri="{C3380CC4-5D6E-409C-BE32-E72D297353CC}">
              <c16:uniqueId val="{00000001-C128-4966-8A20-BCF1525F467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71.05</c:v>
                </c:pt>
                <c:pt idx="2">
                  <c:v>87.16</c:v>
                </c:pt>
                <c:pt idx="3">
                  <c:v>81.97</c:v>
                </c:pt>
                <c:pt idx="4">
                  <c:v>106.65</c:v>
                </c:pt>
              </c:numCache>
            </c:numRef>
          </c:val>
          <c:extLst>
            <c:ext xmlns:c16="http://schemas.microsoft.com/office/drawing/2014/chart" uri="{C3380CC4-5D6E-409C-BE32-E72D297353CC}">
              <c16:uniqueId val="{00000000-D7E2-4B05-87B8-67002D4D0F4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91.89</c:v>
                </c:pt>
                <c:pt idx="2">
                  <c:v>49.02</c:v>
                </c:pt>
                <c:pt idx="3">
                  <c:v>54.41</c:v>
                </c:pt>
                <c:pt idx="4">
                  <c:v>54.3</c:v>
                </c:pt>
              </c:numCache>
            </c:numRef>
          </c:val>
          <c:smooth val="0"/>
          <c:extLst>
            <c:ext xmlns:c16="http://schemas.microsoft.com/office/drawing/2014/chart" uri="{C3380CC4-5D6E-409C-BE32-E72D297353CC}">
              <c16:uniqueId val="{00000001-D7E2-4B05-87B8-67002D4D0F4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451.58</c:v>
                </c:pt>
                <c:pt idx="2">
                  <c:v>495.42</c:v>
                </c:pt>
                <c:pt idx="3">
                  <c:v>498.2</c:v>
                </c:pt>
                <c:pt idx="4">
                  <c:v>496.69</c:v>
                </c:pt>
              </c:numCache>
            </c:numRef>
          </c:val>
          <c:extLst>
            <c:ext xmlns:c16="http://schemas.microsoft.com/office/drawing/2014/chart" uri="{C3380CC4-5D6E-409C-BE32-E72D297353CC}">
              <c16:uniqueId val="{00000000-9335-41CD-BAC9-39833C5F081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855.79</c:v>
                </c:pt>
                <c:pt idx="2">
                  <c:v>948.07</c:v>
                </c:pt>
                <c:pt idx="3">
                  <c:v>1105.9100000000001</c:v>
                </c:pt>
                <c:pt idx="4">
                  <c:v>856.88</c:v>
                </c:pt>
              </c:numCache>
            </c:numRef>
          </c:val>
          <c:smooth val="0"/>
          <c:extLst>
            <c:ext xmlns:c16="http://schemas.microsoft.com/office/drawing/2014/chart" uri="{C3380CC4-5D6E-409C-BE32-E72D297353CC}">
              <c16:uniqueId val="{00000001-9335-41CD-BAC9-39833C5F081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124.54</c:v>
                </c:pt>
                <c:pt idx="2">
                  <c:v>88.32</c:v>
                </c:pt>
                <c:pt idx="3">
                  <c:v>84.33</c:v>
                </c:pt>
                <c:pt idx="4">
                  <c:v>84.11</c:v>
                </c:pt>
              </c:numCache>
            </c:numRef>
          </c:val>
          <c:extLst>
            <c:ext xmlns:c16="http://schemas.microsoft.com/office/drawing/2014/chart" uri="{C3380CC4-5D6E-409C-BE32-E72D297353CC}">
              <c16:uniqueId val="{00000000-01D7-47A4-ACEF-A3F23E45F90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82.82</c:v>
                </c:pt>
                <c:pt idx="2">
                  <c:v>83.31</c:v>
                </c:pt>
                <c:pt idx="3">
                  <c:v>76.319999999999993</c:v>
                </c:pt>
                <c:pt idx="4">
                  <c:v>89.01</c:v>
                </c:pt>
              </c:numCache>
            </c:numRef>
          </c:val>
          <c:smooth val="0"/>
          <c:extLst>
            <c:ext xmlns:c16="http://schemas.microsoft.com/office/drawing/2014/chart" uri="{C3380CC4-5D6E-409C-BE32-E72D297353CC}">
              <c16:uniqueId val="{00000001-01D7-47A4-ACEF-A3F23E45F90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104.16</c:v>
                </c:pt>
                <c:pt idx="2">
                  <c:v>145.6</c:v>
                </c:pt>
                <c:pt idx="3">
                  <c:v>152.27000000000001</c:v>
                </c:pt>
                <c:pt idx="4">
                  <c:v>150</c:v>
                </c:pt>
              </c:numCache>
            </c:numRef>
          </c:val>
          <c:extLst>
            <c:ext xmlns:c16="http://schemas.microsoft.com/office/drawing/2014/chart" uri="{C3380CC4-5D6E-409C-BE32-E72D297353CC}">
              <c16:uniqueId val="{00000000-0398-4E12-A77B-79F966F7CF2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165.76</c:v>
                </c:pt>
                <c:pt idx="2">
                  <c:v>160.62</c:v>
                </c:pt>
                <c:pt idx="3">
                  <c:v>171.08</c:v>
                </c:pt>
                <c:pt idx="4">
                  <c:v>147.08000000000001</c:v>
                </c:pt>
              </c:numCache>
            </c:numRef>
          </c:val>
          <c:smooth val="0"/>
          <c:extLst>
            <c:ext xmlns:c16="http://schemas.microsoft.com/office/drawing/2014/chart" uri="{C3380CC4-5D6E-409C-BE32-E72D297353CC}">
              <c16:uniqueId val="{00000001-0398-4E12-A77B-79F966F7CF2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南国市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Cb1</v>
      </c>
      <c r="X8" s="49"/>
      <c r="Y8" s="49"/>
      <c r="Z8" s="49"/>
      <c r="AA8" s="49"/>
      <c r="AB8" s="49"/>
      <c r="AC8" s="49"/>
      <c r="AD8" s="50" t="str">
        <f>データ!$M$6</f>
        <v>非設置</v>
      </c>
      <c r="AE8" s="50"/>
      <c r="AF8" s="50"/>
      <c r="AG8" s="50"/>
      <c r="AH8" s="50"/>
      <c r="AI8" s="50"/>
      <c r="AJ8" s="50"/>
      <c r="AK8" s="3"/>
      <c r="AL8" s="51">
        <f>データ!S6</f>
        <v>46941</v>
      </c>
      <c r="AM8" s="51"/>
      <c r="AN8" s="51"/>
      <c r="AO8" s="51"/>
      <c r="AP8" s="51"/>
      <c r="AQ8" s="51"/>
      <c r="AR8" s="51"/>
      <c r="AS8" s="51"/>
      <c r="AT8" s="46">
        <f>データ!T6</f>
        <v>125.3</v>
      </c>
      <c r="AU8" s="46"/>
      <c r="AV8" s="46"/>
      <c r="AW8" s="46"/>
      <c r="AX8" s="46"/>
      <c r="AY8" s="46"/>
      <c r="AZ8" s="46"/>
      <c r="BA8" s="46"/>
      <c r="BB8" s="46">
        <f>データ!U6</f>
        <v>374.63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63.85</v>
      </c>
      <c r="J10" s="46"/>
      <c r="K10" s="46"/>
      <c r="L10" s="46"/>
      <c r="M10" s="46"/>
      <c r="N10" s="46"/>
      <c r="O10" s="46"/>
      <c r="P10" s="46">
        <f>データ!P6</f>
        <v>33.75</v>
      </c>
      <c r="Q10" s="46"/>
      <c r="R10" s="46"/>
      <c r="S10" s="46"/>
      <c r="T10" s="46"/>
      <c r="U10" s="46"/>
      <c r="V10" s="46"/>
      <c r="W10" s="46">
        <f>データ!Q6</f>
        <v>86.79</v>
      </c>
      <c r="X10" s="46"/>
      <c r="Y10" s="46"/>
      <c r="Z10" s="46"/>
      <c r="AA10" s="46"/>
      <c r="AB10" s="46"/>
      <c r="AC10" s="46"/>
      <c r="AD10" s="51">
        <f>データ!R6</f>
        <v>2275</v>
      </c>
      <c r="AE10" s="51"/>
      <c r="AF10" s="51"/>
      <c r="AG10" s="51"/>
      <c r="AH10" s="51"/>
      <c r="AI10" s="51"/>
      <c r="AJ10" s="51"/>
      <c r="AK10" s="2"/>
      <c r="AL10" s="51">
        <f>データ!V6</f>
        <v>15769</v>
      </c>
      <c r="AM10" s="51"/>
      <c r="AN10" s="51"/>
      <c r="AO10" s="51"/>
      <c r="AP10" s="51"/>
      <c r="AQ10" s="51"/>
      <c r="AR10" s="51"/>
      <c r="AS10" s="51"/>
      <c r="AT10" s="46">
        <f>データ!W6</f>
        <v>2.66</v>
      </c>
      <c r="AU10" s="46"/>
      <c r="AV10" s="46"/>
      <c r="AW10" s="46"/>
      <c r="AX10" s="46"/>
      <c r="AY10" s="46"/>
      <c r="AZ10" s="46"/>
      <c r="BA10" s="46"/>
      <c r="BB10" s="46">
        <f>データ!X6</f>
        <v>5928.2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R4k6Ye++plMHRpSoOAyIvgrf//VeOqNzpq65O2DB0wNZwQFKMIXdINGrZla7VmzhzD9ftbnPb/ddX/uB+4aqDQ==" saltValue="BabkKslWf72BRcFyIxCHa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392049</v>
      </c>
      <c r="D6" s="33">
        <f t="shared" si="3"/>
        <v>46</v>
      </c>
      <c r="E6" s="33">
        <f t="shared" si="3"/>
        <v>17</v>
      </c>
      <c r="F6" s="33">
        <f t="shared" si="3"/>
        <v>1</v>
      </c>
      <c r="G6" s="33">
        <f t="shared" si="3"/>
        <v>0</v>
      </c>
      <c r="H6" s="33" t="str">
        <f t="shared" si="3"/>
        <v>高知県　南国市</v>
      </c>
      <c r="I6" s="33" t="str">
        <f t="shared" si="3"/>
        <v>法適用</v>
      </c>
      <c r="J6" s="33" t="str">
        <f t="shared" si="3"/>
        <v>下水道事業</v>
      </c>
      <c r="K6" s="33" t="str">
        <f t="shared" si="3"/>
        <v>公共下水道</v>
      </c>
      <c r="L6" s="33" t="str">
        <f t="shared" si="3"/>
        <v>Cb1</v>
      </c>
      <c r="M6" s="33" t="str">
        <f t="shared" si="3"/>
        <v>非設置</v>
      </c>
      <c r="N6" s="34" t="str">
        <f t="shared" si="3"/>
        <v>-</v>
      </c>
      <c r="O6" s="34">
        <f t="shared" si="3"/>
        <v>63.85</v>
      </c>
      <c r="P6" s="34">
        <f t="shared" si="3"/>
        <v>33.75</v>
      </c>
      <c r="Q6" s="34">
        <f t="shared" si="3"/>
        <v>86.79</v>
      </c>
      <c r="R6" s="34">
        <f t="shared" si="3"/>
        <v>2275</v>
      </c>
      <c r="S6" s="34">
        <f t="shared" si="3"/>
        <v>46941</v>
      </c>
      <c r="T6" s="34">
        <f t="shared" si="3"/>
        <v>125.3</v>
      </c>
      <c r="U6" s="34">
        <f t="shared" si="3"/>
        <v>374.63</v>
      </c>
      <c r="V6" s="34">
        <f t="shared" si="3"/>
        <v>15769</v>
      </c>
      <c r="W6" s="34">
        <f t="shared" si="3"/>
        <v>2.66</v>
      </c>
      <c r="X6" s="34">
        <f t="shared" si="3"/>
        <v>5928.2</v>
      </c>
      <c r="Y6" s="35" t="str">
        <f>IF(Y7="",NA(),Y7)</f>
        <v>-</v>
      </c>
      <c r="Z6" s="35">
        <f t="shared" ref="Z6:AH6" si="4">IF(Z7="",NA(),Z7)</f>
        <v>128.63</v>
      </c>
      <c r="AA6" s="35">
        <f t="shared" si="4"/>
        <v>126.69</v>
      </c>
      <c r="AB6" s="35">
        <f t="shared" si="4"/>
        <v>106.52</v>
      </c>
      <c r="AC6" s="35">
        <f t="shared" si="4"/>
        <v>109.09</v>
      </c>
      <c r="AD6" s="35" t="str">
        <f t="shared" si="4"/>
        <v>-</v>
      </c>
      <c r="AE6" s="35">
        <f t="shared" si="4"/>
        <v>121.95</v>
      </c>
      <c r="AF6" s="35">
        <f t="shared" si="4"/>
        <v>106.92</v>
      </c>
      <c r="AG6" s="35">
        <f t="shared" si="4"/>
        <v>105.14</v>
      </c>
      <c r="AH6" s="35">
        <f t="shared" si="4"/>
        <v>103.78</v>
      </c>
      <c r="AI6" s="34" t="str">
        <f>IF(AI7="","",IF(AI7="-","【-】","【"&amp;SUBSTITUTE(TEXT(AI7,"#,##0.00"),"-","△")&amp;"】"))</f>
        <v>【106.67】</v>
      </c>
      <c r="AJ6" s="35" t="str">
        <f>IF(AJ7="",NA(),AJ7)</f>
        <v>-</v>
      </c>
      <c r="AK6" s="34">
        <f t="shared" ref="AK6:AS6" si="5">IF(AK7="",NA(),AK7)</f>
        <v>0</v>
      </c>
      <c r="AL6" s="34">
        <f t="shared" si="5"/>
        <v>0</v>
      </c>
      <c r="AM6" s="34">
        <f t="shared" si="5"/>
        <v>0</v>
      </c>
      <c r="AN6" s="34">
        <f t="shared" si="5"/>
        <v>0</v>
      </c>
      <c r="AO6" s="35" t="str">
        <f t="shared" si="5"/>
        <v>-</v>
      </c>
      <c r="AP6" s="34">
        <f t="shared" si="5"/>
        <v>0</v>
      </c>
      <c r="AQ6" s="35">
        <f t="shared" si="5"/>
        <v>1.03</v>
      </c>
      <c r="AR6" s="35">
        <f t="shared" si="5"/>
        <v>11.56</v>
      </c>
      <c r="AS6" s="35">
        <f t="shared" si="5"/>
        <v>19.829999999999998</v>
      </c>
      <c r="AT6" s="34" t="str">
        <f>IF(AT7="","",IF(AT7="-","【-】","【"&amp;SUBSTITUTE(TEXT(AT7,"#,##0.00"),"-","△")&amp;"】"))</f>
        <v>【3.64】</v>
      </c>
      <c r="AU6" s="35" t="str">
        <f>IF(AU7="",NA(),AU7)</f>
        <v>-</v>
      </c>
      <c r="AV6" s="35">
        <f t="shared" ref="AV6:BD6" si="6">IF(AV7="",NA(),AV7)</f>
        <v>71.05</v>
      </c>
      <c r="AW6" s="35">
        <f t="shared" si="6"/>
        <v>87.16</v>
      </c>
      <c r="AX6" s="35">
        <f t="shared" si="6"/>
        <v>81.97</v>
      </c>
      <c r="AY6" s="35">
        <f t="shared" si="6"/>
        <v>106.65</v>
      </c>
      <c r="AZ6" s="35" t="str">
        <f t="shared" si="6"/>
        <v>-</v>
      </c>
      <c r="BA6" s="35">
        <f t="shared" si="6"/>
        <v>91.89</v>
      </c>
      <c r="BB6" s="35">
        <f t="shared" si="6"/>
        <v>49.02</v>
      </c>
      <c r="BC6" s="35">
        <f t="shared" si="6"/>
        <v>54.41</v>
      </c>
      <c r="BD6" s="35">
        <f t="shared" si="6"/>
        <v>54.3</v>
      </c>
      <c r="BE6" s="34" t="str">
        <f>IF(BE7="","",IF(BE7="-","【-】","【"&amp;SUBSTITUTE(TEXT(BE7,"#,##0.00"),"-","△")&amp;"】"))</f>
        <v>【67.52】</v>
      </c>
      <c r="BF6" s="35" t="str">
        <f>IF(BF7="",NA(),BF7)</f>
        <v>-</v>
      </c>
      <c r="BG6" s="35">
        <f t="shared" ref="BG6:BO6" si="7">IF(BG7="",NA(),BG7)</f>
        <v>451.58</v>
      </c>
      <c r="BH6" s="35">
        <f t="shared" si="7"/>
        <v>495.42</v>
      </c>
      <c r="BI6" s="35">
        <f t="shared" si="7"/>
        <v>498.2</v>
      </c>
      <c r="BJ6" s="35">
        <f t="shared" si="7"/>
        <v>496.69</v>
      </c>
      <c r="BK6" s="35" t="str">
        <f t="shared" si="7"/>
        <v>-</v>
      </c>
      <c r="BL6" s="35">
        <f t="shared" si="7"/>
        <v>855.79</v>
      </c>
      <c r="BM6" s="35">
        <f t="shared" si="7"/>
        <v>948.07</v>
      </c>
      <c r="BN6" s="35">
        <f t="shared" si="7"/>
        <v>1105.9100000000001</v>
      </c>
      <c r="BO6" s="35">
        <f t="shared" si="7"/>
        <v>856.88</v>
      </c>
      <c r="BP6" s="34" t="str">
        <f>IF(BP7="","",IF(BP7="-","【-】","【"&amp;SUBSTITUTE(TEXT(BP7,"#,##0.00"),"-","△")&amp;"】"))</f>
        <v>【705.21】</v>
      </c>
      <c r="BQ6" s="35" t="str">
        <f>IF(BQ7="",NA(),BQ7)</f>
        <v>-</v>
      </c>
      <c r="BR6" s="35">
        <f t="shared" ref="BR6:BZ6" si="8">IF(BR7="",NA(),BR7)</f>
        <v>124.54</v>
      </c>
      <c r="BS6" s="35">
        <f t="shared" si="8"/>
        <v>88.32</v>
      </c>
      <c r="BT6" s="35">
        <f t="shared" si="8"/>
        <v>84.33</v>
      </c>
      <c r="BU6" s="35">
        <f t="shared" si="8"/>
        <v>84.11</v>
      </c>
      <c r="BV6" s="35" t="str">
        <f t="shared" si="8"/>
        <v>-</v>
      </c>
      <c r="BW6" s="35">
        <f t="shared" si="8"/>
        <v>82.82</v>
      </c>
      <c r="BX6" s="35">
        <f t="shared" si="8"/>
        <v>83.31</v>
      </c>
      <c r="BY6" s="35">
        <f t="shared" si="8"/>
        <v>76.319999999999993</v>
      </c>
      <c r="BZ6" s="35">
        <f t="shared" si="8"/>
        <v>89.01</v>
      </c>
      <c r="CA6" s="34" t="str">
        <f>IF(CA7="","",IF(CA7="-","【-】","【"&amp;SUBSTITUTE(TEXT(CA7,"#,##0.00"),"-","△")&amp;"】"))</f>
        <v>【98.96】</v>
      </c>
      <c r="CB6" s="35" t="str">
        <f>IF(CB7="",NA(),CB7)</f>
        <v>-</v>
      </c>
      <c r="CC6" s="35">
        <f t="shared" ref="CC6:CK6" si="9">IF(CC7="",NA(),CC7)</f>
        <v>104.16</v>
      </c>
      <c r="CD6" s="35">
        <f t="shared" si="9"/>
        <v>145.6</v>
      </c>
      <c r="CE6" s="35">
        <f t="shared" si="9"/>
        <v>152.27000000000001</v>
      </c>
      <c r="CF6" s="35">
        <f t="shared" si="9"/>
        <v>150</v>
      </c>
      <c r="CG6" s="35" t="str">
        <f t="shared" si="9"/>
        <v>-</v>
      </c>
      <c r="CH6" s="35">
        <f t="shared" si="9"/>
        <v>165.76</v>
      </c>
      <c r="CI6" s="35">
        <f t="shared" si="9"/>
        <v>160.62</v>
      </c>
      <c r="CJ6" s="35">
        <f t="shared" si="9"/>
        <v>171.08</v>
      </c>
      <c r="CK6" s="35">
        <f t="shared" si="9"/>
        <v>147.08000000000001</v>
      </c>
      <c r="CL6" s="34" t="str">
        <f>IF(CL7="","",IF(CL7="-","【-】","【"&amp;SUBSTITUTE(TEXT(CL7,"#,##0.00"),"-","△")&amp;"】"))</f>
        <v>【134.52】</v>
      </c>
      <c r="CM6" s="35" t="str">
        <f>IF(CM7="",NA(),CM7)</f>
        <v>-</v>
      </c>
      <c r="CN6" s="35">
        <f t="shared" ref="CN6:CV6" si="10">IF(CN7="",NA(),CN7)</f>
        <v>37.61</v>
      </c>
      <c r="CO6" s="35">
        <f t="shared" si="10"/>
        <v>37.61</v>
      </c>
      <c r="CP6" s="35">
        <f t="shared" si="10"/>
        <v>37.61</v>
      </c>
      <c r="CQ6" s="35">
        <f t="shared" si="10"/>
        <v>38.659999999999997</v>
      </c>
      <c r="CR6" s="35" t="str">
        <f t="shared" si="10"/>
        <v>-</v>
      </c>
      <c r="CS6" s="35">
        <f t="shared" si="10"/>
        <v>50.12</v>
      </c>
      <c r="CT6" s="35">
        <f t="shared" si="10"/>
        <v>49.98</v>
      </c>
      <c r="CU6" s="35">
        <f t="shared" si="10"/>
        <v>50.06</v>
      </c>
      <c r="CV6" s="35">
        <f t="shared" si="10"/>
        <v>58.12</v>
      </c>
      <c r="CW6" s="34" t="str">
        <f>IF(CW7="","",IF(CW7="-","【-】","【"&amp;SUBSTITUTE(TEXT(CW7,"#,##0.00"),"-","△")&amp;"】"))</f>
        <v>【59.57】</v>
      </c>
      <c r="CX6" s="35" t="str">
        <f>IF(CX7="",NA(),CX7)</f>
        <v>-</v>
      </c>
      <c r="CY6" s="35">
        <f t="shared" ref="CY6:DG6" si="11">IF(CY7="",NA(),CY7)</f>
        <v>100</v>
      </c>
      <c r="CZ6" s="35">
        <f t="shared" si="11"/>
        <v>100</v>
      </c>
      <c r="DA6" s="35">
        <f t="shared" si="11"/>
        <v>100</v>
      </c>
      <c r="DB6" s="35">
        <f t="shared" si="11"/>
        <v>100</v>
      </c>
      <c r="DC6" s="35" t="str">
        <f t="shared" si="11"/>
        <v>-</v>
      </c>
      <c r="DD6" s="35">
        <f t="shared" si="11"/>
        <v>86.63</v>
      </c>
      <c r="DE6" s="35">
        <f t="shared" si="11"/>
        <v>87.09</v>
      </c>
      <c r="DF6" s="35">
        <f t="shared" si="11"/>
        <v>85.79</v>
      </c>
      <c r="DG6" s="35">
        <f t="shared" si="11"/>
        <v>92.55</v>
      </c>
      <c r="DH6" s="34" t="str">
        <f>IF(DH7="","",IF(DH7="-","【-】","【"&amp;SUBSTITUTE(TEXT(DH7,"#,##0.00"),"-","△")&amp;"】"))</f>
        <v>【95.57】</v>
      </c>
      <c r="DI6" s="35" t="str">
        <f>IF(DI7="",NA(),DI7)</f>
        <v>-</v>
      </c>
      <c r="DJ6" s="35">
        <f t="shared" ref="DJ6:DR6" si="12">IF(DJ7="",NA(),DJ7)</f>
        <v>0.06</v>
      </c>
      <c r="DK6" s="35">
        <f t="shared" si="12"/>
        <v>5.8</v>
      </c>
      <c r="DL6" s="35">
        <f t="shared" si="12"/>
        <v>8.39</v>
      </c>
      <c r="DM6" s="35">
        <f t="shared" si="12"/>
        <v>11.14</v>
      </c>
      <c r="DN6" s="35" t="str">
        <f t="shared" si="12"/>
        <v>-</v>
      </c>
      <c r="DO6" s="35">
        <f t="shared" si="12"/>
        <v>33.130000000000003</v>
      </c>
      <c r="DP6" s="35">
        <f t="shared" si="12"/>
        <v>18.600000000000001</v>
      </c>
      <c r="DQ6" s="35">
        <f t="shared" si="12"/>
        <v>18.04</v>
      </c>
      <c r="DR6" s="35">
        <f t="shared" si="12"/>
        <v>18.829999999999998</v>
      </c>
      <c r="DS6" s="34" t="str">
        <f>IF(DS7="","",IF(DS7="-","【-】","【"&amp;SUBSTITUTE(TEXT(DS7,"#,##0.00"),"-","△")&amp;"】"))</f>
        <v>【36.52】</v>
      </c>
      <c r="DT6" s="35" t="str">
        <f>IF(DT7="",NA(),DT7)</f>
        <v>-</v>
      </c>
      <c r="DU6" s="34">
        <f t="shared" ref="DU6:EC6" si="13">IF(DU7="",NA(),DU7)</f>
        <v>0</v>
      </c>
      <c r="DV6" s="34">
        <f t="shared" si="13"/>
        <v>0</v>
      </c>
      <c r="DW6" s="34">
        <f t="shared" si="13"/>
        <v>0</v>
      </c>
      <c r="DX6" s="34">
        <f t="shared" si="13"/>
        <v>0</v>
      </c>
      <c r="DY6" s="35" t="str">
        <f t="shared" si="13"/>
        <v>-</v>
      </c>
      <c r="DZ6" s="34">
        <f t="shared" si="13"/>
        <v>0</v>
      </c>
      <c r="EA6" s="34">
        <f t="shared" si="13"/>
        <v>0</v>
      </c>
      <c r="EB6" s="34">
        <f t="shared" si="13"/>
        <v>0</v>
      </c>
      <c r="EC6" s="35">
        <f t="shared" si="13"/>
        <v>0.56999999999999995</v>
      </c>
      <c r="ED6" s="34" t="str">
        <f>IF(ED7="","",IF(ED7="-","【-】","【"&amp;SUBSTITUTE(TEXT(ED7,"#,##0.00"),"-","△")&amp;"】"))</f>
        <v>【5.72】</v>
      </c>
      <c r="EE6" s="35" t="str">
        <f>IF(EE7="",NA(),EE7)</f>
        <v>-</v>
      </c>
      <c r="EF6" s="35">
        <f t="shared" ref="EF6:EN6" si="14">IF(EF7="",NA(),EF7)</f>
        <v>0.49</v>
      </c>
      <c r="EG6" s="35">
        <f t="shared" si="14"/>
        <v>0.49</v>
      </c>
      <c r="EH6" s="35">
        <f t="shared" si="14"/>
        <v>2.2999999999999998</v>
      </c>
      <c r="EI6" s="35">
        <f t="shared" si="14"/>
        <v>1.37</v>
      </c>
      <c r="EJ6" s="35" t="str">
        <f t="shared" si="14"/>
        <v>-</v>
      </c>
      <c r="EK6" s="35">
        <f t="shared" si="14"/>
        <v>0.16</v>
      </c>
      <c r="EL6" s="35">
        <f t="shared" si="14"/>
        <v>0.2</v>
      </c>
      <c r="EM6" s="35">
        <f t="shared" si="14"/>
        <v>0.34</v>
      </c>
      <c r="EN6" s="35">
        <f t="shared" si="14"/>
        <v>0.19</v>
      </c>
      <c r="EO6" s="34" t="str">
        <f>IF(EO7="","",IF(EO7="-","【-】","【"&amp;SUBSTITUTE(TEXT(EO7,"#,##0.00"),"-","△")&amp;"】"))</f>
        <v>【0.30】</v>
      </c>
    </row>
    <row r="7" spans="1:148" s="36" customFormat="1" x14ac:dyDescent="0.15">
      <c r="A7" s="28"/>
      <c r="B7" s="37">
        <v>2020</v>
      </c>
      <c r="C7" s="37">
        <v>392049</v>
      </c>
      <c r="D7" s="37">
        <v>46</v>
      </c>
      <c r="E7" s="37">
        <v>17</v>
      </c>
      <c r="F7" s="37">
        <v>1</v>
      </c>
      <c r="G7" s="37">
        <v>0</v>
      </c>
      <c r="H7" s="37" t="s">
        <v>96</v>
      </c>
      <c r="I7" s="37" t="s">
        <v>97</v>
      </c>
      <c r="J7" s="37" t="s">
        <v>98</v>
      </c>
      <c r="K7" s="37" t="s">
        <v>99</v>
      </c>
      <c r="L7" s="37" t="s">
        <v>100</v>
      </c>
      <c r="M7" s="37" t="s">
        <v>101</v>
      </c>
      <c r="N7" s="38" t="s">
        <v>102</v>
      </c>
      <c r="O7" s="38">
        <v>63.85</v>
      </c>
      <c r="P7" s="38">
        <v>33.75</v>
      </c>
      <c r="Q7" s="38">
        <v>86.79</v>
      </c>
      <c r="R7" s="38">
        <v>2275</v>
      </c>
      <c r="S7" s="38">
        <v>46941</v>
      </c>
      <c r="T7" s="38">
        <v>125.3</v>
      </c>
      <c r="U7" s="38">
        <v>374.63</v>
      </c>
      <c r="V7" s="38">
        <v>15769</v>
      </c>
      <c r="W7" s="38">
        <v>2.66</v>
      </c>
      <c r="X7" s="38">
        <v>5928.2</v>
      </c>
      <c r="Y7" s="38" t="s">
        <v>102</v>
      </c>
      <c r="Z7" s="38">
        <v>128.63</v>
      </c>
      <c r="AA7" s="38">
        <v>126.69</v>
      </c>
      <c r="AB7" s="38">
        <v>106.52</v>
      </c>
      <c r="AC7" s="38">
        <v>109.09</v>
      </c>
      <c r="AD7" s="38" t="s">
        <v>102</v>
      </c>
      <c r="AE7" s="38">
        <v>121.95</v>
      </c>
      <c r="AF7" s="38">
        <v>106.92</v>
      </c>
      <c r="AG7" s="38">
        <v>105.14</v>
      </c>
      <c r="AH7" s="38">
        <v>103.78</v>
      </c>
      <c r="AI7" s="38">
        <v>106.67</v>
      </c>
      <c r="AJ7" s="38" t="s">
        <v>102</v>
      </c>
      <c r="AK7" s="38">
        <v>0</v>
      </c>
      <c r="AL7" s="38">
        <v>0</v>
      </c>
      <c r="AM7" s="38">
        <v>0</v>
      </c>
      <c r="AN7" s="38">
        <v>0</v>
      </c>
      <c r="AO7" s="38" t="s">
        <v>102</v>
      </c>
      <c r="AP7" s="38">
        <v>0</v>
      </c>
      <c r="AQ7" s="38">
        <v>1.03</v>
      </c>
      <c r="AR7" s="38">
        <v>11.56</v>
      </c>
      <c r="AS7" s="38">
        <v>19.829999999999998</v>
      </c>
      <c r="AT7" s="38">
        <v>3.64</v>
      </c>
      <c r="AU7" s="38" t="s">
        <v>102</v>
      </c>
      <c r="AV7" s="38">
        <v>71.05</v>
      </c>
      <c r="AW7" s="38">
        <v>87.16</v>
      </c>
      <c r="AX7" s="38">
        <v>81.97</v>
      </c>
      <c r="AY7" s="38">
        <v>106.65</v>
      </c>
      <c r="AZ7" s="38" t="s">
        <v>102</v>
      </c>
      <c r="BA7" s="38">
        <v>91.89</v>
      </c>
      <c r="BB7" s="38">
        <v>49.02</v>
      </c>
      <c r="BC7" s="38">
        <v>54.41</v>
      </c>
      <c r="BD7" s="38">
        <v>54.3</v>
      </c>
      <c r="BE7" s="38">
        <v>67.52</v>
      </c>
      <c r="BF7" s="38" t="s">
        <v>102</v>
      </c>
      <c r="BG7" s="38">
        <v>451.58</v>
      </c>
      <c r="BH7" s="38">
        <v>495.42</v>
      </c>
      <c r="BI7" s="38">
        <v>498.2</v>
      </c>
      <c r="BJ7" s="38">
        <v>496.69</v>
      </c>
      <c r="BK7" s="38" t="s">
        <v>102</v>
      </c>
      <c r="BL7" s="38">
        <v>855.79</v>
      </c>
      <c r="BM7" s="38">
        <v>948.07</v>
      </c>
      <c r="BN7" s="38">
        <v>1105.9100000000001</v>
      </c>
      <c r="BO7" s="38">
        <v>856.88</v>
      </c>
      <c r="BP7" s="38">
        <v>705.21</v>
      </c>
      <c r="BQ7" s="38" t="s">
        <v>102</v>
      </c>
      <c r="BR7" s="38">
        <v>124.54</v>
      </c>
      <c r="BS7" s="38">
        <v>88.32</v>
      </c>
      <c r="BT7" s="38">
        <v>84.33</v>
      </c>
      <c r="BU7" s="38">
        <v>84.11</v>
      </c>
      <c r="BV7" s="38" t="s">
        <v>102</v>
      </c>
      <c r="BW7" s="38">
        <v>82.82</v>
      </c>
      <c r="BX7" s="38">
        <v>83.31</v>
      </c>
      <c r="BY7" s="38">
        <v>76.319999999999993</v>
      </c>
      <c r="BZ7" s="38">
        <v>89.01</v>
      </c>
      <c r="CA7" s="38">
        <v>98.96</v>
      </c>
      <c r="CB7" s="38" t="s">
        <v>102</v>
      </c>
      <c r="CC7" s="38">
        <v>104.16</v>
      </c>
      <c r="CD7" s="38">
        <v>145.6</v>
      </c>
      <c r="CE7" s="38">
        <v>152.27000000000001</v>
      </c>
      <c r="CF7" s="38">
        <v>150</v>
      </c>
      <c r="CG7" s="38" t="s">
        <v>102</v>
      </c>
      <c r="CH7" s="38">
        <v>165.76</v>
      </c>
      <c r="CI7" s="38">
        <v>160.62</v>
      </c>
      <c r="CJ7" s="38">
        <v>171.08</v>
      </c>
      <c r="CK7" s="38">
        <v>147.08000000000001</v>
      </c>
      <c r="CL7" s="38">
        <v>134.52000000000001</v>
      </c>
      <c r="CM7" s="38" t="s">
        <v>102</v>
      </c>
      <c r="CN7" s="38">
        <v>37.61</v>
      </c>
      <c r="CO7" s="38">
        <v>37.61</v>
      </c>
      <c r="CP7" s="38">
        <v>37.61</v>
      </c>
      <c r="CQ7" s="38">
        <v>38.659999999999997</v>
      </c>
      <c r="CR7" s="38" t="s">
        <v>102</v>
      </c>
      <c r="CS7" s="38">
        <v>50.12</v>
      </c>
      <c r="CT7" s="38">
        <v>49.98</v>
      </c>
      <c r="CU7" s="38">
        <v>50.06</v>
      </c>
      <c r="CV7" s="38">
        <v>58.12</v>
      </c>
      <c r="CW7" s="38">
        <v>59.57</v>
      </c>
      <c r="CX7" s="38" t="s">
        <v>102</v>
      </c>
      <c r="CY7" s="38">
        <v>100</v>
      </c>
      <c r="CZ7" s="38">
        <v>100</v>
      </c>
      <c r="DA7" s="38">
        <v>100</v>
      </c>
      <c r="DB7" s="38">
        <v>100</v>
      </c>
      <c r="DC7" s="38" t="s">
        <v>102</v>
      </c>
      <c r="DD7" s="38">
        <v>86.63</v>
      </c>
      <c r="DE7" s="38">
        <v>87.09</v>
      </c>
      <c r="DF7" s="38">
        <v>85.79</v>
      </c>
      <c r="DG7" s="38">
        <v>92.55</v>
      </c>
      <c r="DH7" s="38">
        <v>95.57</v>
      </c>
      <c r="DI7" s="38" t="s">
        <v>102</v>
      </c>
      <c r="DJ7" s="38">
        <v>0.06</v>
      </c>
      <c r="DK7" s="38">
        <v>5.8</v>
      </c>
      <c r="DL7" s="38">
        <v>8.39</v>
      </c>
      <c r="DM7" s="38">
        <v>11.14</v>
      </c>
      <c r="DN7" s="38" t="s">
        <v>102</v>
      </c>
      <c r="DO7" s="38">
        <v>33.130000000000003</v>
      </c>
      <c r="DP7" s="38">
        <v>18.600000000000001</v>
      </c>
      <c r="DQ7" s="38">
        <v>18.04</v>
      </c>
      <c r="DR7" s="38">
        <v>18.829999999999998</v>
      </c>
      <c r="DS7" s="38">
        <v>36.520000000000003</v>
      </c>
      <c r="DT7" s="38" t="s">
        <v>102</v>
      </c>
      <c r="DU7" s="38">
        <v>0</v>
      </c>
      <c r="DV7" s="38">
        <v>0</v>
      </c>
      <c r="DW7" s="38">
        <v>0</v>
      </c>
      <c r="DX7" s="38">
        <v>0</v>
      </c>
      <c r="DY7" s="38" t="s">
        <v>102</v>
      </c>
      <c r="DZ7" s="38">
        <v>0</v>
      </c>
      <c r="EA7" s="38">
        <v>0</v>
      </c>
      <c r="EB7" s="38">
        <v>0</v>
      </c>
      <c r="EC7" s="38">
        <v>0.56999999999999995</v>
      </c>
      <c r="ED7" s="38">
        <v>5.72</v>
      </c>
      <c r="EE7" s="38" t="s">
        <v>102</v>
      </c>
      <c r="EF7" s="38">
        <v>0.49</v>
      </c>
      <c r="EG7" s="38">
        <v>0.49</v>
      </c>
      <c r="EH7" s="38">
        <v>2.2999999999999998</v>
      </c>
      <c r="EI7" s="38">
        <v>1.37</v>
      </c>
      <c r="EJ7" s="38" t="s">
        <v>102</v>
      </c>
      <c r="EK7" s="38">
        <v>0.16</v>
      </c>
      <c r="EL7" s="38">
        <v>0.2</v>
      </c>
      <c r="EM7" s="38">
        <v>0.34</v>
      </c>
      <c r="EN7" s="38">
        <v>0.19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nankoku</cp:lastModifiedBy>
  <cp:lastPrinted>2022-01-12T07:09:46Z</cp:lastPrinted>
  <dcterms:created xsi:type="dcterms:W3CDTF">2021-12-03T07:18:14Z</dcterms:created>
  <dcterms:modified xsi:type="dcterms:W3CDTF">2022-01-13T02:43:07Z</dcterms:modified>
  <cp:category/>
</cp:coreProperties>
</file>