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o928\Desktop\"/>
    </mc:Choice>
  </mc:AlternateContent>
  <workbookProtection workbookAlgorithmName="SHA-512" workbookHashValue="jP3d2/yk5x7Vqc7TBpVzpP6Mwd9Ve4LJXwZ5oeNwempkGik4hEJ7U6+ssljHqsoR8x2t8KBnj6N7RThs9OcEuA==" workbookSaltValue="OuMSMXGVL9QZuJulHqVTK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<sst xmlns="http://schemas.openxmlformats.org/spreadsheetml/2006/main" count="228" uniqueCount="115">
  <si>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</si>
  <si>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</si>
  <si>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</si>
  <si>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</si>
  <si>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</si>
  <si>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</si>
  <si>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</si>
  <si>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</si>
  <si>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</si>
  <si>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</si>
  <si>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</si>
  <si>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</si>
  <si>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</si>
  <si>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</si>
  <si>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</si>
  <si>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</si>
  <si>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</si>
  <si>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</si>
  <si>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</si>
  <si>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</si>
  <si>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</si>
  <si>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</si>
  <si>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</si>
  <si>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</si>
  <si>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</si>
  <si>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</si>
  <si>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</si>
  <si>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</si>
  <si>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</si>
  <si>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</si>
  <si>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</si>
  <si>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</si>
  <si>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</si>
  <si>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</si>
  <si>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</si>
  <si>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</si>
  <si>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</si>
  <si>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</si>
  <si>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</si>
  <si>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</si>
  <si>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</si>
  <si>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</si>
  <si>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</si>
  <si>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</si>
  <si>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</si>
  <si>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</si>
  <si>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</si>
  <si>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</si>
  <si>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</si>
  <si>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</si>
  <si>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</si>
  <si>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</si>
  <si>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</si>
  <si>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</si>
  <si>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</si>
  <si>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</si>
  <si>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</si>
  <si>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</si>
  <si>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</si>
  <si>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</si>
  <si>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</si>
  <si>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</si>
  <si>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</si>
  <si>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</si>
  <si>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</si>
  <si>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</si>
  <si>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</si>
  <si>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</si>
  <si>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</si>
  <si>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</si>
  <si>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</si>
  <si>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</si>
  <si>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</si>
  <si>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</si>
  <si>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</si>
  <si>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</si>
  <si>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</si>
  <si>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</si>
  <si>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</si>
  <si>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</si>
  <si>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</si>
  <si>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</si>
  <si>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</si>
  <si>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</si>
  <si>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</si>
  <si>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</si>
  <si>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</si>
  <si>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</si>
  <si>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</si>
  <si>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</si>
  <si>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</si>
  <si>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</si>
  <si>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</si>
  <si>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</si>
  <si>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</si>
  <si>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</si>
  <si>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</si>
  <si>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</si>
  <si>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</si>
  <si>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</si>
  <si>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</si>
  <si>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</si>
  <si>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</si>
  <si>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</si>
  <si>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</si>
  <si>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</si>
  <si>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</si>
  <si>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</si>
  <si>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</si>
  <si>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</si>
  <si>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</si>
  <si>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</si>
  <si>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当市の給水人口は平成18年度をピークに減少傾向にありますが、中心市街地等における宅地開発などの影響により営業収入はほぼ横ばいの状況が続いており、経常収支比率、流動比率及び料金回収率はいずれも100％を超過していることから、現時点での経営状況は概ね良好な状態にあると言えます。
　また、給水原価が類似団体平均値と比較して大幅に低いことから経営の効率性は高いと考えています。
　一方で近年、水道施設の耐震化等により高水準の施設整備を進めているため、企業債残高対給水収益比率が類似団体平均値より大幅に高くなっており、人口減少により今後長期的な給水需要の縮小が見込まれる状況下において、企業債の償還費用が将来的に経営の圧迫要因となることが懸念されます。</t>
    <rPh sb="1" eb="3">
      <t>トウシ</t>
    </rPh>
    <rPh sb="4" eb="6">
      <t>キュウスイ</t>
    </rPh>
    <rPh sb="6" eb="8">
      <t>ジンコウ</t>
    </rPh>
    <rPh sb="9" eb="11">
      <t>ヘイセイ</t>
    </rPh>
    <rPh sb="13" eb="15">
      <t>ネンド</t>
    </rPh>
    <rPh sb="20" eb="22">
      <t>ゲンショウ</t>
    </rPh>
    <rPh sb="22" eb="24">
      <t>ケイコウ</t>
    </rPh>
    <rPh sb="31" eb="33">
      <t>チュウシン</t>
    </rPh>
    <rPh sb="33" eb="36">
      <t>シガイチ</t>
    </rPh>
    <rPh sb="36" eb="37">
      <t>トウ</t>
    </rPh>
    <rPh sb="41" eb="43">
      <t>タクチ</t>
    </rPh>
    <rPh sb="43" eb="45">
      <t>カイハツ</t>
    </rPh>
    <rPh sb="48" eb="50">
      <t>エイキョウ</t>
    </rPh>
    <rPh sb="53" eb="55">
      <t>エイギョウ</t>
    </rPh>
    <rPh sb="55" eb="57">
      <t>シュウニュウ</t>
    </rPh>
    <rPh sb="60" eb="61">
      <t>ヨコ</t>
    </rPh>
    <rPh sb="64" eb="66">
      <t>ジョウキョウ</t>
    </rPh>
    <rPh sb="67" eb="68">
      <t>ツヅ</t>
    </rPh>
    <rPh sb="73" eb="75">
      <t>ケイジョウ</t>
    </rPh>
    <rPh sb="75" eb="77">
      <t>シュウシ</t>
    </rPh>
    <rPh sb="77" eb="79">
      <t>ヒリツ</t>
    </rPh>
    <rPh sb="80" eb="82">
      <t>リュウドウ</t>
    </rPh>
    <rPh sb="82" eb="84">
      <t>ヒリツ</t>
    </rPh>
    <rPh sb="84" eb="85">
      <t>オヨ</t>
    </rPh>
    <rPh sb="86" eb="88">
      <t>リョウキン</t>
    </rPh>
    <rPh sb="88" eb="90">
      <t>カイシュウ</t>
    </rPh>
    <rPh sb="90" eb="91">
      <t>リツ</t>
    </rPh>
    <rPh sb="101" eb="103">
      <t>チョウカ</t>
    </rPh>
    <rPh sb="112" eb="115">
      <t>ゲンジテン</t>
    </rPh>
    <rPh sb="117" eb="119">
      <t>ケイエイ</t>
    </rPh>
    <rPh sb="119" eb="121">
      <t>ジョウキョウ</t>
    </rPh>
    <rPh sb="122" eb="123">
      <t>オオム</t>
    </rPh>
    <rPh sb="124" eb="126">
      <t>リョウコウ</t>
    </rPh>
    <rPh sb="127" eb="129">
      <t>ジョウタイ</t>
    </rPh>
    <rPh sb="133" eb="134">
      <t>イ</t>
    </rPh>
    <rPh sb="143" eb="145">
      <t>キュウスイ</t>
    </rPh>
    <rPh sb="145" eb="147">
      <t>ゲンカ</t>
    </rPh>
    <rPh sb="148" eb="150">
      <t>ルイジ</t>
    </rPh>
    <rPh sb="150" eb="152">
      <t>ダンタイ</t>
    </rPh>
    <rPh sb="152" eb="155">
      <t>ヘイキンチ</t>
    </rPh>
    <rPh sb="156" eb="158">
      <t>ヒカク</t>
    </rPh>
    <rPh sb="160" eb="162">
      <t>オオハバ</t>
    </rPh>
    <rPh sb="163" eb="164">
      <t>ヒク</t>
    </rPh>
    <rPh sb="169" eb="171">
      <t>ケイエイ</t>
    </rPh>
    <rPh sb="174" eb="175">
      <t>セイ</t>
    </rPh>
    <rPh sb="176" eb="177">
      <t>タカ</t>
    </rPh>
    <rPh sb="179" eb="180">
      <t>カンガ</t>
    </rPh>
    <rPh sb="188" eb="190">
      <t>イッポウ</t>
    </rPh>
    <rPh sb="191" eb="193">
      <t>キンネン</t>
    </rPh>
    <rPh sb="223" eb="225">
      <t>キギョウ</t>
    </rPh>
    <rPh sb="225" eb="226">
      <t>サイ</t>
    </rPh>
    <rPh sb="226" eb="228">
      <t>ザンダカ</t>
    </rPh>
    <rPh sb="228" eb="229">
      <t>タイ</t>
    </rPh>
    <rPh sb="229" eb="231">
      <t>キュウスイ</t>
    </rPh>
    <rPh sb="231" eb="233">
      <t>シュウエキ</t>
    </rPh>
    <rPh sb="233" eb="235">
      <t>ヒリツ</t>
    </rPh>
    <rPh sb="236" eb="238">
      <t>ルイジ</t>
    </rPh>
    <rPh sb="238" eb="240">
      <t>ダンタイ</t>
    </rPh>
    <rPh sb="240" eb="243">
      <t>ヘイキンチ</t>
    </rPh>
    <rPh sb="245" eb="247">
      <t>オオハバ</t>
    </rPh>
    <rPh sb="248" eb="249">
      <t>タカ</t>
    </rPh>
    <rPh sb="256" eb="258">
      <t>ジンコウ</t>
    </rPh>
    <rPh sb="258" eb="260">
      <t>ゲンショウ</t>
    </rPh>
    <rPh sb="263" eb="265">
      <t>コンゴ</t>
    </rPh>
    <rPh sb="265" eb="268">
      <t>チョウキテキ</t>
    </rPh>
    <rPh sb="269" eb="271">
      <t>キュウスイ</t>
    </rPh>
    <rPh sb="271" eb="273">
      <t>ジュヨウ</t>
    </rPh>
    <rPh sb="274" eb="276">
      <t>シュクショウ</t>
    </rPh>
    <rPh sb="277" eb="279">
      <t>ミコ</t>
    </rPh>
    <rPh sb="282" eb="285">
      <t>ジョウキョウカ</t>
    </rPh>
    <rPh sb="290" eb="292">
      <t>キギョウ</t>
    </rPh>
    <rPh sb="292" eb="293">
      <t>サイ</t>
    </rPh>
    <rPh sb="294" eb="296">
      <t>ショウカン</t>
    </rPh>
    <rPh sb="296" eb="298">
      <t>ヒヨウ</t>
    </rPh>
    <rPh sb="303" eb="305">
      <t>ケイエイ</t>
    </rPh>
    <rPh sb="306" eb="308">
      <t>アッパク</t>
    </rPh>
    <rPh sb="308" eb="310">
      <t>ヨウイン</t>
    </rPh>
    <rPh sb="316" eb="318">
      <t>ケネン</t>
    </rPh>
    <phoneticPr fontId="4"/>
  </si>
  <si>
    <t>　有形固定資産減価償却率と管路更新率の指標より、施設の更新の遅れから経年化が進行しており、そのことが低い有収率の要因となっていると考えられます。今後、本格的な施設の更新時期を迎えるまでに、基幹管路等の耐震化による経年化施設の更新を優先的に進めるとともに、アセットマネジメント（資産管理）実施計画を策定し計画的に施設の更新を進めていくことにしています。</t>
    <rPh sb="1" eb="3">
      <t>ユウケイ</t>
    </rPh>
    <rPh sb="3" eb="5">
      <t>コテイ</t>
    </rPh>
    <rPh sb="5" eb="7">
      <t>シサン</t>
    </rPh>
    <rPh sb="7" eb="9">
      <t>ゲンカ</t>
    </rPh>
    <rPh sb="9" eb="11">
      <t>ショウキャク</t>
    </rPh>
    <rPh sb="11" eb="12">
      <t>リツ</t>
    </rPh>
    <rPh sb="13" eb="15">
      <t>カンロ</t>
    </rPh>
    <rPh sb="15" eb="17">
      <t>コウシン</t>
    </rPh>
    <rPh sb="17" eb="18">
      <t>リツ</t>
    </rPh>
    <rPh sb="19" eb="21">
      <t>シヒョウ</t>
    </rPh>
    <rPh sb="24" eb="26">
      <t>シセツ</t>
    </rPh>
    <rPh sb="27" eb="29">
      <t>コウシン</t>
    </rPh>
    <rPh sb="30" eb="31">
      <t>オク</t>
    </rPh>
    <rPh sb="34" eb="37">
      <t>ケイネンカ</t>
    </rPh>
    <rPh sb="38" eb="40">
      <t>シンコウ</t>
    </rPh>
    <rPh sb="50" eb="51">
      <t>ヒク</t>
    </rPh>
    <rPh sb="52" eb="55">
      <t>ユウシュウリツ</t>
    </rPh>
    <rPh sb="56" eb="58">
      <t>ヨウイン</t>
    </rPh>
    <rPh sb="65" eb="66">
      <t>カンガ</t>
    </rPh>
    <rPh sb="72" eb="74">
      <t>コンゴ</t>
    </rPh>
    <rPh sb="75" eb="78">
      <t>ホンカクテキ</t>
    </rPh>
    <rPh sb="79" eb="81">
      <t>シセツ</t>
    </rPh>
    <rPh sb="82" eb="84">
      <t>コウシン</t>
    </rPh>
    <rPh sb="84" eb="86">
      <t>ジキ</t>
    </rPh>
    <rPh sb="87" eb="88">
      <t>ムカ</t>
    </rPh>
    <rPh sb="94" eb="96">
      <t>キカン</t>
    </rPh>
    <rPh sb="96" eb="98">
      <t>カンロ</t>
    </rPh>
    <rPh sb="98" eb="99">
      <t>トウ</t>
    </rPh>
    <rPh sb="100" eb="103">
      <t>タイシンカ</t>
    </rPh>
    <rPh sb="106" eb="108">
      <t>ケイネン</t>
    </rPh>
    <rPh sb="108" eb="109">
      <t>カ</t>
    </rPh>
    <rPh sb="109" eb="111">
      <t>シセツ</t>
    </rPh>
    <rPh sb="112" eb="114">
      <t>コウシン</t>
    </rPh>
    <rPh sb="119" eb="120">
      <t>スス</t>
    </rPh>
    <phoneticPr fontId="4"/>
  </si>
  <si>
    <t>　現状では概ね良好な経営状態にあると言えますが、今後、長期的な給水需要の縮小が続くことが確実な状況下において、耐震化や経年化施設の更新を進めていく必要があります。
　平成30年度策定の水道事業経営戦略に沿って、将来世代の負担が過重とならないよう企業債残高の抑制を図りつつ、必要な建設投資を進めるための適正な料金水準や改定時期等について検討を進めます。</t>
    <rPh sb="1" eb="3">
      <t>ゲンジョウ</t>
    </rPh>
    <rPh sb="5" eb="6">
      <t>オオム</t>
    </rPh>
    <rPh sb="7" eb="9">
      <t>リョウコウ</t>
    </rPh>
    <rPh sb="10" eb="12">
      <t>ケイエイ</t>
    </rPh>
    <rPh sb="12" eb="14">
      <t>ジョウタイ</t>
    </rPh>
    <rPh sb="18" eb="19">
      <t>イ</t>
    </rPh>
    <rPh sb="24" eb="26">
      <t>コンゴ</t>
    </rPh>
    <rPh sb="27" eb="30">
      <t>チョウキテキ</t>
    </rPh>
    <rPh sb="31" eb="33">
      <t>キュウスイ</t>
    </rPh>
    <rPh sb="33" eb="35">
      <t>ジュヨウ</t>
    </rPh>
    <rPh sb="36" eb="38">
      <t>シュクショウ</t>
    </rPh>
    <rPh sb="39" eb="40">
      <t>ツヅ</t>
    </rPh>
    <rPh sb="55" eb="58">
      <t>タイシンカ</t>
    </rPh>
    <rPh sb="59" eb="62">
      <t>ケイネンカ</t>
    </rPh>
    <rPh sb="62" eb="64">
      <t>シセツ</t>
    </rPh>
    <rPh sb="65" eb="67">
      <t>コウシン</t>
    </rPh>
    <rPh sb="68" eb="69">
      <t>スス</t>
    </rPh>
    <rPh sb="73" eb="75">
      <t>ヒツヨウ</t>
    </rPh>
    <rPh sb="92" eb="94">
      <t>スイドウ</t>
    </rPh>
    <rPh sb="94" eb="96">
      <t>ジギョウ</t>
    </rPh>
    <rPh sb="105" eb="107">
      <t>ショウライ</t>
    </rPh>
    <rPh sb="107" eb="109">
      <t>セダイ</t>
    </rPh>
    <rPh sb="110" eb="112">
      <t>フタン</t>
    </rPh>
    <rPh sb="113" eb="115">
      <t>カジュウ</t>
    </rPh>
    <rPh sb="122" eb="124">
      <t>キギョウ</t>
    </rPh>
    <rPh sb="124" eb="125">
      <t>サイ</t>
    </rPh>
    <rPh sb="125" eb="127">
      <t>ザンダカ</t>
    </rPh>
    <rPh sb="128" eb="130">
      <t>ヨクセイ</t>
    </rPh>
    <rPh sb="131" eb="132">
      <t>ハカ</t>
    </rPh>
    <rPh sb="136" eb="138">
      <t>ヒツヨウ</t>
    </rPh>
    <rPh sb="139" eb="141">
      <t>ケンセツ</t>
    </rPh>
    <rPh sb="141" eb="143">
      <t>トウシ</t>
    </rPh>
    <rPh sb="144" eb="145">
      <t>スス</t>
    </rPh>
    <rPh sb="150" eb="152">
      <t>テキセイ</t>
    </rPh>
    <rPh sb="153" eb="155">
      <t>リョウキン</t>
    </rPh>
    <rPh sb="155" eb="157">
      <t>スイジュン</t>
    </rPh>
    <rPh sb="158" eb="160">
      <t>カイテイ</t>
    </rPh>
    <rPh sb="160" eb="162">
      <t>ジキ</t>
    </rPh>
    <rPh sb="162" eb="163">
      <t>トウ</t>
    </rPh>
    <rPh sb="167" eb="169">
      <t>ケントウ</t>
    </rPh>
    <rPh sb="170" eb="171">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</si>
</sst>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0.52</c:v>
                </c:pt>
                <c:pt idx="1">
                  <c:v>0.14000000000000001</c:v>
                </c:pt>
                <c:pt idx="2">
                  <c:v>0.23</c:v>
                </c:pt>
                <c:pt idx="3">
                  <c:v>0.03</c:v>
                </c:pt>
                <c:pt idx="4">
                  <c:v>0.17</c:v>
                </c:pt>
              </c:numCache>
            </c:numRef>
          </c:val>
          <c:extLst>
            <c:ext xmlns:c16="http://schemas.microsoft.com/office/drawing/2014/chart" uri="{C3380CC4-5D6E-409C-BE32-E72D297353CC}">
              <c16:uniqueId val="{00000000-A477-4830-87A5-B0CA5142421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A477-4830-87A5-B0CA5142421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59.7</c:v>
                </c:pt>
                <c:pt idx="1">
                  <c:v>69.959999999999994</c:v>
                </c:pt>
                <c:pt idx="2">
                  <c:v>71.260000000000005</c:v>
                </c:pt>
                <c:pt idx="3">
                  <c:v>71.56</c:v>
                </c:pt>
                <c:pt idx="4">
                  <c:v>74.58</c:v>
                </c:pt>
              </c:numCache>
            </c:numRef>
          </c:val>
          <c:extLst>
            <c:ext xmlns:c16="http://schemas.microsoft.com/office/drawing/2014/chart" uri="{C3380CC4-5D6E-409C-BE32-E72D297353CC}">
              <c16:uniqueId val="{00000000-7546-4630-855C-EF0100180E9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7546-4630-855C-EF0100180E9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80.489999999999995</c:v>
                </c:pt>
                <c:pt idx="1">
                  <c:v>81.16</c:v>
                </c:pt>
                <c:pt idx="2">
                  <c:v>79.42</c:v>
                </c:pt>
                <c:pt idx="3">
                  <c:v>78.3</c:v>
                </c:pt>
                <c:pt idx="4">
                  <c:v>75.760000000000005</c:v>
                </c:pt>
              </c:numCache>
            </c:numRef>
          </c:val>
          <c:extLst>
            <c:ext xmlns:c16="http://schemas.microsoft.com/office/drawing/2014/chart" uri="{C3380CC4-5D6E-409C-BE32-E72D297353CC}">
              <c16:uniqueId val="{00000000-2031-4923-A5CC-B66652B415A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2031-4923-A5CC-B66652B415A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111.5</c:v>
                </c:pt>
                <c:pt idx="1">
                  <c:v>113.09</c:v>
                </c:pt>
                <c:pt idx="2">
                  <c:v>118.07</c:v>
                </c:pt>
                <c:pt idx="3">
                  <c:v>116.81</c:v>
                </c:pt>
                <c:pt idx="4">
                  <c:v>117.35</c:v>
                </c:pt>
              </c:numCache>
            </c:numRef>
          </c:val>
          <c:extLst>
            <c:ext xmlns:c16="http://schemas.microsoft.com/office/drawing/2014/chart" uri="{C3380CC4-5D6E-409C-BE32-E72D297353CC}">
              <c16:uniqueId val="{00000000-2794-4F7C-A731-360F1825DDE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2794-4F7C-A731-360F1825DDE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53.71</c:v>
                </c:pt>
                <c:pt idx="1">
                  <c:v>52.65</c:v>
                </c:pt>
                <c:pt idx="2">
                  <c:v>53.22</c:v>
                </c:pt>
                <c:pt idx="3">
                  <c:v>53.71</c:v>
                </c:pt>
                <c:pt idx="4">
                  <c:v>54.51</c:v>
                </c:pt>
              </c:numCache>
            </c:numRef>
          </c:val>
          <c:extLst>
            <c:ext xmlns:c16="http://schemas.microsoft.com/office/drawing/2014/chart" uri="{C3380CC4-5D6E-409C-BE32-E72D297353CC}">
              <c16:uniqueId val="{00000000-0106-4D9B-BAFE-D800F5FF50C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0106-4D9B-BAFE-D800F5FF50C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4.75</c:v>
                </c:pt>
                <c:pt idx="1">
                  <c:v>4.57</c:v>
                </c:pt>
                <c:pt idx="2">
                  <c:v>20.93</c:v>
                </c:pt>
                <c:pt idx="3">
                  <c:v>25.14</c:v>
                </c:pt>
                <c:pt idx="4">
                  <c:v>26.98</c:v>
                </c:pt>
              </c:numCache>
            </c:numRef>
          </c:val>
          <c:extLst>
            <c:ext xmlns:c16="http://schemas.microsoft.com/office/drawing/2014/chart" uri="{C3380CC4-5D6E-409C-BE32-E72D297353CC}">
              <c16:uniqueId val="{00000000-16E5-43A4-9BB7-1BBF80A7704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16E5-43A4-9BB7-1BBF80A7704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BD-4130-B51E-5696DE842F9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6DBD-4130-B51E-5696DE842F9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166.32</c:v>
                </c:pt>
                <c:pt idx="1">
                  <c:v>167.29</c:v>
                </c:pt>
                <c:pt idx="2">
                  <c:v>181.59</c:v>
                </c:pt>
                <c:pt idx="3">
                  <c:v>184.12</c:v>
                </c:pt>
                <c:pt idx="4">
                  <c:v>205.49</c:v>
                </c:pt>
              </c:numCache>
            </c:numRef>
          </c:val>
          <c:extLst>
            <c:ext xmlns:c16="http://schemas.microsoft.com/office/drawing/2014/chart" uri="{C3380CC4-5D6E-409C-BE32-E72D297353CC}">
              <c16:uniqueId val="{00000000-56CC-4D08-AFA6-DE20DC5036A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56CC-4D08-AFA6-DE20DC5036A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714.49</c:v>
                </c:pt>
                <c:pt idx="1">
                  <c:v>715.38</c:v>
                </c:pt>
                <c:pt idx="2">
                  <c:v>719.94</c:v>
                </c:pt>
                <c:pt idx="3">
                  <c:v>713.56</c:v>
                </c:pt>
                <c:pt idx="4">
                  <c:v>711.84</c:v>
                </c:pt>
              </c:numCache>
            </c:numRef>
          </c:val>
          <c:extLst>
            <c:ext xmlns:c16="http://schemas.microsoft.com/office/drawing/2014/chart" uri="{C3380CC4-5D6E-409C-BE32-E72D297353CC}">
              <c16:uniqueId val="{00000000-8BCB-4296-8CA0-1CDB17B667E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8BCB-4296-8CA0-1CDB17B667E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106.28</c:v>
                </c:pt>
                <c:pt idx="1">
                  <c:v>108.41</c:v>
                </c:pt>
                <c:pt idx="2">
                  <c:v>113.06</c:v>
                </c:pt>
                <c:pt idx="3">
                  <c:v>110.92</c:v>
                </c:pt>
                <c:pt idx="4">
                  <c:v>112.85</c:v>
                </c:pt>
              </c:numCache>
            </c:numRef>
          </c:val>
          <c:extLst>
            <c:ext xmlns:c16="http://schemas.microsoft.com/office/drawing/2014/chart" uri="{C3380CC4-5D6E-409C-BE32-E72D297353CC}">
              <c16:uniqueId val="{00000000-A4D4-478E-A117-5B80FACBB9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A4D4-478E-A117-5B80FACBB9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103.89</c:v>
                </c:pt>
                <c:pt idx="1">
                  <c:v>102.13</c:v>
                </c:pt>
                <c:pt idx="2">
                  <c:v>98.02</c:v>
                </c:pt>
                <c:pt idx="3">
                  <c:v>100.21</c:v>
                </c:pt>
                <c:pt idx="4">
                  <c:v>98.16</c:v>
                </c:pt>
              </c:numCache>
            </c:numRef>
          </c:val>
          <c:extLst>
            <c:ext xmlns:c16="http://schemas.microsoft.com/office/drawing/2014/chart" uri="{C3380CC4-5D6E-409C-BE32-E72D297353CC}">
              <c16:uniqueId val="{00000000-695D-4466-9237-AD66EC2738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695D-4466-9237-AD66EC2738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南国市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46941</v>
      </c>
      <c r="AM8" s="61"/>
      <c r="AN8" s="61"/>
      <c r="AO8" s="61"/>
      <c r="AP8" s="61"/>
      <c r="AQ8" s="61"/>
      <c r="AR8" s="61"/>
      <c r="AS8" s="61"/>
      <c r="AT8" s="52">
        <f>データ!$S$6</f>
        <v>125.3</v>
      </c>
      <c r="AU8" s="53"/>
      <c r="AV8" s="53"/>
      <c r="AW8" s="53"/>
      <c r="AX8" s="53"/>
      <c r="AY8" s="53"/>
      <c r="AZ8" s="53"/>
      <c r="BA8" s="53"/>
      <c r="BB8" s="54">
        <f>データ!$T$6</f>
        <v>374.63</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44.54</v>
      </c>
      <c r="J10" s="53"/>
      <c r="K10" s="53"/>
      <c r="L10" s="53"/>
      <c r="M10" s="53"/>
      <c r="N10" s="53"/>
      <c r="O10" s="64"/>
      <c r="P10" s="54">
        <f>データ!$P$6</f>
        <v>86.82</v>
      </c>
      <c r="Q10" s="54"/>
      <c r="R10" s="54"/>
      <c r="S10" s="54"/>
      <c r="T10" s="54"/>
      <c r="U10" s="54"/>
      <c r="V10" s="54"/>
      <c r="W10" s="61">
        <f>データ!$Q$6</f>
        <v>1660</v>
      </c>
      <c r="X10" s="61"/>
      <c r="Y10" s="61"/>
      <c r="Z10" s="61"/>
      <c r="AA10" s="61"/>
      <c r="AB10" s="61"/>
      <c r="AC10" s="61"/>
      <c r="AD10" s="2"/>
      <c r="AE10" s="2"/>
      <c r="AF10" s="2"/>
      <c r="AG10" s="2"/>
      <c r="AH10" s="4"/>
      <c r="AI10" s="4"/>
      <c r="AJ10" s="4"/>
      <c r="AK10" s="4"/>
      <c r="AL10" s="61">
        <f>データ!$U$6</f>
        <v>40561</v>
      </c>
      <c r="AM10" s="61"/>
      <c r="AN10" s="61"/>
      <c r="AO10" s="61"/>
      <c r="AP10" s="61"/>
      <c r="AQ10" s="61"/>
      <c r="AR10" s="61"/>
      <c r="AS10" s="61"/>
      <c r="AT10" s="52">
        <f>データ!$V$6</f>
        <v>34.950000000000003</v>
      </c>
      <c r="AU10" s="53"/>
      <c r="AV10" s="53"/>
      <c r="AW10" s="53"/>
      <c r="AX10" s="53"/>
      <c r="AY10" s="53"/>
      <c r="AZ10" s="53"/>
      <c r="BA10" s="53"/>
      <c r="BB10" s="54">
        <f>データ!$W$6</f>
        <v>1160.54</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112</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114</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3oXhvt5C7h39bHBlB202JoF6ebhbDqbI4mGbjRbziJ6oW+vAYgVtHrisEh1fqJFa5SGVfvZz8AEiMGylW2snxA==" saltValue="/b+jk4k6FQkXx30f9llgu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392049</v>
      </c>
      <c r="D6" s="34">
        <f t="shared" si="3"/>
        <v>46</v>
      </c>
      <c r="E6" s="34">
        <f t="shared" si="3"/>
        <v>1</v>
      </c>
      <c r="F6" s="34">
        <f t="shared" si="3"/>
        <v>0</v>
      </c>
      <c r="G6" s="34">
        <f t="shared" si="3"/>
        <v>1</v>
      </c>
      <c r="H6" s="34" t="str">
        <f t="shared" si="3"/>
        <v>高知県　南国市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44.54</v>
      </c>
      <c r="P6" s="35">
        <f t="shared" si="3"/>
        <v>86.82</v>
      </c>
      <c r="Q6" s="35">
        <f t="shared" si="3"/>
        <v>1660</v>
      </c>
      <c r="R6" s="35">
        <f t="shared" si="3"/>
        <v>46941</v>
      </c>
      <c r="S6" s="35">
        <f t="shared" si="3"/>
        <v>125.3</v>
      </c>
      <c r="T6" s="35">
        <f t="shared" si="3"/>
        <v>374.63</v>
      </c>
      <c r="U6" s="35">
        <f t="shared" si="3"/>
        <v>40561</v>
      </c>
      <c r="V6" s="35">
        <f t="shared" si="3"/>
        <v>34.950000000000003</v>
      </c>
      <c r="W6" s="35">
        <f t="shared" si="3"/>
        <v>1160.54</v>
      </c>
      <c r="X6" s="36">
        <f>IF(X7="",NA(),X7)</f>
        <v>111.5</v>
      </c>
      <c r="Y6" s="36">
        <f t="shared" ref="Y6:AG6" si="4">IF(Y7="",NA(),Y7)</f>
        <v>113.09</v>
      </c>
      <c r="Z6" s="36">
        <f t="shared" si="4"/>
        <v>118.07</v>
      </c>
      <c r="AA6" s="36">
        <f t="shared" si="4"/>
        <v>116.81</v>
      </c>
      <c r="AB6" s="36">
        <f t="shared" si="4"/>
        <v>117.35</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166.32</v>
      </c>
      <c r="AU6" s="36">
        <f t="shared" ref="AU6:BC6" si="6">IF(AU7="",NA(),AU7)</f>
        <v>167.29</v>
      </c>
      <c r="AV6" s="36">
        <f t="shared" si="6"/>
        <v>181.59</v>
      </c>
      <c r="AW6" s="36">
        <f t="shared" si="6"/>
        <v>184.12</v>
      </c>
      <c r="AX6" s="36">
        <f t="shared" si="6"/>
        <v>205.49</v>
      </c>
      <c r="AY6" s="36">
        <f t="shared" si="6"/>
        <v>377.63</v>
      </c>
      <c r="AZ6" s="36">
        <f t="shared" si="6"/>
        <v>357.34</v>
      </c>
      <c r="BA6" s="36">
        <f t="shared" si="6"/>
        <v>366.03</v>
      </c>
      <c r="BB6" s="36">
        <f t="shared" si="6"/>
        <v>365.18</v>
      </c>
      <c r="BC6" s="36">
        <f t="shared" si="6"/>
        <v>327.77</v>
      </c>
      <c r="BD6" s="35" t="str">
        <f>IF(BD7="","",IF(BD7="-","【-】","【"&amp;SUBSTITUTE(TEXT(BD7,"#,##0.00"),"-","△")&amp;"】"))</f>
        <v>【260.31】</v>
      </c>
      <c r="BE6" s="36">
        <f>IF(BE7="",NA(),BE7)</f>
        <v>714.49</v>
      </c>
      <c r="BF6" s="36">
        <f t="shared" ref="BF6:BN6" si="7">IF(BF7="",NA(),BF7)</f>
        <v>715.38</v>
      </c>
      <c r="BG6" s="36">
        <f t="shared" si="7"/>
        <v>719.94</v>
      </c>
      <c r="BH6" s="36">
        <f t="shared" si="7"/>
        <v>713.56</v>
      </c>
      <c r="BI6" s="36">
        <f t="shared" si="7"/>
        <v>711.84</v>
      </c>
      <c r="BJ6" s="36">
        <f t="shared" si="7"/>
        <v>364.71</v>
      </c>
      <c r="BK6" s="36">
        <f t="shared" si="7"/>
        <v>373.69</v>
      </c>
      <c r="BL6" s="36">
        <f t="shared" si="7"/>
        <v>370.12</v>
      </c>
      <c r="BM6" s="36">
        <f t="shared" si="7"/>
        <v>371.65</v>
      </c>
      <c r="BN6" s="36">
        <f t="shared" si="7"/>
        <v>397.1</v>
      </c>
      <c r="BO6" s="35" t="str">
        <f>IF(BO7="","",IF(BO7="-","【-】","【"&amp;SUBSTITUTE(TEXT(BO7,"#,##0.00"),"-","△")&amp;"】"))</f>
        <v>【275.67】</v>
      </c>
      <c r="BP6" s="36">
        <f>IF(BP7="",NA(),BP7)</f>
        <v>106.28</v>
      </c>
      <c r="BQ6" s="36">
        <f t="shared" ref="BQ6:BY6" si="8">IF(BQ7="",NA(),BQ7)</f>
        <v>108.41</v>
      </c>
      <c r="BR6" s="36">
        <f t="shared" si="8"/>
        <v>113.06</v>
      </c>
      <c r="BS6" s="36">
        <f t="shared" si="8"/>
        <v>110.92</v>
      </c>
      <c r="BT6" s="36">
        <f t="shared" si="8"/>
        <v>112.85</v>
      </c>
      <c r="BU6" s="36">
        <f t="shared" si="8"/>
        <v>100.65</v>
      </c>
      <c r="BV6" s="36">
        <f t="shared" si="8"/>
        <v>99.87</v>
      </c>
      <c r="BW6" s="36">
        <f t="shared" si="8"/>
        <v>100.42</v>
      </c>
      <c r="BX6" s="36">
        <f t="shared" si="8"/>
        <v>98.77</v>
      </c>
      <c r="BY6" s="36">
        <f t="shared" si="8"/>
        <v>95.79</v>
      </c>
      <c r="BZ6" s="35" t="str">
        <f>IF(BZ7="","",IF(BZ7="-","【-】","【"&amp;SUBSTITUTE(TEXT(BZ7,"#,##0.00"),"-","△")&amp;"】"))</f>
        <v>【100.05】</v>
      </c>
      <c r="CA6" s="36">
        <f>IF(CA7="",NA(),CA7)</f>
        <v>103.89</v>
      </c>
      <c r="CB6" s="36">
        <f t="shared" ref="CB6:CJ6" si="9">IF(CB7="",NA(),CB7)</f>
        <v>102.13</v>
      </c>
      <c r="CC6" s="36">
        <f t="shared" si="9"/>
        <v>98.02</v>
      </c>
      <c r="CD6" s="36">
        <f t="shared" si="9"/>
        <v>100.21</v>
      </c>
      <c r="CE6" s="36">
        <f t="shared" si="9"/>
        <v>98.16</v>
      </c>
      <c r="CF6" s="36">
        <f t="shared" si="9"/>
        <v>170.19</v>
      </c>
      <c r="CG6" s="36">
        <f t="shared" si="9"/>
        <v>171.81</v>
      </c>
      <c r="CH6" s="36">
        <f t="shared" si="9"/>
        <v>171.67</v>
      </c>
      <c r="CI6" s="36">
        <f t="shared" si="9"/>
        <v>173.67</v>
      </c>
      <c r="CJ6" s="36">
        <f t="shared" si="9"/>
        <v>171.13</v>
      </c>
      <c r="CK6" s="35" t="str">
        <f>IF(CK7="","",IF(CK7="-","【-】","【"&amp;SUBSTITUTE(TEXT(CK7,"#,##0.00"),"-","△")&amp;"】"))</f>
        <v>【166.40】</v>
      </c>
      <c r="CL6" s="36">
        <f>IF(CL7="",NA(),CL7)</f>
        <v>59.7</v>
      </c>
      <c r="CM6" s="36">
        <f t="shared" ref="CM6:CU6" si="10">IF(CM7="",NA(),CM7)</f>
        <v>69.959999999999994</v>
      </c>
      <c r="CN6" s="36">
        <f t="shared" si="10"/>
        <v>71.260000000000005</v>
      </c>
      <c r="CO6" s="36">
        <f t="shared" si="10"/>
        <v>71.56</v>
      </c>
      <c r="CP6" s="36">
        <f t="shared" si="10"/>
        <v>74.58</v>
      </c>
      <c r="CQ6" s="36">
        <f t="shared" si="10"/>
        <v>59.01</v>
      </c>
      <c r="CR6" s="36">
        <f t="shared" si="10"/>
        <v>60.03</v>
      </c>
      <c r="CS6" s="36">
        <f t="shared" si="10"/>
        <v>59.74</v>
      </c>
      <c r="CT6" s="36">
        <f t="shared" si="10"/>
        <v>59.67</v>
      </c>
      <c r="CU6" s="36">
        <f t="shared" si="10"/>
        <v>60.12</v>
      </c>
      <c r="CV6" s="35" t="str">
        <f>IF(CV7="","",IF(CV7="-","【-】","【"&amp;SUBSTITUTE(TEXT(CV7,"#,##0.00"),"-","△")&amp;"】"))</f>
        <v>【60.69】</v>
      </c>
      <c r="CW6" s="36">
        <f>IF(CW7="",NA(),CW7)</f>
        <v>80.489999999999995</v>
      </c>
      <c r="CX6" s="36">
        <f t="shared" ref="CX6:DF6" si="11">IF(CX7="",NA(),CX7)</f>
        <v>81.16</v>
      </c>
      <c r="CY6" s="36">
        <f t="shared" si="11"/>
        <v>79.42</v>
      </c>
      <c r="CZ6" s="36">
        <f t="shared" si="11"/>
        <v>78.3</v>
      </c>
      <c r="DA6" s="36">
        <f t="shared" si="11"/>
        <v>75.760000000000005</v>
      </c>
      <c r="DB6" s="36">
        <f t="shared" si="11"/>
        <v>85.37</v>
      </c>
      <c r="DC6" s="36">
        <f t="shared" si="11"/>
        <v>84.81</v>
      </c>
      <c r="DD6" s="36">
        <f t="shared" si="11"/>
        <v>84.8</v>
      </c>
      <c r="DE6" s="36">
        <f t="shared" si="11"/>
        <v>84.6</v>
      </c>
      <c r="DF6" s="36">
        <f t="shared" si="11"/>
        <v>84.24</v>
      </c>
      <c r="DG6" s="35" t="str">
        <f>IF(DG7="","",IF(DG7="-","【-】","【"&amp;SUBSTITUTE(TEXT(DG7,"#,##0.00"),"-","△")&amp;"】"))</f>
        <v>【89.82】</v>
      </c>
      <c r="DH6" s="36">
        <f>IF(DH7="",NA(),DH7)</f>
        <v>53.71</v>
      </c>
      <c r="DI6" s="36">
        <f t="shared" ref="DI6:DQ6" si="12">IF(DI7="",NA(),DI7)</f>
        <v>52.65</v>
      </c>
      <c r="DJ6" s="36">
        <f t="shared" si="12"/>
        <v>53.22</v>
      </c>
      <c r="DK6" s="36">
        <f t="shared" si="12"/>
        <v>53.71</v>
      </c>
      <c r="DL6" s="36">
        <f t="shared" si="12"/>
        <v>54.51</v>
      </c>
      <c r="DM6" s="36">
        <f t="shared" si="12"/>
        <v>46.9</v>
      </c>
      <c r="DN6" s="36">
        <f t="shared" si="12"/>
        <v>47.28</v>
      </c>
      <c r="DO6" s="36">
        <f t="shared" si="12"/>
        <v>47.66</v>
      </c>
      <c r="DP6" s="36">
        <f t="shared" si="12"/>
        <v>48.17</v>
      </c>
      <c r="DQ6" s="36">
        <f t="shared" si="12"/>
        <v>48.83</v>
      </c>
      <c r="DR6" s="35" t="str">
        <f>IF(DR7="","",IF(DR7="-","【-】","【"&amp;SUBSTITUTE(TEXT(DR7,"#,##0.00"),"-","△")&amp;"】"))</f>
        <v>【50.19】</v>
      </c>
      <c r="DS6" s="36">
        <f>IF(DS7="",NA(),DS7)</f>
        <v>4.75</v>
      </c>
      <c r="DT6" s="36">
        <f t="shared" ref="DT6:EB6" si="13">IF(DT7="",NA(),DT7)</f>
        <v>4.57</v>
      </c>
      <c r="DU6" s="36">
        <f t="shared" si="13"/>
        <v>20.93</v>
      </c>
      <c r="DV6" s="36">
        <f t="shared" si="13"/>
        <v>25.14</v>
      </c>
      <c r="DW6" s="36">
        <f t="shared" si="13"/>
        <v>26.98</v>
      </c>
      <c r="DX6" s="36">
        <f t="shared" si="13"/>
        <v>12.03</v>
      </c>
      <c r="DY6" s="36">
        <f t="shared" si="13"/>
        <v>12.19</v>
      </c>
      <c r="DZ6" s="36">
        <f t="shared" si="13"/>
        <v>15.1</v>
      </c>
      <c r="EA6" s="36">
        <f t="shared" si="13"/>
        <v>17.12</v>
      </c>
      <c r="EB6" s="36">
        <f t="shared" si="13"/>
        <v>18.18</v>
      </c>
      <c r="EC6" s="35" t="str">
        <f>IF(EC7="","",IF(EC7="-","【-】","【"&amp;SUBSTITUTE(TEXT(EC7,"#,##0.00"),"-","△")&amp;"】"))</f>
        <v>【20.63】</v>
      </c>
      <c r="ED6" s="36">
        <f>IF(ED7="",NA(),ED7)</f>
        <v>0.52</v>
      </c>
      <c r="EE6" s="36">
        <f t="shared" ref="EE6:EM6" si="14">IF(EE7="",NA(),EE7)</f>
        <v>0.14000000000000001</v>
      </c>
      <c r="EF6" s="36">
        <f t="shared" si="14"/>
        <v>0.23</v>
      </c>
      <c r="EG6" s="36">
        <f t="shared" si="14"/>
        <v>0.03</v>
      </c>
      <c r="EH6" s="36">
        <f t="shared" si="14"/>
        <v>0.17</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392049</v>
      </c>
      <c r="D7" s="38">
        <v>46</v>
      </c>
      <c r="E7" s="38">
        <v>1</v>
      </c>
      <c r="F7" s="38">
        <v>0</v>
      </c>
      <c r="G7" s="38">
        <v>1</v>
      </c>
      <c r="H7" s="38" t="s">
        <v>93</v>
      </c>
      <c r="I7" s="38" t="s">
        <v>94</v>
      </c>
      <c r="J7" s="38" t="s">
        <v>95</v>
      </c>
      <c r="K7" s="38" t="s">
        <v>96</v>
      </c>
      <c r="L7" s="38" t="s">
        <v>97</v>
      </c>
      <c r="M7" s="38" t="s">
        <v>98</v>
      </c>
      <c r="N7" s="39" t="s">
        <v>99</v>
      </c>
      <c r="O7" s="39">
        <v>44.54</v>
      </c>
      <c r="P7" s="39">
        <v>86.82</v>
      </c>
      <c r="Q7" s="39">
        <v>1660</v>
      </c>
      <c r="R7" s="39">
        <v>46941</v>
      </c>
      <c r="S7" s="39">
        <v>125.3</v>
      </c>
      <c r="T7" s="39">
        <v>374.63</v>
      </c>
      <c r="U7" s="39">
        <v>40561</v>
      </c>
      <c r="V7" s="39">
        <v>34.950000000000003</v>
      </c>
      <c r="W7" s="39">
        <v>1160.54</v>
      </c>
      <c r="X7" s="39">
        <v>111.5</v>
      </c>
      <c r="Y7" s="39">
        <v>113.09</v>
      </c>
      <c r="Z7" s="39">
        <v>118.07</v>
      </c>
      <c r="AA7" s="39">
        <v>116.81</v>
      </c>
      <c r="AB7" s="39">
        <v>117.35</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166.32</v>
      </c>
      <c r="AU7" s="39">
        <v>167.29</v>
      </c>
      <c r="AV7" s="39">
        <v>181.59</v>
      </c>
      <c r="AW7" s="39">
        <v>184.12</v>
      </c>
      <c r="AX7" s="39">
        <v>205.49</v>
      </c>
      <c r="AY7" s="39">
        <v>377.63</v>
      </c>
      <c r="AZ7" s="39">
        <v>357.34</v>
      </c>
      <c r="BA7" s="39">
        <v>366.03</v>
      </c>
      <c r="BB7" s="39">
        <v>365.18</v>
      </c>
      <c r="BC7" s="39">
        <v>327.77</v>
      </c>
      <c r="BD7" s="39">
        <v>260.31</v>
      </c>
      <c r="BE7" s="39">
        <v>714.49</v>
      </c>
      <c r="BF7" s="39">
        <v>715.38</v>
      </c>
      <c r="BG7" s="39">
        <v>719.94</v>
      </c>
      <c r="BH7" s="39">
        <v>713.56</v>
      </c>
      <c r="BI7" s="39">
        <v>711.84</v>
      </c>
      <c r="BJ7" s="39">
        <v>364.71</v>
      </c>
      <c r="BK7" s="39">
        <v>373.69</v>
      </c>
      <c r="BL7" s="39">
        <v>370.12</v>
      </c>
      <c r="BM7" s="39">
        <v>371.65</v>
      </c>
      <c r="BN7" s="39">
        <v>397.1</v>
      </c>
      <c r="BO7" s="39">
        <v>275.67</v>
      </c>
      <c r="BP7" s="39">
        <v>106.28</v>
      </c>
      <c r="BQ7" s="39">
        <v>108.41</v>
      </c>
      <c r="BR7" s="39">
        <v>113.06</v>
      </c>
      <c r="BS7" s="39">
        <v>110.92</v>
      </c>
      <c r="BT7" s="39">
        <v>112.85</v>
      </c>
      <c r="BU7" s="39">
        <v>100.65</v>
      </c>
      <c r="BV7" s="39">
        <v>99.87</v>
      </c>
      <c r="BW7" s="39">
        <v>100.42</v>
      </c>
      <c r="BX7" s="39">
        <v>98.77</v>
      </c>
      <c r="BY7" s="39">
        <v>95.79</v>
      </c>
      <c r="BZ7" s="39">
        <v>100.05</v>
      </c>
      <c r="CA7" s="39">
        <v>103.89</v>
      </c>
      <c r="CB7" s="39">
        <v>102.13</v>
      </c>
      <c r="CC7" s="39">
        <v>98.02</v>
      </c>
      <c r="CD7" s="39">
        <v>100.21</v>
      </c>
      <c r="CE7" s="39">
        <v>98.16</v>
      </c>
      <c r="CF7" s="39">
        <v>170.19</v>
      </c>
      <c r="CG7" s="39">
        <v>171.81</v>
      </c>
      <c r="CH7" s="39">
        <v>171.67</v>
      </c>
      <c r="CI7" s="39">
        <v>173.67</v>
      </c>
      <c r="CJ7" s="39">
        <v>171.13</v>
      </c>
      <c r="CK7" s="39">
        <v>166.4</v>
      </c>
      <c r="CL7" s="39">
        <v>59.7</v>
      </c>
      <c r="CM7" s="39">
        <v>69.959999999999994</v>
      </c>
      <c r="CN7" s="39">
        <v>71.260000000000005</v>
      </c>
      <c r="CO7" s="39">
        <v>71.56</v>
      </c>
      <c r="CP7" s="39">
        <v>74.58</v>
      </c>
      <c r="CQ7" s="39">
        <v>59.01</v>
      </c>
      <c r="CR7" s="39">
        <v>60.03</v>
      </c>
      <c r="CS7" s="39">
        <v>59.74</v>
      </c>
      <c r="CT7" s="39">
        <v>59.67</v>
      </c>
      <c r="CU7" s="39">
        <v>60.12</v>
      </c>
      <c r="CV7" s="39">
        <v>60.69</v>
      </c>
      <c r="CW7" s="39">
        <v>80.489999999999995</v>
      </c>
      <c r="CX7" s="39">
        <v>81.16</v>
      </c>
      <c r="CY7" s="39">
        <v>79.42</v>
      </c>
      <c r="CZ7" s="39">
        <v>78.3</v>
      </c>
      <c r="DA7" s="39">
        <v>75.760000000000005</v>
      </c>
      <c r="DB7" s="39">
        <v>85.37</v>
      </c>
      <c r="DC7" s="39">
        <v>84.81</v>
      </c>
      <c r="DD7" s="39">
        <v>84.8</v>
      </c>
      <c r="DE7" s="39">
        <v>84.6</v>
      </c>
      <c r="DF7" s="39">
        <v>84.24</v>
      </c>
      <c r="DG7" s="39">
        <v>89.82</v>
      </c>
      <c r="DH7" s="39">
        <v>53.71</v>
      </c>
      <c r="DI7" s="39">
        <v>52.65</v>
      </c>
      <c r="DJ7" s="39">
        <v>53.22</v>
      </c>
      <c r="DK7" s="39">
        <v>53.71</v>
      </c>
      <c r="DL7" s="39">
        <v>54.51</v>
      </c>
      <c r="DM7" s="39">
        <v>46.9</v>
      </c>
      <c r="DN7" s="39">
        <v>47.28</v>
      </c>
      <c r="DO7" s="39">
        <v>47.66</v>
      </c>
      <c r="DP7" s="39">
        <v>48.17</v>
      </c>
      <c r="DQ7" s="39">
        <v>48.83</v>
      </c>
      <c r="DR7" s="39">
        <v>50.19</v>
      </c>
      <c r="DS7" s="39">
        <v>4.75</v>
      </c>
      <c r="DT7" s="39">
        <v>4.57</v>
      </c>
      <c r="DU7" s="39">
        <v>20.93</v>
      </c>
      <c r="DV7" s="39">
        <v>25.14</v>
      </c>
      <c r="DW7" s="39">
        <v>26.98</v>
      </c>
      <c r="DX7" s="39">
        <v>12.03</v>
      </c>
      <c r="DY7" s="39">
        <v>12.19</v>
      </c>
      <c r="DZ7" s="39">
        <v>15.1</v>
      </c>
      <c r="EA7" s="39">
        <v>17.12</v>
      </c>
      <c r="EB7" s="39">
        <v>18.18</v>
      </c>
      <c r="EC7" s="39">
        <v>20.63</v>
      </c>
      <c r="ED7" s="39">
        <v>0.52</v>
      </c>
      <c r="EE7" s="39">
        <v>0.14000000000000001</v>
      </c>
      <c r="EF7" s="39">
        <v>0.23</v>
      </c>
      <c r="EG7" s="39">
        <v>0.03</v>
      </c>
      <c r="EH7" s="39">
        <v>0.17</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107</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cp:lastPrinted>2022-01-12T08:05:01Z</cp:lastPrinted>
  <dcterms:created xsi:type="dcterms:W3CDTF">2021-12-03T06:56:58Z</dcterms:created>
  <dcterms:modified xsi:type="dcterms:W3CDTF">2022-01-13T02:46:35Z</dcterms:modified>
  <cp:category/>
</cp:coreProperties>
</file>