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94\Desktop\"/>
    </mc:Choice>
  </mc:AlternateContent>
  <workbookProtection workbookAlgorithmName="SHA-512" workbookHashValue="ksnJLIev1h5/Ui0uU9wJYjfX+HQpv7egUgVVuJyvRBEHqlu3VDZSsvp4bU4ZI1/do7ICMhlVAcUeXjtAjmXyYQ==" workbookSaltValue="I6HY0UFPKXtpUIcCiSR8IA=="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<sst xmlns="http://schemas.openxmlformats.org/spreadsheetml/2006/main" count="236" uniqueCount="119">
  <si>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</si>
  <si>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</si>
  <si>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</si>
  <si>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</si>
  <si>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</si>
  <si>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</si>
  <si>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</si>
  <si>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</si>
  <si>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</si>
  <si>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</si>
  <si>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</si>
  <si>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</si>
  <si>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</si>
  <si>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</si>
  <si>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</si>
  <si>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</si>
  <si>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</si>
  <si>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</si>
  <si>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</si>
  <si>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</si>
  <si>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</si>
  <si>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</si>
  <si>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</si>
  <si>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</si>
  <si>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</si>
  <si>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</si>
  <si>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</si>
  <si>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</si>
  <si>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</si>
  <si>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</si>
  <si>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</si>
  <si>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</si>
  <si>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</si>
  <si>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</si>
  <si>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</si>
  <si>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</si>
  <si>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</si>
  <si>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</si>
  <si>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</si>
  <si>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</si>
  <si>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</si>
  <si>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</si>
  <si>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</si>
  <si>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</si>
  <si>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</si>
  <si>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</si>
  <si>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</si>
  <si>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</si>
  <si>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</si>
  <si>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</si>
  <si>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</si>
  <si>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</si>
  <si>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</si>
  <si>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</si>
  <si>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</si>
  <si>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</si>
  <si>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</si>
  <si>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</si>
  <si>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</si>
  <si>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</si>
  <si>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</si>
  <si>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</si>
  <si>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</si>
  <si>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</si>
  <si>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</si>
  <si>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</si>
  <si>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</si>
  <si>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</si>
  <si>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</si>
  <si>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</si>
  <si>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</si>
  <si>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</si>
  <si>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</si>
  <si>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</si>
  <si>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</si>
  <si>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</si>
  <si>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</si>
  <si>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</si>
  <si>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</si>
  <si>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</si>
  <si>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</si>
  <si>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</si>
  <si>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</si>
  <si>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</si>
  <si>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</si>
  <si>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</si>
  <si>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</si>
  <si>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</si>
  <si>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</si>
  <si>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</si>
  <si>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</si>
  <si>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</si>
  <si>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</si>
  <si>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</si>
  <si>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</si>
  <si>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</si>
  <si>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</si>
  <si>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</si>
  <si>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</si>
  <si>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</si>
  <si>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</si>
  <si>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</si>
  <si>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</si>
  <si>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</si>
  <si>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</si>
  <si>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</si>
  <si>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</si>
  <si>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</si>
  <si>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</si>
  <si>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</si>
  <si>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</si>
  <si>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</si>
  <si>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</si>
  <si>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</si>
  <si>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</si>
  <si>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</si>
  <si>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昨年度に引き続き、経費回収率は類似団体の平均値より高く、汚水処理原価は類似団体の平均値よりも低くなっている。しかし、汚水処理に係る費用を使用料収入で賄えていないため、一般会計からの繰入に依存している。
　土佐市の農業集落排水事業は末光地区のみで、当該地区の内加入率は８８％、加入者の水洗化率は１００％である。同地区での住民増は見込まれず、料金収入の増も見込めないが、適正な使用料収入の確保を図っていく。
　平成２５年度施設機能診断調査を実施しており、調査に基づく早め早めの修繕をしていくことで、施設等の長寿命化につなげていく。</t>
    <rPh sb="124" eb="126">
      <t>トウガイ</t>
    </rPh>
    <rPh sb="226" eb="228">
      <t>チョウサ</t>
    </rPh>
    <rPh sb="229" eb="230">
      <t>モト</t>
    </rPh>
    <phoneticPr fontId="4"/>
  </si>
  <si>
    <t>　末光地区の集落排水施設は平成１４年４月の供用開始から１７年経過し、機械・電気等の主要な設備の老朽化が見受けられはじめ、耐用年数（１５～２０年）もある事から、設備の更新等が必要になっている。</t>
    <phoneticPr fontId="4"/>
  </si>
  <si>
    <t>　施設の老朽化を原因とする突発的な維持修繕費の増加が経営を徐々に圧迫している状況であり、今後は平成２５年度に実施した施設機能診断調査に基づく計画的な修繕を進めることで、施設の長寿命化を図りつつ負担を平準化し、地区全体の汚水処理機能を維持していく必要がある。
　また、施設利用率がほぼ上限で、使用料の増加が見込めないため、使用料の確保と合わせて料金体系の見直しについても検討の必要がある。</t>
    <rPh sb="13" eb="16">
      <t>トッパツテキ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</si>
</sst>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81-4716-A1BB-B50CC363CF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0.01</c:v>
                </c:pt>
                <c:pt idx="2">
                  <c:v>0.01</c:v>
                </c:pt>
                <c:pt idx="3">
                  <c:v>0.02</c:v>
                </c:pt>
                <c:pt idx="4">
                  <c:v>0.25</c:v>
                </c:pt>
              </c:numCache>
            </c:numRef>
          </c:val>
          <c:smooth val="0"/>
          <c:extLst>
            <c:ext xmlns:c16="http://schemas.microsoft.com/office/drawing/2014/chart" uri="{C3380CC4-5D6E-409C-BE32-E72D297353CC}">
              <c16:uniqueId val="{00000001-6781-4716-A1BB-B50CC363CF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88.06</c:v>
                </c:pt>
                <c:pt idx="1">
                  <c:v>88.06</c:v>
                </c:pt>
                <c:pt idx="2">
                  <c:v>88.06</c:v>
                </c:pt>
                <c:pt idx="3">
                  <c:v>88.06</c:v>
                </c:pt>
                <c:pt idx="4">
                  <c:v>88.06</c:v>
                </c:pt>
              </c:numCache>
            </c:numRef>
          </c:val>
          <c:extLst>
            <c:ext xmlns:c16="http://schemas.microsoft.com/office/drawing/2014/chart" uri="{C3380CC4-5D6E-409C-BE32-E72D297353CC}">
              <c16:uniqueId val="{00000000-800A-4E7E-8AEA-CD588CF4E9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51.75</c:v>
                </c:pt>
                <c:pt idx="2">
                  <c:v>50.68</c:v>
                </c:pt>
                <c:pt idx="3">
                  <c:v>50.14</c:v>
                </c:pt>
                <c:pt idx="4">
                  <c:v>54.83</c:v>
                </c:pt>
              </c:numCache>
            </c:numRef>
          </c:val>
          <c:smooth val="0"/>
          <c:extLst>
            <c:ext xmlns:c16="http://schemas.microsoft.com/office/drawing/2014/chart" uri="{C3380CC4-5D6E-409C-BE32-E72D297353CC}">
              <c16:uniqueId val="{00000001-800A-4E7E-8AEA-CD588CF4E9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734-4F82-8FC6-DED1FB0B344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84.84</c:v>
                </c:pt>
                <c:pt idx="2">
                  <c:v>84.86</c:v>
                </c:pt>
                <c:pt idx="3">
                  <c:v>84.98</c:v>
                </c:pt>
                <c:pt idx="4">
                  <c:v>84.7</c:v>
                </c:pt>
              </c:numCache>
            </c:numRef>
          </c:val>
          <c:smooth val="0"/>
          <c:extLst>
            <c:ext xmlns:c16="http://schemas.microsoft.com/office/drawing/2014/chart" uri="{C3380CC4-5D6E-409C-BE32-E72D297353CC}">
              <c16:uniqueId val="{00000001-C734-4F82-8FC6-DED1FB0B344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39.130000000000003</c:v>
                </c:pt>
                <c:pt idx="1">
                  <c:v>38.869999999999997</c:v>
                </c:pt>
                <c:pt idx="2">
                  <c:v>39.39</c:v>
                </c:pt>
                <c:pt idx="3">
                  <c:v>39.46</c:v>
                </c:pt>
                <c:pt idx="4">
                  <c:v>33.909999999999997</c:v>
                </c:pt>
              </c:numCache>
            </c:numRef>
          </c:val>
          <c:extLst>
            <c:ext xmlns:c16="http://schemas.microsoft.com/office/drawing/2014/chart" uri="{C3380CC4-5D6E-409C-BE32-E72D297353CC}">
              <c16:uniqueId val="{00000000-B3AB-49D5-A585-28DECBDD63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B-49D5-A585-28DECBDD63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2C-4734-8A6E-F49FDAD6D9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2C-4734-8A6E-F49FDAD6D9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57-41EE-8DE3-8090A537DD8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57-41EE-8DE3-8090A537DD8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2-4888-BB80-311E6B6537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2-4888-BB80-311E6B6537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CD-4433-A80F-E357E4C158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CD-4433-A80F-E357E4C158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C1-43E8-9EE9-2BAB4954F71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855.8</c:v>
                </c:pt>
                <c:pt idx="2">
                  <c:v>789.46</c:v>
                </c:pt>
                <c:pt idx="3">
                  <c:v>826.83</c:v>
                </c:pt>
                <c:pt idx="4">
                  <c:v>867.83</c:v>
                </c:pt>
              </c:numCache>
            </c:numRef>
          </c:val>
          <c:smooth val="0"/>
          <c:extLst>
            <c:ext xmlns:c16="http://schemas.microsoft.com/office/drawing/2014/chart" uri="{C3380CC4-5D6E-409C-BE32-E72D297353CC}">
              <c16:uniqueId val="{00000001-8CC1-43E8-9EE9-2BAB4954F71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78.7</c:v>
                </c:pt>
                <c:pt idx="1">
                  <c:v>72.349999999999994</c:v>
                </c:pt>
                <c:pt idx="2">
                  <c:v>63.3</c:v>
                </c:pt>
                <c:pt idx="3">
                  <c:v>58.5</c:v>
                </c:pt>
                <c:pt idx="4">
                  <c:v>77.95</c:v>
                </c:pt>
              </c:numCache>
            </c:numRef>
          </c:val>
          <c:extLst>
            <c:ext xmlns:c16="http://schemas.microsoft.com/office/drawing/2014/chart" uri="{C3380CC4-5D6E-409C-BE32-E72D297353CC}">
              <c16:uniqueId val="{00000000-664E-4BAB-8994-4E29E54A93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59.8</c:v>
                </c:pt>
                <c:pt idx="2">
                  <c:v>57.77</c:v>
                </c:pt>
                <c:pt idx="3">
                  <c:v>57.31</c:v>
                </c:pt>
                <c:pt idx="4">
                  <c:v>57.08</c:v>
                </c:pt>
              </c:numCache>
            </c:numRef>
          </c:val>
          <c:smooth val="0"/>
          <c:extLst>
            <c:ext xmlns:c16="http://schemas.microsoft.com/office/drawing/2014/chart" uri="{C3380CC4-5D6E-409C-BE32-E72D297353CC}">
              <c16:uniqueId val="{00000001-664E-4BAB-8994-4E29E54A93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106.21</c:v>
                </c:pt>
                <c:pt idx="1">
                  <c:v>123.49</c:v>
                </c:pt>
                <c:pt idx="2">
                  <c:v>130.66999999999999</c:v>
                </c:pt>
                <c:pt idx="3">
                  <c:v>135.6</c:v>
                </c:pt>
                <c:pt idx="4">
                  <c:v>100.52</c:v>
                </c:pt>
              </c:numCache>
            </c:numRef>
          </c:val>
          <c:extLst>
            <c:ext xmlns:c16="http://schemas.microsoft.com/office/drawing/2014/chart" uri="{C3380CC4-5D6E-409C-BE32-E72D297353CC}">
              <c16:uniqueId val="{00000000-168F-4E84-BA2F-94607D8B7E2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263.76</c:v>
                </c:pt>
                <c:pt idx="2">
                  <c:v>274.35000000000002</c:v>
                </c:pt>
                <c:pt idx="3">
                  <c:v>273.52</c:v>
                </c:pt>
                <c:pt idx="4">
                  <c:v>274.99</c:v>
                </c:pt>
              </c:numCache>
            </c:numRef>
          </c:val>
          <c:smooth val="0"/>
          <c:extLst>
            <c:ext xmlns:c16="http://schemas.microsoft.com/office/drawing/2014/chart" uri="{C3380CC4-5D6E-409C-BE32-E72D297353CC}">
              <c16:uniqueId val="{00000001-168F-4E84-BA2F-94607D8B7E2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土佐市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26708</v>
      </c>
      <c r="AM8" s="69"/>
      <c r="AN8" s="69"/>
      <c r="AO8" s="69"/>
      <c r="AP8" s="69"/>
      <c r="AQ8" s="69"/>
      <c r="AR8" s="69"/>
      <c r="AS8" s="69"/>
      <c r="AT8" s="68">
        <f>データ!T6</f>
        <v>91.5</v>
      </c>
      <c r="AU8" s="68"/>
      <c r="AV8" s="68"/>
      <c r="AW8" s="68"/>
      <c r="AX8" s="68"/>
      <c r="AY8" s="68"/>
      <c r="AZ8" s="68"/>
      <c r="BA8" s="68"/>
      <c r="BB8" s="68">
        <f>データ!U6</f>
        <v>291.89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0.57999999999999996</v>
      </c>
      <c r="Q10" s="68"/>
      <c r="R10" s="68"/>
      <c r="S10" s="68"/>
      <c r="T10" s="68"/>
      <c r="U10" s="68"/>
      <c r="V10" s="68"/>
      <c r="W10" s="68">
        <f>データ!Q6</f>
        <v>100</v>
      </c>
      <c r="X10" s="68"/>
      <c r="Y10" s="68"/>
      <c r="Z10" s="68"/>
      <c r="AA10" s="68"/>
      <c r="AB10" s="68"/>
      <c r="AC10" s="68"/>
      <c r="AD10" s="69">
        <f>データ!R6</f>
        <v>2550</v>
      </c>
      <c r="AE10" s="69"/>
      <c r="AF10" s="69"/>
      <c r="AG10" s="69"/>
      <c r="AH10" s="69"/>
      <c r="AI10" s="69"/>
      <c r="AJ10" s="69"/>
      <c r="AK10" s="2"/>
      <c r="AL10" s="69">
        <f>データ!V6</f>
        <v>154</v>
      </c>
      <c r="AM10" s="69"/>
      <c r="AN10" s="69"/>
      <c r="AO10" s="69"/>
      <c r="AP10" s="69"/>
      <c r="AQ10" s="69"/>
      <c r="AR10" s="69"/>
      <c r="AS10" s="69"/>
      <c r="AT10" s="68">
        <f>データ!W6</f>
        <v>7.0000000000000007E-2</v>
      </c>
      <c r="AU10" s="68"/>
      <c r="AV10" s="68"/>
      <c r="AW10" s="68"/>
      <c r="AX10" s="68"/>
      <c r="AY10" s="68"/>
      <c r="AZ10" s="68"/>
      <c r="BA10" s="68"/>
      <c r="BB10" s="68">
        <f>データ!X6</f>
        <v>2200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UabDG5DjxiRtXLSe96rxH30j7cbHeDmd5+VzqeGi+rnDjFrE6XfbyWALG/s7ciSwPWzbx+D9+OaTk0AIYd56Qw==" saltValue="gzF1DRPNWtK6C7Zl5ogh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392057</v>
      </c>
      <c r="D6" s="33">
        <f t="shared" si="3"/>
        <v>47</v>
      </c>
      <c r="E6" s="33">
        <f t="shared" si="3"/>
        <v>17</v>
      </c>
      <c r="F6" s="33">
        <f t="shared" si="3"/>
        <v>5</v>
      </c>
      <c r="G6" s="33">
        <f t="shared" si="3"/>
        <v>0</v>
      </c>
      <c r="H6" s="33" t="str">
        <f t="shared" si="3"/>
        <v>高知県　土佐市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0.57999999999999996</v>
      </c>
      <c r="Q6" s="34">
        <f t="shared" si="3"/>
        <v>100</v>
      </c>
      <c r="R6" s="34">
        <f t="shared" si="3"/>
        <v>2550</v>
      </c>
      <c r="S6" s="34">
        <f t="shared" si="3"/>
        <v>26708</v>
      </c>
      <c r="T6" s="34">
        <f t="shared" si="3"/>
        <v>91.5</v>
      </c>
      <c r="U6" s="34">
        <f t="shared" si="3"/>
        <v>291.89</v>
      </c>
      <c r="V6" s="34">
        <f t="shared" si="3"/>
        <v>154</v>
      </c>
      <c r="W6" s="34">
        <f t="shared" si="3"/>
        <v>7.0000000000000007E-2</v>
      </c>
      <c r="X6" s="34">
        <f t="shared" si="3"/>
        <v>2200</v>
      </c>
      <c r="Y6" s="35">
        <f>IF(Y7="",NA(),Y7)</f>
        <v>39.130000000000003</v>
      </c>
      <c r="Z6" s="35">
        <f t="shared" ref="Z6:AH6" si="4">IF(Z7="",NA(),Z7)</f>
        <v>38.869999999999997</v>
      </c>
      <c r="AA6" s="35">
        <f t="shared" si="4"/>
        <v>39.39</v>
      </c>
      <c r="AB6" s="35">
        <f t="shared" si="4"/>
        <v>39.46</v>
      </c>
      <c r="AC6" s="35">
        <f t="shared" si="4"/>
        <v>33.909999999999997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1051.43</v>
      </c>
      <c r="BL6" s="35">
        <f t="shared" si="7"/>
        <v>855.8</v>
      </c>
      <c r="BM6" s="35">
        <f t="shared" si="7"/>
        <v>789.46</v>
      </c>
      <c r="BN6" s="35">
        <f t="shared" si="7"/>
        <v>826.83</v>
      </c>
      <c r="BO6" s="35">
        <f t="shared" si="7"/>
        <v>867.83</v>
      </c>
      <c r="BP6" s="34" t="str">
        <f>IF(BP7="","",IF(BP7="-","【-】","【"&amp;SUBSTITUTE(TEXT(BP7,"#,##0.00"),"-","△")&amp;"】"))</f>
        <v>【832.52】</v>
      </c>
      <c r="BQ6" s="35">
        <f>IF(BQ7="",NA(),BQ7)</f>
        <v>78.7</v>
      </c>
      <c r="BR6" s="35">
        <f t="shared" ref="BR6:BZ6" si="8">IF(BR7="",NA(),BR7)</f>
        <v>72.349999999999994</v>
      </c>
      <c r="BS6" s="35">
        <f t="shared" si="8"/>
        <v>63.3</v>
      </c>
      <c r="BT6" s="35">
        <f t="shared" si="8"/>
        <v>58.5</v>
      </c>
      <c r="BU6" s="35">
        <f t="shared" si="8"/>
        <v>77.95</v>
      </c>
      <c r="BV6" s="35">
        <f t="shared" si="8"/>
        <v>40.06</v>
      </c>
      <c r="BW6" s="35">
        <f t="shared" si="8"/>
        <v>59.8</v>
      </c>
      <c r="BX6" s="35">
        <f t="shared" si="8"/>
        <v>57.77</v>
      </c>
      <c r="BY6" s="35">
        <f t="shared" si="8"/>
        <v>57.31</v>
      </c>
      <c r="BZ6" s="35">
        <f t="shared" si="8"/>
        <v>57.08</v>
      </c>
      <c r="CA6" s="34" t="str">
        <f>IF(CA7="","",IF(CA7="-","【-】","【"&amp;SUBSTITUTE(TEXT(CA7,"#,##0.00"),"-","△")&amp;"】"))</f>
        <v>【60.94】</v>
      </c>
      <c r="CB6" s="35">
        <f>IF(CB7="",NA(),CB7)</f>
        <v>106.21</v>
      </c>
      <c r="CC6" s="35">
        <f t="shared" ref="CC6:CK6" si="9">IF(CC7="",NA(),CC7)</f>
        <v>123.49</v>
      </c>
      <c r="CD6" s="35">
        <f t="shared" si="9"/>
        <v>130.66999999999999</v>
      </c>
      <c r="CE6" s="35">
        <f t="shared" si="9"/>
        <v>135.6</v>
      </c>
      <c r="CF6" s="35">
        <f t="shared" si="9"/>
        <v>100.52</v>
      </c>
      <c r="CG6" s="35">
        <f t="shared" si="9"/>
        <v>355.22</v>
      </c>
      <c r="CH6" s="35">
        <f t="shared" si="9"/>
        <v>263.76</v>
      </c>
      <c r="CI6" s="35">
        <f t="shared" si="9"/>
        <v>274.35000000000002</v>
      </c>
      <c r="CJ6" s="35">
        <f t="shared" si="9"/>
        <v>273.52</v>
      </c>
      <c r="CK6" s="35">
        <f t="shared" si="9"/>
        <v>274.99</v>
      </c>
      <c r="CL6" s="34" t="str">
        <f>IF(CL7="","",IF(CL7="-","【-】","【"&amp;SUBSTITUTE(TEXT(CL7,"#,##0.00"),"-","△")&amp;"】"))</f>
        <v>【253.04】</v>
      </c>
      <c r="CM6" s="35">
        <f>IF(CM7="",NA(),CM7)</f>
        <v>88.06</v>
      </c>
      <c r="CN6" s="35">
        <f t="shared" ref="CN6:CV6" si="10">IF(CN7="",NA(),CN7)</f>
        <v>88.06</v>
      </c>
      <c r="CO6" s="35">
        <f t="shared" si="10"/>
        <v>88.06</v>
      </c>
      <c r="CP6" s="35">
        <f t="shared" si="10"/>
        <v>88.06</v>
      </c>
      <c r="CQ6" s="35">
        <f t="shared" si="10"/>
        <v>88.06</v>
      </c>
      <c r="CR6" s="35">
        <f t="shared" si="10"/>
        <v>42.84</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66.3</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392057</v>
      </c>
      <c r="D7" s="37">
        <v>47</v>
      </c>
      <c r="E7" s="37">
        <v>17</v>
      </c>
      <c r="F7" s="37">
        <v>5</v>
      </c>
      <c r="G7" s="37">
        <v>0</v>
      </c>
      <c r="H7" s="37" t="s">
        <v>98</v>
      </c>
      <c r="I7" s="37" t="s">
        <v>99</v>
      </c>
      <c r="J7" s="37" t="s">
        <v>100</v>
      </c>
      <c r="K7" s="37" t="s">
        <v>101</v>
      </c>
      <c r="L7" s="37" t="s">
        <v>102</v>
      </c>
      <c r="M7" s="37" t="s">
        <v>103</v>
      </c>
      <c r="N7" s="38" t="s">
        <v>104</v>
      </c>
      <c r="O7" s="38" t="s">
        <v>105</v>
      </c>
      <c r="P7" s="38">
        <v>0.57999999999999996</v>
      </c>
      <c r="Q7" s="38">
        <v>100</v>
      </c>
      <c r="R7" s="38">
        <v>2550</v>
      </c>
      <c r="S7" s="38">
        <v>26708</v>
      </c>
      <c r="T7" s="38">
        <v>91.5</v>
      </c>
      <c r="U7" s="38">
        <v>291.89</v>
      </c>
      <c r="V7" s="38">
        <v>154</v>
      </c>
      <c r="W7" s="38">
        <v>7.0000000000000007E-2</v>
      </c>
      <c r="X7" s="38">
        <v>2200</v>
      </c>
      <c r="Y7" s="38">
        <v>39.130000000000003</v>
      </c>
      <c r="Z7" s="38">
        <v>38.869999999999997</v>
      </c>
      <c r="AA7" s="38">
        <v>39.39</v>
      </c>
      <c r="AB7" s="38">
        <v>39.46</v>
      </c>
      <c r="AC7" s="38">
        <v>33.909999999999997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1051.43</v>
      </c>
      <c r="BL7" s="38">
        <v>855.8</v>
      </c>
      <c r="BM7" s="38">
        <v>789.46</v>
      </c>
      <c r="BN7" s="38">
        <v>826.83</v>
      </c>
      <c r="BO7" s="38">
        <v>867.83</v>
      </c>
      <c r="BP7" s="38">
        <v>832.52</v>
      </c>
      <c r="BQ7" s="38">
        <v>78.7</v>
      </c>
      <c r="BR7" s="38">
        <v>72.349999999999994</v>
      </c>
      <c r="BS7" s="38">
        <v>63.3</v>
      </c>
      <c r="BT7" s="38">
        <v>58.5</v>
      </c>
      <c r="BU7" s="38">
        <v>77.95</v>
      </c>
      <c r="BV7" s="38">
        <v>40.06</v>
      </c>
      <c r="BW7" s="38">
        <v>59.8</v>
      </c>
      <c r="BX7" s="38">
        <v>57.77</v>
      </c>
      <c r="BY7" s="38">
        <v>57.31</v>
      </c>
      <c r="BZ7" s="38">
        <v>57.08</v>
      </c>
      <c r="CA7" s="38">
        <v>60.94</v>
      </c>
      <c r="CB7" s="38">
        <v>106.21</v>
      </c>
      <c r="CC7" s="38">
        <v>123.49</v>
      </c>
      <c r="CD7" s="38">
        <v>130.66999999999999</v>
      </c>
      <c r="CE7" s="38">
        <v>135.6</v>
      </c>
      <c r="CF7" s="38">
        <v>100.52</v>
      </c>
      <c r="CG7" s="38">
        <v>355.22</v>
      </c>
      <c r="CH7" s="38">
        <v>263.76</v>
      </c>
      <c r="CI7" s="38">
        <v>274.35000000000002</v>
      </c>
      <c r="CJ7" s="38">
        <v>273.52</v>
      </c>
      <c r="CK7" s="38">
        <v>274.99</v>
      </c>
      <c r="CL7" s="38">
        <v>253.04</v>
      </c>
      <c r="CM7" s="38">
        <v>88.06</v>
      </c>
      <c r="CN7" s="38">
        <v>88.06</v>
      </c>
      <c r="CO7" s="38">
        <v>88.06</v>
      </c>
      <c r="CP7" s="38">
        <v>88.06</v>
      </c>
      <c r="CQ7" s="38">
        <v>88.06</v>
      </c>
      <c r="CR7" s="38">
        <v>42.84</v>
      </c>
      <c r="CS7" s="38">
        <v>51.75</v>
      </c>
      <c r="CT7" s="38">
        <v>50.68</v>
      </c>
      <c r="CU7" s="38">
        <v>50.14</v>
      </c>
      <c r="CV7" s="38">
        <v>54.83</v>
      </c>
      <c r="CW7" s="38">
        <v>54.84</v>
      </c>
      <c r="CX7" s="38">
        <v>100</v>
      </c>
      <c r="CY7" s="38">
        <v>100</v>
      </c>
      <c r="CZ7" s="38">
        <v>100</v>
      </c>
      <c r="DA7" s="38">
        <v>100</v>
      </c>
      <c r="DB7" s="38">
        <v>100</v>
      </c>
      <c r="DC7" s="38">
        <v>66.3</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門田知之</cp:lastModifiedBy>
  <cp:lastPrinted>2022-01-10T23:14:05Z</cp:lastPrinted>
  <dcterms:created xsi:type="dcterms:W3CDTF">2021-12-03T08:02:10Z</dcterms:created>
  <dcterms:modified xsi:type="dcterms:W3CDTF">2022-01-25T23:35:48Z</dcterms:modified>
  <cp:category/>
</cp:coreProperties>
</file>