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建設)総務係\予算・契約担当\03 市事業\01 下水\01 決算統計\R2\11 経営比較分析表\提出\"/>
    </mc:Choice>
  </mc:AlternateContent>
  <workbookProtection workbookAlgorithmName="SHA-512" workbookHashValue="O67LFRXdJkeq6WqQGMJU9h0CjxDV/iyyYl2FyGZBKlz/2RMpgJ6Lu+K1w2VHTPey/74NB128CepzPpOA6ODM0w==" workbookSaltValue="lh0iNI+A0KYiA3lLWwlye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<sst xmlns="http://schemas.openxmlformats.org/spreadsheetml/2006/main" count="236" uniqueCount="120">
  <si>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</si>
  <si>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</si>
  <si>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</si>
  <si>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</si>
  <si>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</si>
  <si>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</si>
  <si>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</si>
  <si>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</si>
  <si>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</si>
  <si>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</si>
  <si>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</si>
  <si>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</si>
  <si>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</si>
  <si>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</si>
  <si>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</si>
  <si>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</si>
  <si>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</si>
  <si>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</si>
  <si>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</si>
  <si>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</si>
  <si>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</si>
  <si>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</si>
  <si>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</si>
  <si>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</si>
  <si>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</si>
  <si>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</si>
  <si>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</si>
  <si>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</si>
  <si>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</si>
  <si>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</si>
  <si>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</si>
  <si>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</si>
  <si>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</si>
  <si>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</si>
  <si>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</si>
  <si>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</si>
  <si>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</si>
  <si>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</si>
  <si>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</si>
  <si>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</si>
  <si>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</si>
  <si>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</si>
  <si>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</si>
  <si>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</si>
  <si>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</si>
  <si>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</si>
  <si>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</si>
  <si>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</si>
  <si>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</si>
  <si>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</si>
  <si>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</si>
  <si>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</si>
  <si>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</si>
  <si>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</si>
  <si>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</si>
  <si>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</si>
  <si>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</si>
  <si>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</si>
  <si>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</si>
  <si>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</si>
  <si>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</si>
  <si>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</si>
  <si>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</si>
  <si>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</si>
  <si>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</si>
  <si>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</si>
  <si>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</si>
  <si>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</si>
  <si>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</si>
  <si>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</si>
  <si>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</si>
  <si>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</si>
  <si>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</si>
  <si>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</si>
  <si>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</si>
  <si>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</si>
  <si>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</si>
  <si>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</si>
  <si>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</si>
  <si>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</si>
  <si>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</si>
  <si>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</si>
  <si>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</si>
  <si>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</si>
  <si>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</si>
  <si>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</si>
  <si>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</si>
  <si>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</si>
  <si>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</si>
  <si>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</si>
  <si>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</si>
  <si>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</si>
  <si>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</si>
  <si>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</si>
  <si>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</si>
  <si>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</si>
  <si>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</si>
  <si>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</si>
  <si>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</si>
  <si>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</si>
  <si>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</si>
  <si>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</si>
  <si>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</si>
  <si>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</si>
  <si>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</si>
  <si>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</si>
  <si>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</si>
  <si>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</si>
  <si>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</si>
  <si>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</si>
  <si>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</si>
  <si>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</si>
  <si>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</si>
  <si>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</si>
  <si>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</si>
  <si>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</si>
  <si>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</si>
  <si>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須崎市では、下水道事業の経営改善にかかる対策として、公共下水道施設に運営権を設定するいわゆるPFI事業（コンセッション事業）を導入した。令和2年4月から民間事業者（ＳＰＣ）による運営事業を開始し、財政負担の軽減・業務の効率化を向けて、官民一体となった事業運営の体制構築を行っているところである。
　また、今後の人口減少による使用料収入減や老朽化施設の改築等、様々な課題に直面している経営環境のなか、持続可能な経営基盤を構築するために経営戦略の策定も実施した。
　さらに、このような経営状況を鑑み、経理内容の明確化や資産の把握などの課題を解決するために、公営企業会計を導入することとしている。これにより、職員の企業経営意識の醸成を図り、財務諸表を活用した経営分析や経営課題の抽出、それに対する対策といったサイクルによる経営改善も期待される。</t>
    <rPh sb="99" eb="101">
      <t>ザイセイ</t>
    </rPh>
    <rPh sb="101" eb="103">
      <t>フタン</t>
    </rPh>
    <rPh sb="104" eb="106">
      <t>ケイゲン</t>
    </rPh>
    <rPh sb="107" eb="109">
      <t>ギョウム</t>
    </rPh>
    <rPh sb="110" eb="113">
      <t>コウリツカ</t>
    </rPh>
    <rPh sb="114" eb="115">
      <t>ム</t>
    </rPh>
    <rPh sb="118" eb="120">
      <t>カンミン</t>
    </rPh>
    <rPh sb="120" eb="122">
      <t>イッタイ</t>
    </rPh>
    <rPh sb="126" eb="128">
      <t>ジギョウ</t>
    </rPh>
    <rPh sb="128" eb="130">
      <t>ウンエイ</t>
    </rPh>
    <rPh sb="131" eb="133">
      <t>タイセイ</t>
    </rPh>
    <rPh sb="133" eb="135">
      <t>コウチク</t>
    </rPh>
    <rPh sb="136" eb="137">
      <t>オコナ</t>
    </rPh>
    <rPh sb="153" eb="155">
      <t>コンゴ</t>
    </rPh>
    <rPh sb="156" eb="158">
      <t>ジンコウ</t>
    </rPh>
    <rPh sb="158" eb="160">
      <t>ゲンショウ</t>
    </rPh>
    <rPh sb="163" eb="165">
      <t>シヨウ</t>
    </rPh>
    <rPh sb="165" eb="166">
      <t>リョウ</t>
    </rPh>
    <rPh sb="166" eb="168">
      <t>シュウニュウ</t>
    </rPh>
    <rPh sb="168" eb="169">
      <t>ゲン</t>
    </rPh>
    <rPh sb="170" eb="173">
      <t>ロウキュウカ</t>
    </rPh>
    <rPh sb="173" eb="175">
      <t>シセツ</t>
    </rPh>
    <rPh sb="176" eb="178">
      <t>カイチク</t>
    </rPh>
    <rPh sb="178" eb="179">
      <t>トウ</t>
    </rPh>
    <rPh sb="180" eb="182">
      <t>サマザマ</t>
    </rPh>
    <rPh sb="183" eb="185">
      <t>カダイ</t>
    </rPh>
    <rPh sb="186" eb="188">
      <t>チョクメン</t>
    </rPh>
    <rPh sb="192" eb="194">
      <t>ケイエイ</t>
    </rPh>
    <rPh sb="194" eb="196">
      <t>カンキョウ</t>
    </rPh>
    <rPh sb="200" eb="202">
      <t>ジゾク</t>
    </rPh>
    <rPh sb="202" eb="204">
      <t>カノウ</t>
    </rPh>
    <rPh sb="205" eb="207">
      <t>ケイエイ</t>
    </rPh>
    <rPh sb="207" eb="209">
      <t>キバン</t>
    </rPh>
    <rPh sb="210" eb="212">
      <t>コウチク</t>
    </rPh>
    <rPh sb="217" eb="221">
      <t>ケイエイセンリャク</t>
    </rPh>
    <rPh sb="222" eb="224">
      <t>サクテイ</t>
    </rPh>
    <rPh sb="225" eb="227">
      <t>ジッシ</t>
    </rPh>
    <rPh sb="241" eb="243">
      <t>ケイエイ</t>
    </rPh>
    <rPh sb="243" eb="245">
      <t>ジョウキョウ</t>
    </rPh>
    <rPh sb="246" eb="247">
      <t>カンガ</t>
    </rPh>
    <rPh sb="249" eb="251">
      <t>ケイリ</t>
    </rPh>
    <rPh sb="251" eb="253">
      <t>ナイヨウ</t>
    </rPh>
    <rPh sb="254" eb="257">
      <t>メイカクカ</t>
    </rPh>
    <rPh sb="258" eb="260">
      <t>シサン</t>
    </rPh>
    <rPh sb="261" eb="263">
      <t>ハアク</t>
    </rPh>
    <rPh sb="266" eb="268">
      <t>カダイ</t>
    </rPh>
    <rPh sb="269" eb="271">
      <t>カイケツ</t>
    </rPh>
    <rPh sb="277" eb="279">
      <t>コウエイ</t>
    </rPh>
    <rPh sb="279" eb="281">
      <t>キギョウ</t>
    </rPh>
    <rPh sb="281" eb="283">
      <t>カイケイ</t>
    </rPh>
    <rPh sb="284" eb="286">
      <t>ドウニュウ</t>
    </rPh>
    <rPh sb="302" eb="304">
      <t>ショクイン</t>
    </rPh>
    <rPh sb="305" eb="307">
      <t>キギョウ</t>
    </rPh>
    <rPh sb="307" eb="309">
      <t>ケイエイ</t>
    </rPh>
    <rPh sb="309" eb="311">
      <t>イシキ</t>
    </rPh>
    <rPh sb="312" eb="314">
      <t>ジョウセイ</t>
    </rPh>
    <rPh sb="315" eb="316">
      <t>ハカ</t>
    </rPh>
    <rPh sb="318" eb="320">
      <t>ザイム</t>
    </rPh>
    <rPh sb="320" eb="322">
      <t>ショヒョウ</t>
    </rPh>
    <rPh sb="323" eb="325">
      <t>カツヨウ</t>
    </rPh>
    <rPh sb="327" eb="329">
      <t>ケイエイ</t>
    </rPh>
    <rPh sb="329" eb="331">
      <t>ブンセキ</t>
    </rPh>
    <rPh sb="332" eb="334">
      <t>ケイエイ</t>
    </rPh>
    <rPh sb="334" eb="336">
      <t>カダイ</t>
    </rPh>
    <rPh sb="337" eb="339">
      <t>チュウシュツ</t>
    </rPh>
    <rPh sb="343" eb="344">
      <t>タイ</t>
    </rPh>
    <rPh sb="346" eb="348">
      <t>タイサク</t>
    </rPh>
    <rPh sb="359" eb="361">
      <t>ケイエイ</t>
    </rPh>
    <rPh sb="361" eb="363">
      <t>カイゼン</t>
    </rPh>
    <rPh sb="364" eb="366">
      <t>キタイ</t>
    </rPh>
    <phoneticPr fontId="4"/>
  </si>
  <si>
    <t>　須崎市の施設は・設備は供用開始からまもなく40年を経過するため、施設全体の老朽化が進行しており、それに伴う突発的な事故の頻発化や災害時の被害深刻化といったリスクを抱えている。　
　そのため、R2年度には、施設管理の最適化を目的としたストックマネジメント計画を策定した。
　管きょについては、管路施設全体で標準耐用年数を経過したものが約6.2㎞（19.9%）、道路陥没のリスクが高まる30年を経過した路線は18㎞（60.7%）となっており、今後、老朽化に伴う改築・更新需要が増大していくと考えられている。
　終末処理場については、DHSシステムの導入により新設された実証施設により流入汚水を全量処理しているものの、H30年度以降は今後も引き続き使用する既存の電気設備を中心とした改築・更新工事を実施している。
　ポンプ場については、標準耐用年数を経過した資産が約83%に達しており、こちらも効率的に改築・更新を実施していくことが必要となっている。</t>
    <rPh sb="1" eb="4">
      <t>スサキシ</t>
    </rPh>
    <rPh sb="5" eb="7">
      <t>シセツ</t>
    </rPh>
    <rPh sb="9" eb="11">
      <t>セツビ</t>
    </rPh>
    <rPh sb="12" eb="14">
      <t>キョウヨウ</t>
    </rPh>
    <rPh sb="14" eb="16">
      <t>カイシ</t>
    </rPh>
    <rPh sb="24" eb="25">
      <t>ネン</t>
    </rPh>
    <rPh sb="26" eb="28">
      <t>ケイカ</t>
    </rPh>
    <rPh sb="33" eb="35">
      <t>シセツ</t>
    </rPh>
    <rPh sb="35" eb="37">
      <t>ゼンタイ</t>
    </rPh>
    <rPh sb="38" eb="41">
      <t>ロウキュウカ</t>
    </rPh>
    <rPh sb="42" eb="44">
      <t>シンコウ</t>
    </rPh>
    <rPh sb="52" eb="53">
      <t>トモナ</t>
    </rPh>
    <rPh sb="54" eb="57">
      <t>トッパツテキ</t>
    </rPh>
    <rPh sb="58" eb="60">
      <t>ジコ</t>
    </rPh>
    <rPh sb="61" eb="63">
      <t>ヒンパツ</t>
    </rPh>
    <rPh sb="63" eb="64">
      <t>カ</t>
    </rPh>
    <rPh sb="65" eb="67">
      <t>サイガイ</t>
    </rPh>
    <rPh sb="67" eb="68">
      <t>ジ</t>
    </rPh>
    <rPh sb="69" eb="71">
      <t>ヒガイ</t>
    </rPh>
    <rPh sb="71" eb="74">
      <t>シンコクカ</t>
    </rPh>
    <rPh sb="82" eb="83">
      <t>カカ</t>
    </rPh>
    <rPh sb="103" eb="105">
      <t>シセツ</t>
    </rPh>
    <rPh sb="105" eb="107">
      <t>カンリ</t>
    </rPh>
    <rPh sb="108" eb="110">
      <t>サイテキ</t>
    </rPh>
    <rPh sb="110" eb="111">
      <t>カ</t>
    </rPh>
    <rPh sb="112" eb="114">
      <t>モクテキ</t>
    </rPh>
    <rPh sb="127" eb="129">
      <t>ケイカク</t>
    </rPh>
    <rPh sb="130" eb="132">
      <t>サクテイ</t>
    </rPh>
    <rPh sb="137" eb="138">
      <t>カン</t>
    </rPh>
    <rPh sb="146" eb="148">
      <t>カンロ</t>
    </rPh>
    <rPh sb="148" eb="150">
      <t>シセツ</t>
    </rPh>
    <rPh sb="150" eb="152">
      <t>ゼンタイ</t>
    </rPh>
    <rPh sb="153" eb="155">
      <t>ヒョウジュン</t>
    </rPh>
    <rPh sb="155" eb="157">
      <t>タイヨウ</t>
    </rPh>
    <rPh sb="157" eb="159">
      <t>ネンスウ</t>
    </rPh>
    <rPh sb="160" eb="162">
      <t>ケイカ</t>
    </rPh>
    <rPh sb="167" eb="168">
      <t>ヤク</t>
    </rPh>
    <rPh sb="180" eb="182">
      <t>ドウロ</t>
    </rPh>
    <rPh sb="182" eb="184">
      <t>カンボツ</t>
    </rPh>
    <rPh sb="189" eb="190">
      <t>タカ</t>
    </rPh>
    <rPh sb="194" eb="195">
      <t>ネン</t>
    </rPh>
    <rPh sb="196" eb="198">
      <t>ケイカ</t>
    </rPh>
    <rPh sb="200" eb="202">
      <t>ロセン</t>
    </rPh>
    <rPh sb="220" eb="222">
      <t>コンゴ</t>
    </rPh>
    <rPh sb="223" eb="226">
      <t>ロウキュウカ</t>
    </rPh>
    <rPh sb="227" eb="228">
      <t>トモナ</t>
    </rPh>
    <rPh sb="229" eb="231">
      <t>カイチク</t>
    </rPh>
    <rPh sb="232" eb="234">
      <t>コウシン</t>
    </rPh>
    <rPh sb="234" eb="236">
      <t>ジュヨウ</t>
    </rPh>
    <rPh sb="237" eb="239">
      <t>ゾウダイ</t>
    </rPh>
    <rPh sb="244" eb="245">
      <t>カンガ</t>
    </rPh>
    <rPh sb="254" eb="259">
      <t>シュウマツショリジョウ</t>
    </rPh>
    <rPh sb="273" eb="275">
      <t>ドウニュウ</t>
    </rPh>
    <rPh sb="278" eb="280">
      <t>シンセツ</t>
    </rPh>
    <rPh sb="283" eb="285">
      <t>ジッショウ</t>
    </rPh>
    <rPh sb="285" eb="287">
      <t>シセツ</t>
    </rPh>
    <rPh sb="290" eb="292">
      <t>リュウニュウ</t>
    </rPh>
    <rPh sb="292" eb="294">
      <t>オスイ</t>
    </rPh>
    <rPh sb="295" eb="297">
      <t>ゼンリョウ</t>
    </rPh>
    <rPh sb="297" eb="299">
      <t>ショリ</t>
    </rPh>
    <rPh sb="310" eb="312">
      <t>ネンド</t>
    </rPh>
    <rPh sb="312" eb="314">
      <t>イコウ</t>
    </rPh>
    <rPh sb="315" eb="317">
      <t>コンゴ</t>
    </rPh>
    <rPh sb="318" eb="319">
      <t>ヒ</t>
    </rPh>
    <rPh sb="320" eb="321">
      <t>ツヅ</t>
    </rPh>
    <rPh sb="322" eb="324">
      <t>シヨウ</t>
    </rPh>
    <rPh sb="326" eb="328">
      <t>キゾン</t>
    </rPh>
    <rPh sb="329" eb="333">
      <t>デンキセツビ</t>
    </rPh>
    <rPh sb="334" eb="336">
      <t>チュウシン</t>
    </rPh>
    <rPh sb="339" eb="341">
      <t>カイチク</t>
    </rPh>
    <rPh sb="342" eb="344">
      <t>コウシン</t>
    </rPh>
    <rPh sb="344" eb="346">
      <t>コウジ</t>
    </rPh>
    <rPh sb="347" eb="349">
      <t>ジッシ</t>
    </rPh>
    <rPh sb="359" eb="360">
      <t>ジョウ</t>
    </rPh>
    <rPh sb="366" eb="368">
      <t>ヒョウジュン</t>
    </rPh>
    <rPh sb="368" eb="372">
      <t>タイヨウネンスウ</t>
    </rPh>
    <rPh sb="373" eb="375">
      <t>ケイカ</t>
    </rPh>
    <rPh sb="377" eb="379">
      <t>シサン</t>
    </rPh>
    <rPh sb="380" eb="381">
      <t>ヤク</t>
    </rPh>
    <rPh sb="385" eb="386">
      <t>タッ</t>
    </rPh>
    <rPh sb="395" eb="398">
      <t>コウリツテキ</t>
    </rPh>
    <rPh sb="399" eb="401">
      <t>カイチク</t>
    </rPh>
    <rPh sb="402" eb="404">
      <t>コウシン</t>
    </rPh>
    <rPh sb="405" eb="407">
      <t>ジッシ</t>
    </rPh>
    <rPh sb="414" eb="416">
      <t>ヒツヨウ</t>
    </rPh>
    <phoneticPr fontId="4"/>
  </si>
  <si>
    <t>　令和2年4月から開始した公共下水道施設等運営事業により、維持管理費の縮減効果等で経費回収率の改善につながっている（H29～H31年度は分流式下水道等に要する経費の算定方法の変更や委託費の増による汚水処理原価の増加等で経費回収率は減少傾向であった）。今後はさらなる経費回収率の向上に向けて、面整備による収益増加策も検討していく必要がある。また、水洗化率は毎年微増しているものの、平均値を大きく下回る状況であるため、引き続きインターネットを活用した広報等、下水道施設の重要性・有効性を啓発していく必要がある。
　有収率については92.86%と数値上の状況は良い環境にあるが、マンホール等からやむを得ない不明水の流入があり、汚水処理の収入となっていないことから、適切な対策を実施し、さらなる効率化を図る必要がある。
　このように経営の健全性・効率性については悪い状況であるが、公共下水道施設等運営事業の導入による民間企業のノウハウも活かしつつ、官民一体となって経営改善に向けて取り組む必要がある。</t>
    <rPh sb="1" eb="3">
      <t>レイワ</t>
    </rPh>
    <rPh sb="4" eb="5">
      <t>ネン</t>
    </rPh>
    <rPh sb="6" eb="7">
      <t>ガツ</t>
    </rPh>
    <rPh sb="9" eb="11">
      <t>カイシ</t>
    </rPh>
    <rPh sb="13" eb="15">
      <t>コウキョウ</t>
    </rPh>
    <rPh sb="15" eb="17">
      <t>ゲスイ</t>
    </rPh>
    <rPh sb="17" eb="18">
      <t>ドウ</t>
    </rPh>
    <rPh sb="18" eb="20">
      <t>シセツ</t>
    </rPh>
    <rPh sb="20" eb="21">
      <t>トウ</t>
    </rPh>
    <rPh sb="21" eb="23">
      <t>ウンエイ</t>
    </rPh>
    <rPh sb="23" eb="25">
      <t>ジギョウ</t>
    </rPh>
    <rPh sb="29" eb="34">
      <t>イジカンリヒ</t>
    </rPh>
    <rPh sb="35" eb="37">
      <t>シュクゲン</t>
    </rPh>
    <rPh sb="37" eb="39">
      <t>コウカ</t>
    </rPh>
    <rPh sb="39" eb="40">
      <t>トウ</t>
    </rPh>
    <rPh sb="41" eb="43">
      <t>ケイヒ</t>
    </rPh>
    <rPh sb="43" eb="45">
      <t>カイシュウ</t>
    </rPh>
    <rPh sb="45" eb="46">
      <t>リツ</t>
    </rPh>
    <rPh sb="47" eb="49">
      <t>カイゼン</t>
    </rPh>
    <rPh sb="65" eb="67">
      <t>ネンド</t>
    </rPh>
    <rPh sb="68" eb="70">
      <t>ブンリュウ</t>
    </rPh>
    <rPh sb="70" eb="71">
      <t>シキ</t>
    </rPh>
    <rPh sb="71" eb="73">
      <t>ゲスイ</t>
    </rPh>
    <rPh sb="73" eb="74">
      <t>ドウ</t>
    </rPh>
    <rPh sb="74" eb="75">
      <t>トウ</t>
    </rPh>
    <rPh sb="76" eb="77">
      <t>ヨウ</t>
    </rPh>
    <rPh sb="79" eb="81">
      <t>ケイヒ</t>
    </rPh>
    <rPh sb="82" eb="84">
      <t>サンテイ</t>
    </rPh>
    <rPh sb="84" eb="86">
      <t>ホウホウ</t>
    </rPh>
    <rPh sb="87" eb="89">
      <t>ヘンコウ</t>
    </rPh>
    <rPh sb="90" eb="92">
      <t>イタク</t>
    </rPh>
    <rPh sb="92" eb="93">
      <t>ヒ</t>
    </rPh>
    <rPh sb="94" eb="95">
      <t>ゾウ</t>
    </rPh>
    <rPh sb="98" eb="100">
      <t>オスイ</t>
    </rPh>
    <rPh sb="100" eb="102">
      <t>ショリ</t>
    </rPh>
    <rPh sb="102" eb="104">
      <t>ゲンカ</t>
    </rPh>
    <rPh sb="105" eb="107">
      <t>ゾウカ</t>
    </rPh>
    <rPh sb="107" eb="108">
      <t>トウ</t>
    </rPh>
    <rPh sb="109" eb="111">
      <t>ケイヒ</t>
    </rPh>
    <rPh sb="111" eb="113">
      <t>カイシュウ</t>
    </rPh>
    <rPh sb="113" eb="114">
      <t>リツ</t>
    </rPh>
    <rPh sb="115" eb="117">
      <t>ゲンショウ</t>
    </rPh>
    <rPh sb="117" eb="119">
      <t>ケイコウ</t>
    </rPh>
    <rPh sb="125" eb="127">
      <t>コンゴ</t>
    </rPh>
    <rPh sb="132" eb="136">
      <t>ケイヒカイシュウ</t>
    </rPh>
    <rPh sb="136" eb="137">
      <t>リツ</t>
    </rPh>
    <rPh sb="138" eb="140">
      <t>コウジョウ</t>
    </rPh>
    <rPh sb="141" eb="142">
      <t>ム</t>
    </rPh>
    <rPh sb="145" eb="146">
      <t>メン</t>
    </rPh>
    <rPh sb="146" eb="148">
      <t>セイビ</t>
    </rPh>
    <rPh sb="151" eb="153">
      <t>シュウエキ</t>
    </rPh>
    <rPh sb="153" eb="155">
      <t>ゾウカ</t>
    </rPh>
    <rPh sb="155" eb="156">
      <t>サク</t>
    </rPh>
    <rPh sb="157" eb="159">
      <t>ケントウ</t>
    </rPh>
    <rPh sb="163" eb="165">
      <t>ヒツヨウ</t>
    </rPh>
    <rPh sb="172" eb="175">
      <t>スイセンカ</t>
    </rPh>
    <rPh sb="175" eb="176">
      <t>リツ</t>
    </rPh>
    <rPh sb="177" eb="179">
      <t>マイトシ</t>
    </rPh>
    <rPh sb="179" eb="181">
      <t>ビゾウ</t>
    </rPh>
    <rPh sb="189" eb="191">
      <t>ヘイキン</t>
    </rPh>
    <rPh sb="191" eb="192">
      <t>チ</t>
    </rPh>
    <rPh sb="193" eb="194">
      <t>オオ</t>
    </rPh>
    <rPh sb="196" eb="198">
      <t>シタマワ</t>
    </rPh>
    <rPh sb="199" eb="201">
      <t>ジョウキョウ</t>
    </rPh>
    <rPh sb="207" eb="208">
      <t>ヒ</t>
    </rPh>
    <rPh sb="209" eb="210">
      <t>ツヅ</t>
    </rPh>
    <rPh sb="219" eb="221">
      <t>カツヨウ</t>
    </rPh>
    <rPh sb="223" eb="225">
      <t>コウホウ</t>
    </rPh>
    <rPh sb="225" eb="226">
      <t>トウ</t>
    </rPh>
    <rPh sb="227" eb="230">
      <t>ゲスイドウ</t>
    </rPh>
    <rPh sb="230" eb="232">
      <t>シセツ</t>
    </rPh>
    <rPh sb="233" eb="236">
      <t>ジュウヨウセイ</t>
    </rPh>
    <rPh sb="237" eb="240">
      <t>ユウコウセイ</t>
    </rPh>
    <rPh sb="241" eb="243">
      <t>ケイハツ</t>
    </rPh>
    <rPh sb="247" eb="249">
      <t>ヒツヨウ</t>
    </rPh>
    <rPh sb="255" eb="258">
      <t>ユウシュウリツ</t>
    </rPh>
    <rPh sb="270" eb="272">
      <t>スウチ</t>
    </rPh>
    <rPh sb="272" eb="273">
      <t>ジョウ</t>
    </rPh>
    <rPh sb="274" eb="276">
      <t>ジョウキョウ</t>
    </rPh>
    <rPh sb="277" eb="278">
      <t>ヨ</t>
    </rPh>
    <rPh sb="279" eb="281">
      <t>カンキョウ</t>
    </rPh>
    <rPh sb="291" eb="292">
      <t>トウ</t>
    </rPh>
    <rPh sb="297" eb="298">
      <t>エ</t>
    </rPh>
    <rPh sb="300" eb="302">
      <t>フメイ</t>
    </rPh>
    <rPh sb="302" eb="303">
      <t>スイ</t>
    </rPh>
    <rPh sb="304" eb="306">
      <t>リュウニュウ</t>
    </rPh>
    <rPh sb="310" eb="312">
      <t>オスイ</t>
    </rPh>
    <rPh sb="312" eb="314">
      <t>ショリ</t>
    </rPh>
    <rPh sb="315" eb="317">
      <t>シュウニュウ</t>
    </rPh>
    <rPh sb="329" eb="331">
      <t>テキセツ</t>
    </rPh>
    <rPh sb="332" eb="334">
      <t>タイサク</t>
    </rPh>
    <rPh sb="335" eb="337">
      <t>ジッシ</t>
    </rPh>
    <rPh sb="343" eb="346">
      <t>コウリツカ</t>
    </rPh>
    <rPh sb="347" eb="348">
      <t>ハカ</t>
    </rPh>
    <rPh sb="349" eb="351">
      <t>ヒツヨウ</t>
    </rPh>
    <rPh sb="362" eb="364">
      <t>ケイエイ</t>
    </rPh>
    <rPh sb="365" eb="368">
      <t>ケンゼンセイ</t>
    </rPh>
    <rPh sb="369" eb="372">
      <t>コウリツセイ</t>
    </rPh>
    <rPh sb="377" eb="378">
      <t>ワル</t>
    </rPh>
    <rPh sb="379" eb="381">
      <t>ジョウキョウ</t>
    </rPh>
    <rPh sb="386" eb="390">
      <t>コウキョウゲスイ</t>
    </rPh>
    <rPh sb="390" eb="391">
      <t>ドウ</t>
    </rPh>
    <rPh sb="391" eb="393">
      <t>シセツ</t>
    </rPh>
    <rPh sb="393" eb="394">
      <t>トウ</t>
    </rPh>
    <rPh sb="394" eb="398">
      <t>ウンエイジギョウ</t>
    </rPh>
    <rPh sb="399" eb="401">
      <t>ドウニュウ</t>
    </rPh>
    <rPh sb="404" eb="408">
      <t>ミンカンキギョウ</t>
    </rPh>
    <rPh sb="414" eb="415">
      <t>イ</t>
    </rPh>
    <rPh sb="420" eb="422">
      <t>カンミン</t>
    </rPh>
    <rPh sb="422" eb="424">
      <t>イッタイ</t>
    </rPh>
    <rPh sb="428" eb="430">
      <t>ケイエイ</t>
    </rPh>
    <rPh sb="430" eb="432">
      <t>カイゼン</t>
    </rPh>
    <rPh sb="433" eb="434">
      <t>ム</t>
    </rPh>
    <rPh sb="436" eb="437">
      <t>ト</t>
    </rPh>
    <rPh sb="438" eb="439">
      <t>ク</t>
    </rPh>
    <rPh sb="440" eb="4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</si>
</sst>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6" borderId="6" xfId="0" applyFont="1" applyFill="1" applyBorder="1" applyAlignment="1" applyProtection="1">
      <alignment horizontal="left" vertical="top" wrapText="1"/>
      <protection locked="0"/>
    </xf>
    <xf numFmtId="0" fontId="15" fillId="6" borderId="0" xfId="0" applyFont="1" applyFill="1" applyBorder="1" applyAlignment="1" applyProtection="1">
      <alignment horizontal="left" vertical="top" wrapText="1"/>
      <protection locked="0"/>
    </xf>
    <xf numFmtId="0" fontId="15" fillId="6" borderId="7" xfId="0" applyFont="1" applyFill="1" applyBorder="1" applyAlignment="1" applyProtection="1">
      <alignment horizontal="left" vertical="top" wrapText="1"/>
      <protection locked="0"/>
    </xf>
    <xf numFmtId="0" fontId="15" fillId="6" borderId="8" xfId="0" applyFont="1" applyFill="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6"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1</c:v>
                </c:pt>
                <c:pt idx="1">
                  <c:v>0</c:v>
                </c:pt>
                <c:pt idx="2" formatCode="#,##0.00;&quot;△&quot;#,##0.00;&quot;-&quot;">
                  <c:v>1.0900000000000001</c:v>
                </c:pt>
                <c:pt idx="3">
                  <c:v>0</c:v>
                </c:pt>
                <c:pt idx="4">
                  <c:v>0</c:v>
                </c:pt>
              </c:numCache>
            </c:numRef>
          </c:val>
          <c:extLst>
            <c:ext xmlns:c16="http://schemas.microsoft.com/office/drawing/2014/chart" uri="{C3380CC4-5D6E-409C-BE32-E72D297353CC}">
              <c16:uniqueId val="{00000000-E39D-4B17-B364-C4B08831219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0.23</c:v>
                </c:pt>
                <c:pt idx="2">
                  <c:v>0.21</c:v>
                </c:pt>
                <c:pt idx="3">
                  <c:v>0.17</c:v>
                </c:pt>
                <c:pt idx="4">
                  <c:v>0.15</c:v>
                </c:pt>
              </c:numCache>
            </c:numRef>
          </c:val>
          <c:smooth val="0"/>
          <c:extLst>
            <c:ext xmlns:c16="http://schemas.microsoft.com/office/drawing/2014/chart" uri="{C3380CC4-5D6E-409C-BE32-E72D297353CC}">
              <c16:uniqueId val="{00000001-E39D-4B17-B364-C4B08831219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24.77</c:v>
                </c:pt>
                <c:pt idx="1">
                  <c:v>24.77</c:v>
                </c:pt>
                <c:pt idx="2">
                  <c:v>31.43</c:v>
                </c:pt>
                <c:pt idx="3">
                  <c:v>32.35</c:v>
                </c:pt>
                <c:pt idx="4">
                  <c:v>33.78</c:v>
                </c:pt>
              </c:numCache>
            </c:numRef>
          </c:val>
          <c:extLst>
            <c:ext xmlns:c16="http://schemas.microsoft.com/office/drawing/2014/chart" uri="{C3380CC4-5D6E-409C-BE32-E72D297353CC}">
              <c16:uniqueId val="{00000000-D37E-4F2A-BB82-76078EC81B8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59.35</c:v>
                </c:pt>
                <c:pt idx="1">
                  <c:v>58.4</c:v>
                </c:pt>
                <c:pt idx="2">
                  <c:v>58</c:v>
                </c:pt>
                <c:pt idx="3">
                  <c:v>57.42</c:v>
                </c:pt>
                <c:pt idx="4">
                  <c:v>56.72</c:v>
                </c:pt>
              </c:numCache>
            </c:numRef>
          </c:val>
          <c:smooth val="0"/>
          <c:extLst>
            <c:ext xmlns:c16="http://schemas.microsoft.com/office/drawing/2014/chart" uri="{C3380CC4-5D6E-409C-BE32-E72D297353CC}">
              <c16:uniqueId val="{00000001-D37E-4F2A-BB82-76078EC81B8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73.08</c:v>
                </c:pt>
                <c:pt idx="1">
                  <c:v>73.23</c:v>
                </c:pt>
                <c:pt idx="2">
                  <c:v>73.77</c:v>
                </c:pt>
                <c:pt idx="3">
                  <c:v>74.040000000000006</c:v>
                </c:pt>
                <c:pt idx="4">
                  <c:v>75.11</c:v>
                </c:pt>
              </c:numCache>
            </c:numRef>
          </c:val>
          <c:extLst>
            <c:ext xmlns:c16="http://schemas.microsoft.com/office/drawing/2014/chart" uri="{C3380CC4-5D6E-409C-BE32-E72D297353CC}">
              <c16:uniqueId val="{00000000-0ACA-40F0-B7C9-766AC80D36C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89.88</c:v>
                </c:pt>
                <c:pt idx="1">
                  <c:v>89.68</c:v>
                </c:pt>
                <c:pt idx="2">
                  <c:v>89.79</c:v>
                </c:pt>
                <c:pt idx="3">
                  <c:v>90.42</c:v>
                </c:pt>
                <c:pt idx="4">
                  <c:v>90.72</c:v>
                </c:pt>
              </c:numCache>
            </c:numRef>
          </c:val>
          <c:smooth val="0"/>
          <c:extLst>
            <c:ext xmlns:c16="http://schemas.microsoft.com/office/drawing/2014/chart" uri="{C3380CC4-5D6E-409C-BE32-E72D297353CC}">
              <c16:uniqueId val="{00000001-0ACA-40F0-B7C9-766AC80D36C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69.930000000000007</c:v>
                </c:pt>
                <c:pt idx="1">
                  <c:v>74.05</c:v>
                </c:pt>
                <c:pt idx="2">
                  <c:v>70.540000000000006</c:v>
                </c:pt>
                <c:pt idx="3">
                  <c:v>67.03</c:v>
                </c:pt>
                <c:pt idx="4">
                  <c:v>73.989999999999995</c:v>
                </c:pt>
              </c:numCache>
            </c:numRef>
          </c:val>
          <c:extLst>
            <c:ext xmlns:c16="http://schemas.microsoft.com/office/drawing/2014/chart" uri="{C3380CC4-5D6E-409C-BE32-E72D297353CC}">
              <c16:uniqueId val="{00000000-C4D5-4792-9E77-41048F99C20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D5-4792-9E77-41048F99C20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12-492C-99BE-B9F6A15A330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12-492C-99BE-B9F6A15A330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9F-462C-8510-991F5B77825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9F-462C-8510-991F5B77825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58-4B0E-9D65-DA182DDD18D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58-4B0E-9D65-DA182DDD18D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8D-45E6-B2A3-4398E69DB49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8D-45E6-B2A3-4398E69DB49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11479.75</c:v>
                </c:pt>
                <c:pt idx="1">
                  <c:v>10861.76</c:v>
                </c:pt>
                <c:pt idx="2">
                  <c:v>12090.87</c:v>
                </c:pt>
                <c:pt idx="3">
                  <c:v>9832.0400000000009</c:v>
                </c:pt>
                <c:pt idx="4">
                  <c:v>9383.31</c:v>
                </c:pt>
              </c:numCache>
            </c:numRef>
          </c:val>
          <c:extLst>
            <c:ext xmlns:c16="http://schemas.microsoft.com/office/drawing/2014/chart" uri="{C3380CC4-5D6E-409C-BE32-E72D297353CC}">
              <c16:uniqueId val="{00000000-DF31-4455-BB30-239B51F0148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716.96</c:v>
                </c:pt>
                <c:pt idx="1">
                  <c:v>799.11</c:v>
                </c:pt>
                <c:pt idx="2">
                  <c:v>768.62</c:v>
                </c:pt>
                <c:pt idx="3">
                  <c:v>789.44</c:v>
                </c:pt>
                <c:pt idx="4">
                  <c:v>789.08</c:v>
                </c:pt>
              </c:numCache>
            </c:numRef>
          </c:val>
          <c:smooth val="0"/>
          <c:extLst>
            <c:ext xmlns:c16="http://schemas.microsoft.com/office/drawing/2014/chart" uri="{C3380CC4-5D6E-409C-BE32-E72D297353CC}">
              <c16:uniqueId val="{00000001-DF31-4455-BB30-239B51F0148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24.58</c:v>
                </c:pt>
                <c:pt idx="1">
                  <c:v>10.36</c:v>
                </c:pt>
                <c:pt idx="2">
                  <c:v>14.89</c:v>
                </c:pt>
                <c:pt idx="3">
                  <c:v>16.690000000000001</c:v>
                </c:pt>
                <c:pt idx="4">
                  <c:v>33.93</c:v>
                </c:pt>
              </c:numCache>
            </c:numRef>
          </c:val>
          <c:extLst>
            <c:ext xmlns:c16="http://schemas.microsoft.com/office/drawing/2014/chart" uri="{C3380CC4-5D6E-409C-BE32-E72D297353CC}">
              <c16:uniqueId val="{00000000-53E7-457F-99DB-52052385119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88.09</c:v>
                </c:pt>
                <c:pt idx="1">
                  <c:v>87.69</c:v>
                </c:pt>
                <c:pt idx="2">
                  <c:v>88.06</c:v>
                </c:pt>
                <c:pt idx="3">
                  <c:v>87.29</c:v>
                </c:pt>
                <c:pt idx="4">
                  <c:v>88.25</c:v>
                </c:pt>
              </c:numCache>
            </c:numRef>
          </c:val>
          <c:smooth val="0"/>
          <c:extLst>
            <c:ext xmlns:c16="http://schemas.microsoft.com/office/drawing/2014/chart" uri="{C3380CC4-5D6E-409C-BE32-E72D297353CC}">
              <c16:uniqueId val="{00000001-53E7-457F-99DB-52052385119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530.83000000000004</c:v>
                </c:pt>
                <c:pt idx="1">
                  <c:v>1273</c:v>
                </c:pt>
                <c:pt idx="2">
                  <c:v>885.77</c:v>
                </c:pt>
                <c:pt idx="3">
                  <c:v>803.95</c:v>
                </c:pt>
                <c:pt idx="4">
                  <c:v>399.41</c:v>
                </c:pt>
              </c:numCache>
            </c:numRef>
          </c:val>
          <c:extLst>
            <c:ext xmlns:c16="http://schemas.microsoft.com/office/drawing/2014/chart" uri="{C3380CC4-5D6E-409C-BE32-E72D297353CC}">
              <c16:uniqueId val="{00000000-398E-4EC3-99E6-704F87C1653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181.8</c:v>
                </c:pt>
                <c:pt idx="1">
                  <c:v>180.07</c:v>
                </c:pt>
                <c:pt idx="2">
                  <c:v>179.32</c:v>
                </c:pt>
                <c:pt idx="3">
                  <c:v>176.67</c:v>
                </c:pt>
                <c:pt idx="4">
                  <c:v>176.37</c:v>
                </c:pt>
              </c:numCache>
            </c:numRef>
          </c:val>
          <c:smooth val="0"/>
          <c:extLst>
            <c:ext xmlns:c16="http://schemas.microsoft.com/office/drawing/2014/chart" uri="{C3380CC4-5D6E-409C-BE32-E72D297353CC}">
              <c16:uniqueId val="{00000001-398E-4EC3-99E6-704F87C1653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3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須崎市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21088</v>
      </c>
      <c r="AM8" s="51"/>
      <c r="AN8" s="51"/>
      <c r="AO8" s="51"/>
      <c r="AP8" s="51"/>
      <c r="AQ8" s="51"/>
      <c r="AR8" s="51"/>
      <c r="AS8" s="51"/>
      <c r="AT8" s="46">
        <f>データ!T6</f>
        <v>135.34</v>
      </c>
      <c r="AU8" s="46"/>
      <c r="AV8" s="46"/>
      <c r="AW8" s="46"/>
      <c r="AX8" s="46"/>
      <c r="AY8" s="46"/>
      <c r="AZ8" s="46"/>
      <c r="BA8" s="46"/>
      <c r="BB8" s="46">
        <f>データ!U6</f>
        <v>155.81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7.52</v>
      </c>
      <c r="Q10" s="46"/>
      <c r="R10" s="46"/>
      <c r="S10" s="46"/>
      <c r="T10" s="46"/>
      <c r="U10" s="46"/>
      <c r="V10" s="46"/>
      <c r="W10" s="46">
        <f>データ!Q6</f>
        <v>92.86</v>
      </c>
      <c r="X10" s="46"/>
      <c r="Y10" s="46"/>
      <c r="Z10" s="46"/>
      <c r="AA10" s="46"/>
      <c r="AB10" s="46"/>
      <c r="AC10" s="46"/>
      <c r="AD10" s="51">
        <f>データ!R6</f>
        <v>2210</v>
      </c>
      <c r="AE10" s="51"/>
      <c r="AF10" s="51"/>
      <c r="AG10" s="51"/>
      <c r="AH10" s="51"/>
      <c r="AI10" s="51"/>
      <c r="AJ10" s="51"/>
      <c r="AK10" s="2"/>
      <c r="AL10" s="51">
        <f>データ!V6</f>
        <v>1559</v>
      </c>
      <c r="AM10" s="51"/>
      <c r="AN10" s="51"/>
      <c r="AO10" s="51"/>
      <c r="AP10" s="51"/>
      <c r="AQ10" s="51"/>
      <c r="AR10" s="51"/>
      <c r="AS10" s="51"/>
      <c r="AT10" s="46">
        <f>データ!W6</f>
        <v>0.45</v>
      </c>
      <c r="AU10" s="46"/>
      <c r="AV10" s="46"/>
      <c r="AW10" s="46"/>
      <c r="AX10" s="46"/>
      <c r="AY10" s="46"/>
      <c r="AZ10" s="46"/>
      <c r="BA10" s="46"/>
      <c r="BB10" s="46">
        <f>データ!X6</f>
        <v>3464.44</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119</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118</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117</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7DsH95/Xn3Fo3jr9cN8wS2KT1lSZeJN8E/4qPng1KwCGxre/y4F14raQG0lxf5hcICK+BeQHwfip0vBlGZ0JpA==" saltValue="6/0a95QA49iCGM3EUU/5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1" t="s">
        <v>54</v>
      </c>
      <c r="I3" s="72"/>
      <c r="J3" s="72"/>
      <c r="K3" s="72"/>
      <c r="L3" s="72"/>
      <c r="M3" s="72"/>
      <c r="N3" s="72"/>
      <c r="O3" s="72"/>
      <c r="P3" s="72"/>
      <c r="Q3" s="72"/>
      <c r="R3" s="72"/>
      <c r="S3" s="72"/>
      <c r="T3" s="72"/>
      <c r="U3" s="72"/>
      <c r="V3" s="72"/>
      <c r="W3" s="72"/>
      <c r="X3" s="73"/>
      <c r="Y3" s="77" t="s">
        <v>55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57</v>
      </c>
      <c r="B4" s="30"/>
      <c r="C4" s="30"/>
      <c r="D4" s="30"/>
      <c r="E4" s="30"/>
      <c r="F4" s="30"/>
      <c r="G4" s="30"/>
      <c r="H4" s="74"/>
      <c r="I4" s="75"/>
      <c r="J4" s="75"/>
      <c r="K4" s="75"/>
      <c r="L4" s="75"/>
      <c r="M4" s="75"/>
      <c r="N4" s="75"/>
      <c r="O4" s="75"/>
      <c r="P4" s="75"/>
      <c r="Q4" s="75"/>
      <c r="R4" s="75"/>
      <c r="S4" s="75"/>
      <c r="T4" s="75"/>
      <c r="U4" s="75"/>
      <c r="V4" s="75"/>
      <c r="W4" s="75"/>
      <c r="X4" s="76"/>
      <c r="Y4" s="70" t="s">
        <v>58</v>
      </c>
      <c r="Z4" s="70"/>
      <c r="AA4" s="70"/>
      <c r="AB4" s="70"/>
      <c r="AC4" s="70"/>
      <c r="AD4" s="70"/>
      <c r="AE4" s="70"/>
      <c r="AF4" s="70"/>
      <c r="AG4" s="70"/>
      <c r="AH4" s="70"/>
      <c r="AI4" s="70"/>
      <c r="AJ4" s="70" t="s">
        <v>59</v>
      </c>
      <c r="AK4" s="70"/>
      <c r="AL4" s="70"/>
      <c r="AM4" s="70"/>
      <c r="AN4" s="70"/>
      <c r="AO4" s="70"/>
      <c r="AP4" s="70"/>
      <c r="AQ4" s="70"/>
      <c r="AR4" s="70"/>
      <c r="AS4" s="70"/>
      <c r="AT4" s="70"/>
      <c r="AU4" s="70" t="s">
        <v>60</v>
      </c>
      <c r="AV4" s="70"/>
      <c r="AW4" s="70"/>
      <c r="AX4" s="70"/>
      <c r="AY4" s="70"/>
      <c r="AZ4" s="70"/>
      <c r="BA4" s="70"/>
      <c r="BB4" s="70"/>
      <c r="BC4" s="70"/>
      <c r="BD4" s="70"/>
      <c r="BE4" s="70"/>
      <c r="BF4" s="70" t="s">
        <v>61</v>
      </c>
      <c r="BG4" s="70"/>
      <c r="BH4" s="70"/>
      <c r="BI4" s="70"/>
      <c r="BJ4" s="70"/>
      <c r="BK4" s="70"/>
      <c r="BL4" s="70"/>
      <c r="BM4" s="70"/>
      <c r="BN4" s="70"/>
      <c r="BO4" s="70"/>
      <c r="BP4" s="70"/>
      <c r="BQ4" s="70" t="s">
        <v>62</v>
      </c>
      <c r="BR4" s="70"/>
      <c r="BS4" s="70"/>
      <c r="BT4" s="70"/>
      <c r="BU4" s="70"/>
      <c r="BV4" s="70"/>
      <c r="BW4" s="70"/>
      <c r="BX4" s="70"/>
      <c r="BY4" s="70"/>
      <c r="BZ4" s="70"/>
      <c r="CA4" s="70"/>
      <c r="CB4" s="70" t="s">
        <v>63</v>
      </c>
      <c r="CC4" s="70"/>
      <c r="CD4" s="70"/>
      <c r="CE4" s="70"/>
      <c r="CF4" s="70"/>
      <c r="CG4" s="70"/>
      <c r="CH4" s="70"/>
      <c r="CI4" s="70"/>
      <c r="CJ4" s="70"/>
      <c r="CK4" s="70"/>
      <c r="CL4" s="70"/>
      <c r="CM4" s="70" t="s">
        <v>64</v>
      </c>
      <c r="CN4" s="70"/>
      <c r="CO4" s="70"/>
      <c r="CP4" s="70"/>
      <c r="CQ4" s="70"/>
      <c r="CR4" s="70"/>
      <c r="CS4" s="70"/>
      <c r="CT4" s="70"/>
      <c r="CU4" s="70"/>
      <c r="CV4" s="70"/>
      <c r="CW4" s="70"/>
      <c r="CX4" s="70" t="s">
        <v>65</v>
      </c>
      <c r="CY4" s="70"/>
      <c r="CZ4" s="70"/>
      <c r="DA4" s="70"/>
      <c r="DB4" s="70"/>
      <c r="DC4" s="70"/>
      <c r="DD4" s="70"/>
      <c r="DE4" s="70"/>
      <c r="DF4" s="70"/>
      <c r="DG4" s="70"/>
      <c r="DH4" s="70"/>
      <c r="DI4" s="70" t="s">
        <v>66</v>
      </c>
      <c r="DJ4" s="70"/>
      <c r="DK4" s="70"/>
      <c r="DL4" s="70"/>
      <c r="DM4" s="70"/>
      <c r="DN4" s="70"/>
      <c r="DO4" s="70"/>
      <c r="DP4" s="70"/>
      <c r="DQ4" s="70"/>
      <c r="DR4" s="70"/>
      <c r="DS4" s="70"/>
      <c r="DT4" s="70" t="s">
        <v>67</v>
      </c>
      <c r="DU4" s="70"/>
      <c r="DV4" s="70"/>
      <c r="DW4" s="70"/>
      <c r="DX4" s="70"/>
      <c r="DY4" s="70"/>
      <c r="DZ4" s="70"/>
      <c r="EA4" s="70"/>
      <c r="EB4" s="70"/>
      <c r="EC4" s="70"/>
      <c r="ED4" s="70"/>
      <c r="EE4" s="70" t="s">
        <v>68</v>
      </c>
      <c r="EF4" s="70"/>
      <c r="EG4" s="70"/>
      <c r="EH4" s="70"/>
      <c r="EI4" s="70"/>
      <c r="EJ4" s="70"/>
      <c r="EK4" s="70"/>
      <c r="EL4" s="70"/>
      <c r="EM4" s="70"/>
      <c r="EN4" s="70"/>
      <c r="EO4" s="70"/>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392065</v>
      </c>
      <c r="D6" s="33">
        <f t="shared" si="3"/>
        <v>47</v>
      </c>
      <c r="E6" s="33">
        <f t="shared" si="3"/>
        <v>17</v>
      </c>
      <c r="F6" s="33">
        <f t="shared" si="3"/>
        <v>1</v>
      </c>
      <c r="G6" s="33">
        <f t="shared" si="3"/>
        <v>0</v>
      </c>
      <c r="H6" s="33" t="str">
        <f t="shared" si="3"/>
        <v>高知県　須崎市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7.52</v>
      </c>
      <c r="Q6" s="34">
        <f t="shared" si="3"/>
        <v>92.86</v>
      </c>
      <c r="R6" s="34">
        <f t="shared" si="3"/>
        <v>2210</v>
      </c>
      <c r="S6" s="34">
        <f t="shared" si="3"/>
        <v>21088</v>
      </c>
      <c r="T6" s="34">
        <f t="shared" si="3"/>
        <v>135.34</v>
      </c>
      <c r="U6" s="34">
        <f t="shared" si="3"/>
        <v>155.81</v>
      </c>
      <c r="V6" s="34">
        <f t="shared" si="3"/>
        <v>1559</v>
      </c>
      <c r="W6" s="34">
        <f t="shared" si="3"/>
        <v>0.45</v>
      </c>
      <c r="X6" s="34">
        <f t="shared" si="3"/>
        <v>3464.44</v>
      </c>
      <c r="Y6" s="35">
        <f>IF(Y7="",NA(),Y7)</f>
        <v>69.930000000000007</v>
      </c>
      <c r="Z6" s="35">
        <f t="shared" ref="Z6:AH6" si="4">IF(Z7="",NA(),Z7)</f>
        <v>74.05</v>
      </c>
      <c r="AA6" s="35">
        <f t="shared" si="4"/>
        <v>70.540000000000006</v>
      </c>
      <c r="AB6" s="35">
        <f t="shared" si="4"/>
        <v>67.03</v>
      </c>
      <c r="AC6" s="35">
        <f t="shared" si="4"/>
        <v>73.989999999999995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11479.75</v>
      </c>
      <c r="BG6" s="35">
        <f t="shared" ref="BG6:BO6" si="7">IF(BG7="",NA(),BG7)</f>
        <v>10861.76</v>
      </c>
      <c r="BH6" s="35">
        <f t="shared" si="7"/>
        <v>12090.87</v>
      </c>
      <c r="BI6" s="35">
        <f t="shared" si="7"/>
        <v>9832.0400000000009</v>
      </c>
      <c r="BJ6" s="35">
        <f t="shared" si="7"/>
        <v>9383.31</v>
      </c>
      <c r="BK6" s="35">
        <f t="shared" si="7"/>
        <v>716.96</v>
      </c>
      <c r="BL6" s="35">
        <f t="shared" si="7"/>
        <v>799.11</v>
      </c>
      <c r="BM6" s="35">
        <f t="shared" si="7"/>
        <v>768.62</v>
      </c>
      <c r="BN6" s="35">
        <f t="shared" si="7"/>
        <v>789.44</v>
      </c>
      <c r="BO6" s="35">
        <f t="shared" si="7"/>
        <v>789.08</v>
      </c>
      <c r="BP6" s="34" t="str">
        <f>IF(BP7="","",IF(BP7="-","【-】","【"&amp;SUBSTITUTE(TEXT(BP7,"#,##0.00"),"-","△")&amp;"】"))</f>
        <v>【705.21】</v>
      </c>
      <c r="BQ6" s="35">
        <f>IF(BQ7="",NA(),BQ7)</f>
        <v>24.58</v>
      </c>
      <c r="BR6" s="35">
        <f t="shared" ref="BR6:BZ6" si="8">IF(BR7="",NA(),BR7)</f>
        <v>10.36</v>
      </c>
      <c r="BS6" s="35">
        <f t="shared" si="8"/>
        <v>14.89</v>
      </c>
      <c r="BT6" s="35">
        <f t="shared" si="8"/>
        <v>16.690000000000001</v>
      </c>
      <c r="BU6" s="35">
        <f t="shared" si="8"/>
        <v>33.93</v>
      </c>
      <c r="BV6" s="35">
        <f t="shared" si="8"/>
        <v>88.09</v>
      </c>
      <c r="BW6" s="35">
        <f t="shared" si="8"/>
        <v>87.69</v>
      </c>
      <c r="BX6" s="35">
        <f t="shared" si="8"/>
        <v>88.06</v>
      </c>
      <c r="BY6" s="35">
        <f t="shared" si="8"/>
        <v>87.29</v>
      </c>
      <c r="BZ6" s="35">
        <f t="shared" si="8"/>
        <v>88.25</v>
      </c>
      <c r="CA6" s="34" t="str">
        <f>IF(CA7="","",IF(CA7="-","【-】","【"&amp;SUBSTITUTE(TEXT(CA7,"#,##0.00"),"-","△")&amp;"】"))</f>
        <v>【98.96】</v>
      </c>
      <c r="CB6" s="35">
        <f>IF(CB7="",NA(),CB7)</f>
        <v>530.83000000000004</v>
      </c>
      <c r="CC6" s="35">
        <f t="shared" ref="CC6:CK6" si="9">IF(CC7="",NA(),CC7)</f>
        <v>1273</v>
      </c>
      <c r="CD6" s="35">
        <f t="shared" si="9"/>
        <v>885.77</v>
      </c>
      <c r="CE6" s="35">
        <f t="shared" si="9"/>
        <v>803.95</v>
      </c>
      <c r="CF6" s="35">
        <f t="shared" si="9"/>
        <v>399.41</v>
      </c>
      <c r="CG6" s="35">
        <f t="shared" si="9"/>
        <v>181.8</v>
      </c>
      <c r="CH6" s="35">
        <f t="shared" si="9"/>
        <v>180.07</v>
      </c>
      <c r="CI6" s="35">
        <f t="shared" si="9"/>
        <v>179.32</v>
      </c>
      <c r="CJ6" s="35">
        <f t="shared" si="9"/>
        <v>176.67</v>
      </c>
      <c r="CK6" s="35">
        <f t="shared" si="9"/>
        <v>176.37</v>
      </c>
      <c r="CL6" s="34" t="str">
        <f>IF(CL7="","",IF(CL7="-","【-】","【"&amp;SUBSTITUTE(TEXT(CL7,"#,##0.00"),"-","△")&amp;"】"))</f>
        <v>【134.52】</v>
      </c>
      <c r="CM6" s="35">
        <f>IF(CM7="",NA(),CM7)</f>
        <v>24.77</v>
      </c>
      <c r="CN6" s="35">
        <f t="shared" ref="CN6:CV6" si="10">IF(CN7="",NA(),CN7)</f>
        <v>24.77</v>
      </c>
      <c r="CO6" s="35">
        <f t="shared" si="10"/>
        <v>31.43</v>
      </c>
      <c r="CP6" s="35">
        <f t="shared" si="10"/>
        <v>32.35</v>
      </c>
      <c r="CQ6" s="35">
        <f t="shared" si="10"/>
        <v>33.78</v>
      </c>
      <c r="CR6" s="35">
        <f t="shared" si="10"/>
        <v>59.35</v>
      </c>
      <c r="CS6" s="35">
        <f t="shared" si="10"/>
        <v>58.4</v>
      </c>
      <c r="CT6" s="35">
        <f t="shared" si="10"/>
        <v>58</v>
      </c>
      <c r="CU6" s="35">
        <f t="shared" si="10"/>
        <v>57.42</v>
      </c>
      <c r="CV6" s="35">
        <f t="shared" si="10"/>
        <v>56.72</v>
      </c>
      <c r="CW6" s="34" t="str">
        <f>IF(CW7="","",IF(CW7="-","【-】","【"&amp;SUBSTITUTE(TEXT(CW7,"#,##0.00"),"-","△")&amp;"】"))</f>
        <v>【59.57】</v>
      </c>
      <c r="CX6" s="35">
        <f>IF(CX7="",NA(),CX7)</f>
        <v>73.08</v>
      </c>
      <c r="CY6" s="35">
        <f t="shared" ref="CY6:DG6" si="11">IF(CY7="",NA(),CY7)</f>
        <v>73.23</v>
      </c>
      <c r="CZ6" s="35">
        <f t="shared" si="11"/>
        <v>73.77</v>
      </c>
      <c r="DA6" s="35">
        <f t="shared" si="11"/>
        <v>74.040000000000006</v>
      </c>
      <c r="DB6" s="35">
        <f t="shared" si="11"/>
        <v>75.11</v>
      </c>
      <c r="DC6" s="35">
        <f t="shared" si="11"/>
        <v>89.88</v>
      </c>
      <c r="DD6" s="35">
        <f t="shared" si="11"/>
        <v>89.68</v>
      </c>
      <c r="DE6" s="35">
        <f t="shared" si="11"/>
        <v>89.79</v>
      </c>
      <c r="DF6" s="35">
        <f t="shared" si="11"/>
        <v>90.42</v>
      </c>
      <c r="DG6" s="35">
        <f t="shared" si="11"/>
        <v>90.72</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1</v>
      </c>
      <c r="EF6" s="34">
        <f t="shared" ref="EF6:EN6" si="14">IF(EF7="",NA(),EF7)</f>
        <v>0</v>
      </c>
      <c r="EG6" s="35">
        <f t="shared" si="14"/>
        <v>1.0900000000000001</v>
      </c>
      <c r="EH6" s="34">
        <f t="shared" si="14"/>
        <v>0</v>
      </c>
      <c r="EI6" s="34">
        <f t="shared" si="14"/>
        <v>0</v>
      </c>
      <c r="EJ6" s="35">
        <f t="shared" si="14"/>
        <v>0.19</v>
      </c>
      <c r="EK6" s="35">
        <f t="shared" si="14"/>
        <v>0.23</v>
      </c>
      <c r="EL6" s="35">
        <f t="shared" si="14"/>
        <v>0.21</v>
      </c>
      <c r="EM6" s="35">
        <f t="shared" si="14"/>
        <v>0.17</v>
      </c>
      <c r="EN6" s="35">
        <f t="shared" si="14"/>
        <v>0.15</v>
      </c>
      <c r="EO6" s="34" t="str">
        <f>IF(EO7="","",IF(EO7="-","【-】","【"&amp;SUBSTITUTE(TEXT(EO7,"#,##0.00"),"-","△")&amp;"】"))</f>
        <v>【0.30】</v>
      </c>
    </row>
    <row r="7" spans="1:145" s="36" customFormat="1" x14ac:dyDescent="0.15">
      <c r="A7" s="28"/>
      <c r="B7" s="37">
        <v>2020</v>
      </c>
      <c r="C7" s="37">
        <v>392065</v>
      </c>
      <c r="D7" s="37">
        <v>47</v>
      </c>
      <c r="E7" s="37">
        <v>17</v>
      </c>
      <c r="F7" s="37">
        <v>1</v>
      </c>
      <c r="G7" s="37">
        <v>0</v>
      </c>
      <c r="H7" s="37" t="s">
        <v>98</v>
      </c>
      <c r="I7" s="37" t="s">
        <v>99</v>
      </c>
      <c r="J7" s="37" t="s">
        <v>100</v>
      </c>
      <c r="K7" s="37" t="s">
        <v>101</v>
      </c>
      <c r="L7" s="37" t="s">
        <v>102</v>
      </c>
      <c r="M7" s="37" t="s">
        <v>103</v>
      </c>
      <c r="N7" s="38" t="s">
        <v>104</v>
      </c>
      <c r="O7" s="38" t="s">
        <v>105</v>
      </c>
      <c r="P7" s="38">
        <v>7.52</v>
      </c>
      <c r="Q7" s="38">
        <v>92.86</v>
      </c>
      <c r="R7" s="38">
        <v>2210</v>
      </c>
      <c r="S7" s="38">
        <v>21088</v>
      </c>
      <c r="T7" s="38">
        <v>135.34</v>
      </c>
      <c r="U7" s="38">
        <v>155.81</v>
      </c>
      <c r="V7" s="38">
        <v>1559</v>
      </c>
      <c r="W7" s="38">
        <v>0.45</v>
      </c>
      <c r="X7" s="38">
        <v>3464.44</v>
      </c>
      <c r="Y7" s="38">
        <v>69.930000000000007</v>
      </c>
      <c r="Z7" s="38">
        <v>74.05</v>
      </c>
      <c r="AA7" s="38">
        <v>70.540000000000006</v>
      </c>
      <c r="AB7" s="38">
        <v>67.03</v>
      </c>
      <c r="AC7" s="38">
        <v>73.989999999999995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11479.75</v>
      </c>
      <c r="BG7" s="38">
        <v>10861.76</v>
      </c>
      <c r="BH7" s="38">
        <v>12090.87</v>
      </c>
      <c r="BI7" s="38">
        <v>9832.0400000000009</v>
      </c>
      <c r="BJ7" s="38">
        <v>9383.31</v>
      </c>
      <c r="BK7" s="38">
        <v>716.96</v>
      </c>
      <c r="BL7" s="38">
        <v>799.11</v>
      </c>
      <c r="BM7" s="38">
        <v>768.62</v>
      </c>
      <c r="BN7" s="38">
        <v>789.44</v>
      </c>
      <c r="BO7" s="38">
        <v>789.08</v>
      </c>
      <c r="BP7" s="38">
        <v>705.21</v>
      </c>
      <c r="BQ7" s="38">
        <v>24.58</v>
      </c>
      <c r="BR7" s="38">
        <v>10.36</v>
      </c>
      <c r="BS7" s="38">
        <v>14.89</v>
      </c>
      <c r="BT7" s="38">
        <v>16.690000000000001</v>
      </c>
      <c r="BU7" s="38">
        <v>33.93</v>
      </c>
      <c r="BV7" s="38">
        <v>88.09</v>
      </c>
      <c r="BW7" s="38">
        <v>87.69</v>
      </c>
      <c r="BX7" s="38">
        <v>88.06</v>
      </c>
      <c r="BY7" s="38">
        <v>87.29</v>
      </c>
      <c r="BZ7" s="38">
        <v>88.25</v>
      </c>
      <c r="CA7" s="38">
        <v>98.96</v>
      </c>
      <c r="CB7" s="38">
        <v>530.83000000000004</v>
      </c>
      <c r="CC7" s="38">
        <v>1273</v>
      </c>
      <c r="CD7" s="38">
        <v>885.77</v>
      </c>
      <c r="CE7" s="38">
        <v>803.95</v>
      </c>
      <c r="CF7" s="38">
        <v>399.41</v>
      </c>
      <c r="CG7" s="38">
        <v>181.8</v>
      </c>
      <c r="CH7" s="38">
        <v>180.07</v>
      </c>
      <c r="CI7" s="38">
        <v>179.32</v>
      </c>
      <c r="CJ7" s="38">
        <v>176.67</v>
      </c>
      <c r="CK7" s="38">
        <v>176.37</v>
      </c>
      <c r="CL7" s="38">
        <v>134.52000000000001</v>
      </c>
      <c r="CM7" s="38">
        <v>24.77</v>
      </c>
      <c r="CN7" s="38">
        <v>24.77</v>
      </c>
      <c r="CO7" s="38">
        <v>31.43</v>
      </c>
      <c r="CP7" s="38">
        <v>32.35</v>
      </c>
      <c r="CQ7" s="38">
        <v>33.78</v>
      </c>
      <c r="CR7" s="38">
        <v>59.35</v>
      </c>
      <c r="CS7" s="38">
        <v>58.4</v>
      </c>
      <c r="CT7" s="38">
        <v>58</v>
      </c>
      <c r="CU7" s="38">
        <v>57.42</v>
      </c>
      <c r="CV7" s="38">
        <v>56.72</v>
      </c>
      <c r="CW7" s="38">
        <v>59.57</v>
      </c>
      <c r="CX7" s="38">
        <v>73.08</v>
      </c>
      <c r="CY7" s="38">
        <v>73.23</v>
      </c>
      <c r="CZ7" s="38">
        <v>73.77</v>
      </c>
      <c r="DA7" s="38">
        <v>74.040000000000006</v>
      </c>
      <c r="DB7" s="38">
        <v>75.11</v>
      </c>
      <c r="DC7" s="38">
        <v>89.88</v>
      </c>
      <c r="DD7" s="38">
        <v>89.68</v>
      </c>
      <c r="DE7" s="38">
        <v>89.79</v>
      </c>
      <c r="DF7" s="38">
        <v>90.42</v>
      </c>
      <c r="DG7" s="38">
        <v>90.72</v>
      </c>
      <c r="DH7" s="38">
        <v>95.57</v>
      </c>
      <c r="DI7" s="38"/>
      <c r="DJ7" s="38"/>
      <c r="DK7" s="38"/>
      <c r="DL7" s="38"/>
      <c r="DM7" s="38"/>
      <c r="DN7" s="38"/>
      <c r="DO7" s="38"/>
      <c r="DP7" s="38"/>
      <c r="DQ7" s="38"/>
      <c r="DR7" s="38"/>
      <c r="DS7" s="38"/>
      <c r="DT7" s="38"/>
      <c r="DU7" s="38"/>
      <c r="DV7" s="38"/>
      <c r="DW7" s="38"/>
      <c r="DX7" s="38"/>
      <c r="DY7" s="38"/>
      <c r="DZ7" s="38"/>
      <c r="EA7" s="38"/>
      <c r="EB7" s="38"/>
      <c r="EC7" s="38"/>
      <c r="ED7" s="38"/>
      <c r="EE7" s="38">
        <v>1</v>
      </c>
      <c r="EF7" s="38">
        <v>0</v>
      </c>
      <c r="EG7" s="38">
        <v>1.0900000000000001</v>
      </c>
      <c r="EH7" s="38">
        <v>0</v>
      </c>
      <c r="EI7" s="38">
        <v>0</v>
      </c>
      <c r="EJ7" s="38">
        <v>0.19</v>
      </c>
      <c r="EK7" s="38">
        <v>0.23</v>
      </c>
      <c r="EL7" s="38">
        <v>0.21</v>
      </c>
      <c r="EM7" s="38">
        <v>0.17</v>
      </c>
      <c r="EN7" s="38">
        <v>0.15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2022-01-14T02:14:37Z</cp:lastPrinted>
  <dcterms:created xsi:type="dcterms:W3CDTF">2021-12-03T07:46:47Z</dcterms:created>
  <dcterms:modified xsi:type="dcterms:W3CDTF">2022-01-14T02:14:37Z</dcterms:modified>
  <cp:category/>
</cp:coreProperties>
</file>