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仕事\04 公営企業分\R3\20220106【照会：1月17日（月）〆】公営企業に係る経営比較分析表（令和２年度決算）の分析等について\02_各課回答\下水\"/>
    </mc:Choice>
  </mc:AlternateContent>
  <workbookProtection workbookAlgorithmName="SHA-512" workbookHashValue="OBpkTkdW1zJM5uzfR5of/8Q6a40cxthTbb1v1nBKJ0HQ21JF2yRRuAe/VurbxW/DjuQthkniNvlKowHelQLrPQ==" workbookSaltValue="I1j/ukGeQNCG2Rtm3XNJOw==" workbookSpinCount="100000" lockStructure="1"/>
  <bookViews>
    <workbookView xWindow="0" yWindow="0" windowWidth="13740" windowHeight="1174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AL8" i="4"/>
  <c r="P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<sst xmlns="http://schemas.openxmlformats.org/spreadsheetml/2006/main" count="236" uniqueCount="120">
  <si>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</si>
  <si>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</si>
  <si>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</si>
  <si>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</si>
  <si>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</si>
  <si>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</si>
  <si>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</si>
  <si>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</si>
  <si>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</si>
  <si>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</si>
  <si>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</si>
  <si>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</si>
  <si>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</si>
  <si>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</si>
  <si>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</si>
  <si>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</si>
  <si>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</si>
  <si>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</si>
  <si>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</si>
  <si>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</si>
  <si>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</si>
  <si>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</si>
  <si>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</si>
  <si>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</si>
  <si>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</si>
  <si>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</si>
  <si>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</si>
  <si>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</si>
  <si>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</si>
  <si>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</si>
  <si>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</si>
  <si>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</si>
  <si>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</si>
  <si>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</si>
  <si>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</si>
  <si>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</si>
  <si>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</si>
  <si>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</si>
  <si>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</si>
  <si>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</si>
  <si>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</si>
  <si>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</si>
  <si>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</si>
  <si>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</si>
  <si>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</si>
  <si>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</si>
  <si>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</si>
  <si>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</si>
  <si>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</si>
  <si>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</si>
  <si>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</si>
  <si>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</si>
  <si>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</si>
  <si>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</si>
  <si>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</si>
  <si>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</si>
  <si>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</si>
  <si>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</si>
  <si>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</si>
  <si>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</si>
  <si>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</si>
  <si>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</si>
  <si>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</si>
  <si>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</si>
  <si>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</si>
  <si>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</si>
  <si>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</si>
  <si>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</si>
  <si>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</si>
  <si>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</si>
  <si>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</si>
  <si>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</si>
  <si>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</si>
  <si>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</si>
  <si>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</si>
  <si>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</si>
  <si>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</si>
  <si>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</si>
  <si>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</si>
  <si>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</si>
  <si>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</si>
  <si>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</si>
  <si>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</si>
  <si>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</si>
  <si>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</si>
  <si>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</si>
  <si>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</si>
  <si>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</si>
  <si>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</si>
  <si>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</si>
  <si>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</si>
  <si>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</si>
  <si>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</si>
  <si>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</si>
  <si>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</si>
  <si>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</si>
  <si>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</si>
  <si>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</si>
  <si>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</si>
  <si>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</si>
  <si>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</si>
  <si>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</si>
  <si>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</si>
  <si>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</si>
  <si>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</si>
  <si>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</si>
  <si>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</si>
  <si>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</si>
  <si>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</si>
  <si>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</si>
  <si>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</si>
  <si>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</si>
  <si>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</si>
  <si>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</si>
  <si>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</si>
  <si>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</si>
  <si>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</si>
  <si>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収益的収支比率は、前年同様の低い値となっており、経費回収率は健全な値を保持しています
これは、施設利用率や水洗化率は若干減となっておりますが、維持修繕経費の節減効果により最低限の状態を持続出来ています。
集落排水事業は小集落の規模で経営しているため、今後、更なる人口減少を考慮すると、更なる経営努力が望まれます。
</t>
    <rPh sb="30" eb="32">
      <t>ケンゼン</t>
    </rPh>
    <rPh sb="33" eb="34">
      <t>アタイ</t>
    </rPh>
    <rPh sb="35" eb="37">
      <t>ホジ</t>
    </rPh>
    <rPh sb="58" eb="60">
      <t>ジャッカン</t>
    </rPh>
    <rPh sb="60" eb="61">
      <t>ゲン</t>
    </rPh>
    <rPh sb="71" eb="73">
      <t>イジ</t>
    </rPh>
    <rPh sb="73" eb="75">
      <t>シュウゼン</t>
    </rPh>
    <rPh sb="75" eb="77">
      <t>ケイヒ</t>
    </rPh>
    <rPh sb="78" eb="80">
      <t>セツゲン</t>
    </rPh>
    <rPh sb="80" eb="82">
      <t>コウカ</t>
    </rPh>
    <rPh sb="85" eb="88">
      <t>サイテイゲン</t>
    </rPh>
    <rPh sb="89" eb="91">
      <t>ジョウタイ</t>
    </rPh>
    <rPh sb="92" eb="94">
      <t>ジゾク</t>
    </rPh>
    <rPh sb="94" eb="96">
      <t>デキ</t>
    </rPh>
    <phoneticPr fontId="4"/>
  </si>
  <si>
    <t>汚水処理施設の老朽化対策はR1年度で完了したが、更新未実施の管渠やﾏﾝﾎｰﾙの適切な維持のため、翌年度以降、点検調査を実施するよう取り組んでまいります。</t>
    <rPh sb="65" eb="66">
      <t>ト</t>
    </rPh>
    <rPh sb="67" eb="68">
      <t>ク</t>
    </rPh>
    <phoneticPr fontId="4"/>
  </si>
  <si>
    <t>平成27年度から令和元年度まで取り組んできた機能強化事業により、年間の維持修繕経費が軽減も見込み、併せて継続的な加入促進を行うとともに、将来的に公共下水道への統合に向け取り組んでいかなければなりません。</t>
    <rPh sb="0" eb="2">
      <t>ヘイセイ</t>
    </rPh>
    <rPh sb="4" eb="6">
      <t>ネンド</t>
    </rPh>
    <rPh sb="8" eb="10">
      <t>レイワ</t>
    </rPh>
    <rPh sb="10" eb="12">
      <t>ガンネン</t>
    </rPh>
    <rPh sb="12" eb="13">
      <t>ド</t>
    </rPh>
    <rPh sb="15" eb="16">
      <t>ト</t>
    </rPh>
    <rPh sb="17" eb="18">
      <t>ク</t>
    </rPh>
    <rPh sb="22" eb="26">
      <t>キノウキョウカ</t>
    </rPh>
    <rPh sb="26" eb="28">
      <t>ジギョウ</t>
    </rPh>
    <rPh sb="32" eb="34">
      <t>ネンカン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</si>
</sst>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0.14000000000000001</c:v>
                </c:pt>
                <c:pt idx="1">
                  <c:v>0</c:v>
                </c:pt>
                <c:pt idx="2">
                  <c:v>0</c:v>
                </c:pt>
                <c:pt idx="3">
                  <c:v>0</c:v>
                </c:pt>
                <c:pt idx="4">
                  <c:v>0</c:v>
                </c:pt>
              </c:numCache>
            </c:numRef>
          </c:val>
          <c:extLst>
            <c:ext xmlns:c16="http://schemas.microsoft.com/office/drawing/2014/chart" uri="{C3380CC4-5D6E-409C-BE32-E72D297353CC}">
              <c16:uniqueId val="{00000000-ED0E-4787-8821-94056E41A40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D0E-4787-8821-94056E41A40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57.61</c:v>
                </c:pt>
                <c:pt idx="1">
                  <c:v>57.61</c:v>
                </c:pt>
                <c:pt idx="2">
                  <c:v>60.33</c:v>
                </c:pt>
                <c:pt idx="3">
                  <c:v>59.24</c:v>
                </c:pt>
                <c:pt idx="4">
                  <c:v>54.89</c:v>
                </c:pt>
              </c:numCache>
            </c:numRef>
          </c:val>
          <c:extLst>
            <c:ext xmlns:c16="http://schemas.microsoft.com/office/drawing/2014/chart" uri="{C3380CC4-5D6E-409C-BE32-E72D297353CC}">
              <c16:uniqueId val="{00000000-36CF-4068-80AB-6ED1297D30C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6CF-4068-80AB-6ED1297D30C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75.099999999999994</c:v>
                </c:pt>
                <c:pt idx="1">
                  <c:v>76</c:v>
                </c:pt>
                <c:pt idx="2">
                  <c:v>77.13</c:v>
                </c:pt>
                <c:pt idx="3">
                  <c:v>59.44</c:v>
                </c:pt>
                <c:pt idx="4">
                  <c:v>55.96</c:v>
                </c:pt>
              </c:numCache>
            </c:numRef>
          </c:val>
          <c:extLst>
            <c:ext xmlns:c16="http://schemas.microsoft.com/office/drawing/2014/chart" uri="{C3380CC4-5D6E-409C-BE32-E72D297353CC}">
              <c16:uniqueId val="{00000000-F0EE-4E58-8FAE-D662C6F8FE1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F0EE-4E58-8FAE-D662C6F8FE1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46.1</c:v>
                </c:pt>
                <c:pt idx="1">
                  <c:v>36.42</c:v>
                </c:pt>
                <c:pt idx="2">
                  <c:v>39.22</c:v>
                </c:pt>
                <c:pt idx="3">
                  <c:v>33.83</c:v>
                </c:pt>
                <c:pt idx="4">
                  <c:v>29.26</c:v>
                </c:pt>
              </c:numCache>
            </c:numRef>
          </c:val>
          <c:extLst>
            <c:ext xmlns:c16="http://schemas.microsoft.com/office/drawing/2014/chart" uri="{C3380CC4-5D6E-409C-BE32-E72D297353CC}">
              <c16:uniqueId val="{00000000-F96A-4389-BBB5-3287E81F22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A-4389-BBB5-3287E81F22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5D-4884-B15E-4AACE0C523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5D-4884-B15E-4AACE0C523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BA-430C-B57B-0398186009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BA-430C-B57B-0398186009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14-49DA-ADF9-1DCEA39E7B3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4-49DA-ADF9-1DCEA39E7B3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6D-4C4B-A351-9477295A63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6D-4C4B-A351-9477295A63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41.43</c:v>
                </c:pt>
                <c:pt idx="1">
                  <c:v>40.409999999999997</c:v>
                </c:pt>
                <c:pt idx="2">
                  <c:v>35.270000000000003</c:v>
                </c:pt>
                <c:pt idx="3" formatCode="#,##0.00;&quot;△&quot;#,##0.00">
                  <c:v>0</c:v>
                </c:pt>
                <c:pt idx="4" formatCode="#,##0.00;&quot;△&quot;#,##0.00">
                  <c:v>0</c:v>
                </c:pt>
              </c:numCache>
            </c:numRef>
          </c:val>
          <c:extLst>
            <c:ext xmlns:c16="http://schemas.microsoft.com/office/drawing/2014/chart" uri="{C3380CC4-5D6E-409C-BE32-E72D297353CC}">
              <c16:uniqueId val="{00000000-8945-4912-92B2-4905287C90B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8945-4912-92B2-4905287C90B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64.760000000000005</c:v>
                </c:pt>
                <c:pt idx="1">
                  <c:v>108.64</c:v>
                </c:pt>
                <c:pt idx="2">
                  <c:v>72.739999999999995</c:v>
                </c:pt>
                <c:pt idx="3">
                  <c:v>98.56</c:v>
                </c:pt>
                <c:pt idx="4">
                  <c:v>146.58000000000001</c:v>
                </c:pt>
              </c:numCache>
            </c:numRef>
          </c:val>
          <c:extLst>
            <c:ext xmlns:c16="http://schemas.microsoft.com/office/drawing/2014/chart" uri="{C3380CC4-5D6E-409C-BE32-E72D297353CC}">
              <c16:uniqueId val="{00000000-5C76-42D6-8B18-109B002AE3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5C76-42D6-8B18-109B002AE3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201.11</c:v>
                </c:pt>
                <c:pt idx="1">
                  <c:v>120.35</c:v>
                </c:pt>
                <c:pt idx="2">
                  <c:v>182.55</c:v>
                </c:pt>
                <c:pt idx="3">
                  <c:v>135.62</c:v>
                </c:pt>
                <c:pt idx="4">
                  <c:v>91.95</c:v>
                </c:pt>
              </c:numCache>
            </c:numRef>
          </c:val>
          <c:extLst>
            <c:ext xmlns:c16="http://schemas.microsoft.com/office/drawing/2014/chart" uri="{C3380CC4-5D6E-409C-BE32-E72D297353CC}">
              <c16:uniqueId val="{00000000-D265-4892-A501-4DD77A3153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265-4892-A501-4DD77A3153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85" zoomScaleNormal="85" workbookViewId="0">
      <selection activeCell="CF62" sqref="CF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宿毛市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19895</v>
      </c>
      <c r="AM8" s="69"/>
      <c r="AN8" s="69"/>
      <c r="AO8" s="69"/>
      <c r="AP8" s="69"/>
      <c r="AQ8" s="69"/>
      <c r="AR8" s="69"/>
      <c r="AS8" s="69"/>
      <c r="AT8" s="68">
        <f>データ!T6</f>
        <v>286.2</v>
      </c>
      <c r="AU8" s="68"/>
      <c r="AV8" s="68"/>
      <c r="AW8" s="68"/>
      <c r="AX8" s="68"/>
      <c r="AY8" s="68"/>
      <c r="AZ8" s="68"/>
      <c r="BA8" s="68"/>
      <c r="BB8" s="68">
        <f>データ!U6</f>
        <v>69.510000000000005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2.5099999999999998</v>
      </c>
      <c r="Q10" s="68"/>
      <c r="R10" s="68"/>
      <c r="S10" s="68"/>
      <c r="T10" s="68"/>
      <c r="U10" s="68"/>
      <c r="V10" s="68"/>
      <c r="W10" s="68">
        <f>データ!Q6</f>
        <v>75</v>
      </c>
      <c r="X10" s="68"/>
      <c r="Y10" s="68"/>
      <c r="Z10" s="68"/>
      <c r="AA10" s="68"/>
      <c r="AB10" s="68"/>
      <c r="AC10" s="68"/>
      <c r="AD10" s="69">
        <f>データ!R6</f>
        <v>2310</v>
      </c>
      <c r="AE10" s="69"/>
      <c r="AF10" s="69"/>
      <c r="AG10" s="69"/>
      <c r="AH10" s="69"/>
      <c r="AI10" s="69"/>
      <c r="AJ10" s="69"/>
      <c r="AK10" s="2"/>
      <c r="AL10" s="69">
        <f>データ!V6</f>
        <v>495</v>
      </c>
      <c r="AM10" s="69"/>
      <c r="AN10" s="69"/>
      <c r="AO10" s="69"/>
      <c r="AP10" s="69"/>
      <c r="AQ10" s="69"/>
      <c r="AR10" s="69"/>
      <c r="AS10" s="69"/>
      <c r="AT10" s="68">
        <f>データ!W6</f>
        <v>0.12</v>
      </c>
      <c r="AU10" s="68"/>
      <c r="AV10" s="68"/>
      <c r="AW10" s="68"/>
      <c r="AX10" s="68"/>
      <c r="AY10" s="68"/>
      <c r="AZ10" s="68"/>
      <c r="BA10" s="68"/>
      <c r="BB10" s="68">
        <f>データ!X6</f>
        <v>4125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WnHULVZ/gE1eDXdeyxjgqVamWy/y2Jd/w2m8m9jvwNXpKyynG6U7WqUtFrJQEYavfdkWO9QLuuoaTREINXKyyw==" saltValue="TvdBscgf2iIbPmIFtMTT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392081</v>
      </c>
      <c r="D6" s="33">
        <f t="shared" si="3"/>
        <v>47</v>
      </c>
      <c r="E6" s="33">
        <f t="shared" si="3"/>
        <v>17</v>
      </c>
      <c r="F6" s="33">
        <f t="shared" si="3"/>
        <v>5</v>
      </c>
      <c r="G6" s="33">
        <f t="shared" si="3"/>
        <v>0</v>
      </c>
      <c r="H6" s="33" t="str">
        <f t="shared" si="3"/>
        <v>高知県　宿毛市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2.5099999999999998</v>
      </c>
      <c r="Q6" s="34">
        <f t="shared" si="3"/>
        <v>75</v>
      </c>
      <c r="R6" s="34">
        <f t="shared" si="3"/>
        <v>2310</v>
      </c>
      <c r="S6" s="34">
        <f t="shared" si="3"/>
        <v>19895</v>
      </c>
      <c r="T6" s="34">
        <f t="shared" si="3"/>
        <v>286.2</v>
      </c>
      <c r="U6" s="34">
        <f t="shared" si="3"/>
        <v>69.510000000000005</v>
      </c>
      <c r="V6" s="34">
        <f t="shared" si="3"/>
        <v>495</v>
      </c>
      <c r="W6" s="34">
        <f t="shared" si="3"/>
        <v>0.12</v>
      </c>
      <c r="X6" s="34">
        <f t="shared" si="3"/>
        <v>4125</v>
      </c>
      <c r="Y6" s="35">
        <f>IF(Y7="",NA(),Y7)</f>
        <v>46.1</v>
      </c>
      <c r="Z6" s="35">
        <f t="shared" ref="Z6:AH6" si="4">IF(Z7="",NA(),Z7)</f>
        <v>36.42</v>
      </c>
      <c r="AA6" s="35">
        <f t="shared" si="4"/>
        <v>39.22</v>
      </c>
      <c r="AB6" s="35">
        <f t="shared" si="4"/>
        <v>33.83</v>
      </c>
      <c r="AC6" s="35">
        <f t="shared" si="4"/>
        <v>29.26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41.43</v>
      </c>
      <c r="BG6" s="35">
        <f t="shared" ref="BG6:BO6" si="7">IF(BG7="",NA(),BG7)</f>
        <v>40.409999999999997</v>
      </c>
      <c r="BH6" s="35">
        <f t="shared" si="7"/>
        <v>35.270000000000003</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64.760000000000005</v>
      </c>
      <c r="BR6" s="35">
        <f t="shared" ref="BR6:BZ6" si="8">IF(BR7="",NA(),BR7)</f>
        <v>108.64</v>
      </c>
      <c r="BS6" s="35">
        <f t="shared" si="8"/>
        <v>72.739999999999995</v>
      </c>
      <c r="BT6" s="35">
        <f t="shared" si="8"/>
        <v>98.56</v>
      </c>
      <c r="BU6" s="35">
        <f t="shared" si="8"/>
        <v>146.58000000000001</v>
      </c>
      <c r="BV6" s="35">
        <f t="shared" si="8"/>
        <v>55.32</v>
      </c>
      <c r="BW6" s="35">
        <f t="shared" si="8"/>
        <v>59.8</v>
      </c>
      <c r="BX6" s="35">
        <f t="shared" si="8"/>
        <v>57.77</v>
      </c>
      <c r="BY6" s="35">
        <f t="shared" si="8"/>
        <v>57.31</v>
      </c>
      <c r="BZ6" s="35">
        <f t="shared" si="8"/>
        <v>57.08</v>
      </c>
      <c r="CA6" s="34" t="str">
        <f>IF(CA7="","",IF(CA7="-","【-】","【"&amp;SUBSTITUTE(TEXT(CA7,"#,##0.00"),"-","△")&amp;"】"))</f>
        <v>【60.94】</v>
      </c>
      <c r="CB6" s="35">
        <f>IF(CB7="",NA(),CB7)</f>
        <v>201.11</v>
      </c>
      <c r="CC6" s="35">
        <f t="shared" ref="CC6:CK6" si="9">IF(CC7="",NA(),CC7)</f>
        <v>120.35</v>
      </c>
      <c r="CD6" s="35">
        <f t="shared" si="9"/>
        <v>182.55</v>
      </c>
      <c r="CE6" s="35">
        <f t="shared" si="9"/>
        <v>135.62</v>
      </c>
      <c r="CF6" s="35">
        <f t="shared" si="9"/>
        <v>91.95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57.61</v>
      </c>
      <c r="CN6" s="35">
        <f t="shared" ref="CN6:CV6" si="10">IF(CN7="",NA(),CN7)</f>
        <v>57.61</v>
      </c>
      <c r="CO6" s="35">
        <f t="shared" si="10"/>
        <v>60.33</v>
      </c>
      <c r="CP6" s="35">
        <f t="shared" si="10"/>
        <v>59.24</v>
      </c>
      <c r="CQ6" s="35">
        <f t="shared" si="10"/>
        <v>54.89</v>
      </c>
      <c r="CR6" s="35">
        <f t="shared" si="10"/>
        <v>60.65</v>
      </c>
      <c r="CS6" s="35">
        <f t="shared" si="10"/>
        <v>51.75</v>
      </c>
      <c r="CT6" s="35">
        <f t="shared" si="10"/>
        <v>50.68</v>
      </c>
      <c r="CU6" s="35">
        <f t="shared" si="10"/>
        <v>50.14</v>
      </c>
      <c r="CV6" s="35">
        <f t="shared" si="10"/>
        <v>54.83</v>
      </c>
      <c r="CW6" s="34" t="str">
        <f>IF(CW7="","",IF(CW7="-","【-】","【"&amp;SUBSTITUTE(TEXT(CW7,"#,##0.00"),"-","△")&amp;"】"))</f>
        <v>【54.84】</v>
      </c>
      <c r="CX6" s="35">
        <f>IF(CX7="",NA(),CX7)</f>
        <v>75.099999999999994</v>
      </c>
      <c r="CY6" s="35">
        <f t="shared" ref="CY6:DG6" si="11">IF(CY7="",NA(),CY7)</f>
        <v>76</v>
      </c>
      <c r="CZ6" s="35">
        <f t="shared" si="11"/>
        <v>77.13</v>
      </c>
      <c r="DA6" s="35">
        <f t="shared" si="11"/>
        <v>59.44</v>
      </c>
      <c r="DB6" s="35">
        <f t="shared" si="11"/>
        <v>55.96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0.14000000000000001</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392081</v>
      </c>
      <c r="D7" s="37">
        <v>47</v>
      </c>
      <c r="E7" s="37">
        <v>17</v>
      </c>
      <c r="F7" s="37">
        <v>5</v>
      </c>
      <c r="G7" s="37">
        <v>0</v>
      </c>
      <c r="H7" s="37" t="s">
        <v>98</v>
      </c>
      <c r="I7" s="37" t="s">
        <v>99</v>
      </c>
      <c r="J7" s="37" t="s">
        <v>100</v>
      </c>
      <c r="K7" s="37" t="s">
        <v>101</v>
      </c>
      <c r="L7" s="37" t="s">
        <v>102</v>
      </c>
      <c r="M7" s="37" t="s">
        <v>103</v>
      </c>
      <c r="N7" s="38" t="s">
        <v>104</v>
      </c>
      <c r="O7" s="38" t="s">
        <v>105</v>
      </c>
      <c r="P7" s="38">
        <v>2.5099999999999998</v>
      </c>
      <c r="Q7" s="38">
        <v>75</v>
      </c>
      <c r="R7" s="38">
        <v>2310</v>
      </c>
      <c r="S7" s="38">
        <v>19895</v>
      </c>
      <c r="T7" s="38">
        <v>286.2</v>
      </c>
      <c r="U7" s="38">
        <v>69.510000000000005</v>
      </c>
      <c r="V7" s="38">
        <v>495</v>
      </c>
      <c r="W7" s="38">
        <v>0.12</v>
      </c>
      <c r="X7" s="38">
        <v>4125</v>
      </c>
      <c r="Y7" s="38">
        <v>46.1</v>
      </c>
      <c r="Z7" s="38">
        <v>36.42</v>
      </c>
      <c r="AA7" s="38">
        <v>39.22</v>
      </c>
      <c r="AB7" s="38">
        <v>33.83</v>
      </c>
      <c r="AC7" s="38">
        <v>29.26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41.43</v>
      </c>
      <c r="BG7" s="38">
        <v>40.409999999999997</v>
      </c>
      <c r="BH7" s="38">
        <v>35.270000000000003</v>
      </c>
      <c r="BI7" s="38">
        <v>0</v>
      </c>
      <c r="BJ7" s="38">
        <v>0</v>
      </c>
      <c r="BK7" s="38">
        <v>974.93</v>
      </c>
      <c r="BL7" s="38">
        <v>855.8</v>
      </c>
      <c r="BM7" s="38">
        <v>789.46</v>
      </c>
      <c r="BN7" s="38">
        <v>826.83</v>
      </c>
      <c r="BO7" s="38">
        <v>867.83</v>
      </c>
      <c r="BP7" s="38">
        <v>832.52</v>
      </c>
      <c r="BQ7" s="38">
        <v>64.760000000000005</v>
      </c>
      <c r="BR7" s="38">
        <v>108.64</v>
      </c>
      <c r="BS7" s="38">
        <v>72.739999999999995</v>
      </c>
      <c r="BT7" s="38">
        <v>98.56</v>
      </c>
      <c r="BU7" s="38">
        <v>146.58000000000001</v>
      </c>
      <c r="BV7" s="38">
        <v>55.32</v>
      </c>
      <c r="BW7" s="38">
        <v>59.8</v>
      </c>
      <c r="BX7" s="38">
        <v>57.77</v>
      </c>
      <c r="BY7" s="38">
        <v>57.31</v>
      </c>
      <c r="BZ7" s="38">
        <v>57.08</v>
      </c>
      <c r="CA7" s="38">
        <v>60.94</v>
      </c>
      <c r="CB7" s="38">
        <v>201.11</v>
      </c>
      <c r="CC7" s="38">
        <v>120.35</v>
      </c>
      <c r="CD7" s="38">
        <v>182.55</v>
      </c>
      <c r="CE7" s="38">
        <v>135.62</v>
      </c>
      <c r="CF7" s="38">
        <v>91.95</v>
      </c>
      <c r="CG7" s="38">
        <v>283.17</v>
      </c>
      <c r="CH7" s="38">
        <v>263.76</v>
      </c>
      <c r="CI7" s="38">
        <v>274.35000000000002</v>
      </c>
      <c r="CJ7" s="38">
        <v>273.52</v>
      </c>
      <c r="CK7" s="38">
        <v>274.99</v>
      </c>
      <c r="CL7" s="38">
        <v>253.04</v>
      </c>
      <c r="CM7" s="38">
        <v>57.61</v>
      </c>
      <c r="CN7" s="38">
        <v>57.61</v>
      </c>
      <c r="CO7" s="38">
        <v>60.33</v>
      </c>
      <c r="CP7" s="38">
        <v>59.24</v>
      </c>
      <c r="CQ7" s="38">
        <v>54.89</v>
      </c>
      <c r="CR7" s="38">
        <v>60.65</v>
      </c>
      <c r="CS7" s="38">
        <v>51.75</v>
      </c>
      <c r="CT7" s="38">
        <v>50.68</v>
      </c>
      <c r="CU7" s="38">
        <v>50.14</v>
      </c>
      <c r="CV7" s="38">
        <v>54.83</v>
      </c>
      <c r="CW7" s="38">
        <v>54.84</v>
      </c>
      <c r="CX7" s="38">
        <v>75.099999999999994</v>
      </c>
      <c r="CY7" s="38">
        <v>76</v>
      </c>
      <c r="CZ7" s="38">
        <v>77.13</v>
      </c>
      <c r="DA7" s="38">
        <v>59.44</v>
      </c>
      <c r="DB7" s="38">
        <v>55.96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0.14000000000000001</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2022-01-15T01:03:19Z</cp:lastPrinted>
  <dcterms:created xsi:type="dcterms:W3CDTF">2021-12-03T08:02:12Z</dcterms:created>
  <dcterms:modified xsi:type="dcterms:W3CDTF">2022-01-15T01:03:31Z</dcterms:modified>
  <cp:category/>
</cp:coreProperties>
</file>