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yokinuser\Desktop\【経営比較分析表】2020_392103_46_1718\【経営比較分析表】2020_392103_46_1718\"/>
    </mc:Choice>
  </mc:AlternateContent>
  <workbookProtection workbookAlgorithmName="SHA-512" workbookHashValue="uajEM15RDBiv19nei/POIBOr2PIwVH8kYuv2TgZXi5u/k+Bja0CRkEXa5zsAxI3XHGFgGUPTtxKpqJw1Efl4Gw==" workbookSaltValue="5GeIibHd1dX/1kdhjWlujA==" workbookSpinCount="100000" lockStructure="1"/>
  <bookViews>
    <workbookView xWindow="0" yWindow="0" windowWidth="28800"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<sst xmlns="http://schemas.openxmlformats.org/spreadsheetml/2006/main" count="319" uniqueCount="118">
  <si>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</si>
  <si>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</si>
  <si>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</si>
  <si>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</si>
  <si>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</si>
  <si>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</si>
  <si>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</si>
  <si>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</si>
  <si>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</si>
  <si>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</si>
  <si>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</si>
  <si>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</si>
  <si>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</si>
  <si>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</si>
  <si>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</si>
  <si>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</si>
  <si>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</si>
  <si>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</si>
  <si>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</si>
  <si>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</si>
  <si>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</si>
  <si>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</si>
  <si>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</si>
  <si>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</si>
  <si>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</si>
  <si>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</si>
  <si>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</si>
  <si>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</si>
  <si>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</si>
  <si>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</si>
  <si>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</si>
  <si>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</si>
  <si>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</si>
  <si>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</si>
  <si>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</si>
  <si>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</si>
  <si>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</si>
  <si>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</si>
  <si>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</si>
  <si>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</si>
  <si>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</si>
  <si>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</si>
  <si>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</si>
  <si>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</si>
  <si>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</si>
  <si>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</si>
  <si>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</si>
  <si>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</si>
  <si>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</si>
  <si>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</si>
  <si>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</si>
  <si>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</si>
  <si>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</si>
  <si>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</si>
  <si>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</si>
  <si>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</si>
  <si>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</si>
  <si>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</si>
  <si>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</si>
  <si>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</si>
  <si>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</si>
  <si>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</si>
  <si>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</si>
  <si>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</si>
  <si>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</si>
  <si>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</si>
  <si>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</si>
  <si>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</si>
  <si>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</si>
  <si>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</si>
  <si>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</si>
  <si>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</si>
  <si>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</si>
  <si>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</si>
  <si>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</si>
  <si>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</si>
  <si>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</si>
  <si>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</si>
  <si>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</si>
  <si>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</si>
  <si>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</si>
  <si>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</si>
  <si>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</si>
  <si>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</si>
  <si>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</si>
  <si>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</si>
  <si>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</si>
  <si>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</si>
  <si>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</si>
  <si>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</si>
  <si>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</si>
  <si>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</si>
  <si>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</si>
  <si>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</si>
  <si>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</si>
  <si>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</si>
  <si>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</si>
  <si>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</si>
  <si>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</si>
  <si>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</si>
  <si>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</si>
  <si>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</si>
  <si>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</si>
  <si>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</si>
  <si>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</si>
  <si>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</si>
  <si>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</si>
  <si>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</si>
  <si>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</si>
  <si>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</si>
  <si>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</si>
  <si>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</si>
  <si>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</si>
  <si>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</si>
  <si>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</si>
  <si>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有形固定資産減価償却率：有形固定資産の減価償却がどの程度進んでいるかを表す指標で資産の老朽化度合いを示している。類似団体平均より高い数値となっており、施設の改築・更新の必要性が高くなっていることを表している。
③管渠改善率：当年度に更新した管渠延長の割合を表すものである。平成27年度までに長寿命化・耐震化の両面から既存幹線管渠を調査し、概ね健全であって耐用年数も迎えていないと結果を得ている。幹線管渠の耐震対策は、平成29年度から着工しており、全工区の工事を完了させている。令和２年度からはストックマネジメントを２カ年で行い、公共下水道施設（処理場・排水機場・管渠等）について、リスク評価を踏まえ、具体的な施設管理目標及び長期的な改築シナリオを設定し、点検・調査計画を作成する予定である。
※いずれの指標も令和２年度から地方公営企業法を適用し、特別会計から企業会計へ移行したため前年数値はなしとなっている。</t>
    <rPh sb="1" eb="3">
      <t>ユウケイ</t>
    </rPh>
    <rPh sb="3" eb="5">
      <t>コテイ</t>
    </rPh>
    <rPh sb="5" eb="7">
      <t>シサン</t>
    </rPh>
    <rPh sb="7" eb="9">
      <t>ゲンカ</t>
    </rPh>
    <rPh sb="9" eb="11">
      <t>ショウキャク</t>
    </rPh>
    <rPh sb="11" eb="12">
      <t>リツ</t>
    </rPh>
    <rPh sb="13" eb="15">
      <t>ユウケイ</t>
    </rPh>
    <rPh sb="15" eb="17">
      <t>コテイ</t>
    </rPh>
    <rPh sb="17" eb="19">
      <t>シサン</t>
    </rPh>
    <rPh sb="20" eb="22">
      <t>ゲンカ</t>
    </rPh>
    <rPh sb="22" eb="24">
      <t>ショウキャク</t>
    </rPh>
    <rPh sb="27" eb="29">
      <t>テイド</t>
    </rPh>
    <rPh sb="29" eb="30">
      <t>スス</t>
    </rPh>
    <rPh sb="36" eb="37">
      <t>アラワ</t>
    </rPh>
    <rPh sb="38" eb="40">
      <t>シヒョウ</t>
    </rPh>
    <rPh sb="41" eb="43">
      <t>シサン</t>
    </rPh>
    <rPh sb="44" eb="47">
      <t>ロウキュウカ</t>
    </rPh>
    <rPh sb="47" eb="49">
      <t>ドア</t>
    </rPh>
    <rPh sb="51" eb="52">
      <t>シメ</t>
    </rPh>
    <rPh sb="57" eb="59">
      <t>ルイジ</t>
    </rPh>
    <rPh sb="59" eb="61">
      <t>ダンタイ</t>
    </rPh>
    <rPh sb="61" eb="63">
      <t>ヘイキン</t>
    </rPh>
    <rPh sb="65" eb="66">
      <t>タカ</t>
    </rPh>
    <rPh sb="67" eb="69">
      <t>スウチ</t>
    </rPh>
    <rPh sb="76" eb="78">
      <t>シセツ</t>
    </rPh>
    <rPh sb="79" eb="81">
      <t>カイチク</t>
    </rPh>
    <rPh sb="82" eb="84">
      <t>コウシン</t>
    </rPh>
    <rPh sb="85" eb="88">
      <t>ヒツヨウセイ</t>
    </rPh>
    <rPh sb="89" eb="90">
      <t>タカ</t>
    </rPh>
    <rPh sb="99" eb="100">
      <t>アラワ</t>
    </rPh>
    <phoneticPr fontId="4"/>
  </si>
  <si>
    <t>　四万十市公共下水道事業についての経営の健全性・効率性及び老朽化の状況からの分析は、以上のとおりである。今後は、人口減少などにより使用料収入の増加が見込めない中、老朽化が進んでいる施設の更新や耐震化などの整備を実施していく必要があり、経営状況は厳しくなることが予想される。使用料の改定や水洗化率向上に取り組み、使用料収入の増加を図ることや汚水処理費用等の削減を行うなど、経常収支比率の向上に取組むことが必要である。</t>
    <rPh sb="65" eb="68">
      <t>シヨウリョウ</t>
    </rPh>
    <rPh sb="68" eb="70">
      <t>シュウニュウ</t>
    </rPh>
    <rPh sb="71" eb="73">
      <t>ゾウカ</t>
    </rPh>
    <rPh sb="74" eb="76">
      <t>ミコ</t>
    </rPh>
    <rPh sb="79" eb="80">
      <t>ナカ</t>
    </rPh>
    <rPh sb="83" eb="84">
      <t>カ</t>
    </rPh>
    <rPh sb="85" eb="86">
      <t>スス</t>
    </rPh>
    <rPh sb="96" eb="99">
      <t>タイシンカ</t>
    </rPh>
    <rPh sb="102" eb="104">
      <t>セイビ</t>
    </rPh>
    <rPh sb="105" eb="107">
      <t>ジッシ</t>
    </rPh>
    <rPh sb="111" eb="113">
      <t>ヒツヨウ</t>
    </rPh>
    <rPh sb="117" eb="119">
      <t>ケイエイ</t>
    </rPh>
    <rPh sb="119" eb="121">
      <t>ジョウキョウ</t>
    </rPh>
    <rPh sb="122" eb="123">
      <t>キビ</t>
    </rPh>
    <rPh sb="130" eb="132">
      <t>ヨソウ</t>
    </rPh>
    <rPh sb="136" eb="139">
      <t>シヨウリョウ</t>
    </rPh>
    <rPh sb="140" eb="142">
      <t>カイテイ</t>
    </rPh>
    <rPh sb="150" eb="151">
      <t>ト</t>
    </rPh>
    <rPh sb="152" eb="153">
      <t>ク</t>
    </rPh>
    <rPh sb="185" eb="187">
      <t>ケイジョウ</t>
    </rPh>
    <phoneticPr fontId="4"/>
  </si>
  <si>
    <t>①経常収支比率：単年度の収支について表すものである。数値は100％以上であり、黒字であることを示している。
②累積欠損金比率：営業収益に対する累積欠損金の状況を表す指標である。類似団体平均より高い数値となっており経営改善を図っていく必要がある。
③流動比率：短期的な債務に対する支払能力を表す指標である。類似団体平均より低い数値となっており、経営改善を図っていく必要がある。
④企業債残高対事業規模比率：企業債残高の規模を表す指標である。類似団体平均より低い数値となっており、他団体と比べて使用料収入に対する企業債残高の割合が低い事を示している。
⑤経費回収率：使用料で回収すべき経費をどの程度使用料で賄えているかを表す指標である。数値が100％を下回っており、汚水処理に係る費用が使用料以外の収入により賄われていることを表している。適正な使用料収入の確保及び汚水処理費の削減に努める必要がある。
⑥汚水処理原価：１㎥あたりの汚水処理に要した費用を表すものである。類似団体より低い数値となっているが、経費回収率は100％を下回っているため、今後も汚水処理の効率化を図っていく必要がある。
⑦施設利用率：施設の処理能力に対する実際の処理水量の割合である。類似団体とほぼ同程度となっているが、人口減少による処理水量の低下を考慮していく必要がある。
⑧水洗化率：処理区域内で実際に汚水処理を行っている人口の割合を表した指標である。今後も個別訪問などの接続勧奨を行い、水洗化率向上を図っていく。
※いずれの指標も令和２年度から地方公営企業法を適用し、特別会計から企業会計へ移行したため前年数値はなしとなっている。</t>
    <rPh sb="1" eb="3">
      <t>ケイジョウ</t>
    </rPh>
    <rPh sb="33" eb="35">
      <t>イジョウ</t>
    </rPh>
    <rPh sb="39" eb="41">
      <t>クロジ</t>
    </rPh>
    <rPh sb="47" eb="48">
      <t>シメ</t>
    </rPh>
    <rPh sb="55" eb="57">
      <t>ルイセキ</t>
    </rPh>
    <rPh sb="57" eb="59">
      <t>ケッソン</t>
    </rPh>
    <rPh sb="59" eb="60">
      <t>キン</t>
    </rPh>
    <rPh sb="63" eb="65">
      <t>エイギョウ</t>
    </rPh>
    <rPh sb="65" eb="67">
      <t>シュウエキ</t>
    </rPh>
    <rPh sb="68" eb="69">
      <t>タイ</t>
    </rPh>
    <rPh sb="71" eb="73">
      <t>ルイセキ</t>
    </rPh>
    <rPh sb="73" eb="75">
      <t>ケッソン</t>
    </rPh>
    <rPh sb="75" eb="76">
      <t>キン</t>
    </rPh>
    <rPh sb="77" eb="79">
      <t>ジョウキョウ</t>
    </rPh>
    <rPh sb="80" eb="81">
      <t>アラワ</t>
    </rPh>
    <rPh sb="82" eb="84">
      <t>シヒョウ</t>
    </rPh>
    <rPh sb="88" eb="90">
      <t>ルイジ</t>
    </rPh>
    <rPh sb="90" eb="92">
      <t>ダンタイ</t>
    </rPh>
    <rPh sb="92" eb="94">
      <t>ヘイキン</t>
    </rPh>
    <rPh sb="96" eb="97">
      <t>タカ</t>
    </rPh>
    <rPh sb="98" eb="100">
      <t>スウチ</t>
    </rPh>
    <rPh sb="106" eb="108">
      <t>ケイエイ</t>
    </rPh>
    <rPh sb="108" eb="110">
      <t>カイゼン</t>
    </rPh>
    <rPh sb="111" eb="112">
      <t>ハカ</t>
    </rPh>
    <rPh sb="116" eb="118">
      <t>ヒツヨウ</t>
    </rPh>
    <rPh sb="124" eb="126">
      <t>リュウドウ</t>
    </rPh>
    <rPh sb="126" eb="128">
      <t>ヒリツ</t>
    </rPh>
    <rPh sb="129" eb="131">
      <t>タンキ</t>
    </rPh>
    <rPh sb="131" eb="132">
      <t>テキ</t>
    </rPh>
    <rPh sb="133" eb="135">
      <t>サイム</t>
    </rPh>
    <rPh sb="136" eb="137">
      <t>タイ</t>
    </rPh>
    <rPh sb="139" eb="141">
      <t>シハライ</t>
    </rPh>
    <rPh sb="141" eb="143">
      <t>ノウリョク</t>
    </rPh>
    <rPh sb="144" eb="145">
      <t>アラワ</t>
    </rPh>
    <rPh sb="146" eb="148">
      <t>シヒョウ</t>
    </rPh>
    <rPh sb="152" eb="154">
      <t>ルイジ</t>
    </rPh>
    <rPh sb="154" eb="156">
      <t>ダンタイ</t>
    </rPh>
    <rPh sb="156" eb="158">
      <t>ヘイキン</t>
    </rPh>
    <rPh sb="160" eb="161">
      <t>ヒク</t>
    </rPh>
    <rPh sb="162" eb="164">
      <t>スウチ</t>
    </rPh>
    <rPh sb="171" eb="173">
      <t>ケイエイ</t>
    </rPh>
    <rPh sb="173" eb="175">
      <t>カイゼン</t>
    </rPh>
    <rPh sb="176" eb="177">
      <t>ハカ</t>
    </rPh>
    <rPh sb="181" eb="183">
      <t>ヒツヨウ</t>
    </rPh>
    <rPh sb="189" eb="191">
      <t>キギョウ</t>
    </rPh>
    <rPh sb="191" eb="192">
      <t>サイ</t>
    </rPh>
    <rPh sb="192" eb="194">
      <t>ザンダカ</t>
    </rPh>
    <rPh sb="194" eb="195">
      <t>タイ</t>
    </rPh>
    <rPh sb="195" eb="197">
      <t>ジギョウ</t>
    </rPh>
    <rPh sb="197" eb="199">
      <t>キボ</t>
    </rPh>
    <rPh sb="199" eb="201">
      <t>ヒリツ</t>
    </rPh>
    <rPh sb="202" eb="204">
      <t>キギョウ</t>
    </rPh>
    <rPh sb="204" eb="205">
      <t>サイ</t>
    </rPh>
    <rPh sb="205" eb="207">
      <t>ザンダカ</t>
    </rPh>
    <rPh sb="208" eb="210">
      <t>キボ</t>
    </rPh>
    <rPh sb="211" eb="212">
      <t>アラワ</t>
    </rPh>
    <rPh sb="213" eb="215">
      <t>シヒョウ</t>
    </rPh>
    <rPh sb="219" eb="221">
      <t>ルイジ</t>
    </rPh>
    <rPh sb="221" eb="223">
      <t>ダンタイ</t>
    </rPh>
    <rPh sb="223" eb="225">
      <t>ヘイキン</t>
    </rPh>
    <rPh sb="227" eb="228">
      <t>ヒク</t>
    </rPh>
    <rPh sb="229" eb="231">
      <t>スウチ</t>
    </rPh>
    <rPh sb="238" eb="239">
      <t>タ</t>
    </rPh>
    <rPh sb="239" eb="241">
      <t>ダンタイ</t>
    </rPh>
    <rPh sb="242" eb="243">
      <t>クラ</t>
    </rPh>
    <rPh sb="245" eb="248">
      <t>シヨウリョウ</t>
    </rPh>
    <rPh sb="248" eb="250">
      <t>シュウニュウ</t>
    </rPh>
    <rPh sb="251" eb="252">
      <t>タイ</t>
    </rPh>
    <rPh sb="254" eb="256">
      <t>キギョウ</t>
    </rPh>
    <rPh sb="256" eb="257">
      <t>サイ</t>
    </rPh>
    <rPh sb="257" eb="259">
      <t>ザンダカ</t>
    </rPh>
    <rPh sb="260" eb="262">
      <t>ワリアイ</t>
    </rPh>
    <rPh sb="263" eb="264">
      <t>ヒク</t>
    </rPh>
    <rPh sb="265" eb="266">
      <t>コト</t>
    </rPh>
    <rPh sb="267" eb="268">
      <t>シメ</t>
    </rPh>
    <rPh sb="281" eb="283">
      <t>シヨウ</t>
    </rPh>
    <rPh sb="283" eb="284">
      <t>リョウ</t>
    </rPh>
    <rPh sb="285" eb="287">
      <t>カイシュウ</t>
    </rPh>
    <rPh sb="290" eb="292">
      <t>ケイヒ</t>
    </rPh>
    <rPh sb="295" eb="297">
      <t>テイド</t>
    </rPh>
    <rPh sb="297" eb="299">
      <t>シヨウ</t>
    </rPh>
    <rPh sb="299" eb="300">
      <t>リョウ</t>
    </rPh>
    <rPh sb="301" eb="302">
      <t>マカナ</t>
    </rPh>
    <rPh sb="310" eb="312">
      <t>シヒョウ</t>
    </rPh>
    <rPh sb="316" eb="318">
      <t>スウチ</t>
    </rPh>
    <rPh sb="324" eb="326">
      <t>シタマワ</t>
    </rPh>
    <rPh sb="331" eb="333">
      <t>オスイ</t>
    </rPh>
    <rPh sb="333" eb="335">
      <t>ショリ</t>
    </rPh>
    <rPh sb="336" eb="337">
      <t>カカ</t>
    </rPh>
    <rPh sb="338" eb="340">
      <t>ヒヨウ</t>
    </rPh>
    <rPh sb="341" eb="344">
      <t>シヨウリョウ</t>
    </rPh>
    <rPh sb="344" eb="346">
      <t>イガイ</t>
    </rPh>
    <rPh sb="347" eb="349">
      <t>シュウニュウ</t>
    </rPh>
    <rPh sb="352" eb="353">
      <t>マカナ</t>
    </rPh>
    <rPh sb="361" eb="362">
      <t>アラワ</t>
    </rPh>
    <rPh sb="367" eb="369">
      <t>テキセイ</t>
    </rPh>
    <rPh sb="370" eb="373">
      <t>シヨウリョウ</t>
    </rPh>
    <rPh sb="373" eb="375">
      <t>シュウニュウ</t>
    </rPh>
    <rPh sb="376" eb="378">
      <t>カクホ</t>
    </rPh>
    <rPh sb="378" eb="379">
      <t>オヨ</t>
    </rPh>
    <rPh sb="380" eb="382">
      <t>オスイ</t>
    </rPh>
    <rPh sb="382" eb="384">
      <t>ショリ</t>
    </rPh>
    <rPh sb="384" eb="385">
      <t>ヒ</t>
    </rPh>
    <rPh sb="386" eb="388">
      <t>サクゲン</t>
    </rPh>
    <rPh sb="389" eb="390">
      <t>ツト</t>
    </rPh>
    <rPh sb="392" eb="394">
      <t>ヒツヨウ</t>
    </rPh>
    <rPh sb="438" eb="439">
      <t>ヒク</t>
    </rPh>
    <rPh sb="440" eb="442">
      <t>スウチ</t>
    </rPh>
    <rPh sb="450" eb="452">
      <t>ケイヒ</t>
    </rPh>
    <rPh sb="452" eb="454">
      <t>カイシュウ</t>
    </rPh>
    <rPh sb="454" eb="455">
      <t>リツ</t>
    </rPh>
    <rPh sb="461" eb="463">
      <t>シタマワ</t>
    </rPh>
    <rPh sb="470" eb="472">
      <t>コンゴ</t>
    </rPh>
    <rPh sb="478" eb="481">
      <t>コウリツカ</t>
    </rPh>
    <rPh sb="482" eb="483">
      <t>ハカ</t>
    </rPh>
    <rPh sb="499" eb="500">
      <t>リツ</t>
    </rPh>
    <rPh sb="603" eb="604">
      <t>アラワ</t>
    </rPh>
    <rPh sb="606" eb="608">
      <t>シヒョウ</t>
    </rPh>
    <rPh sb="649" eb="651">
      <t>シヒョウ</t>
    </rPh>
    <rPh sb="652" eb="654">
      <t>レイワ</t>
    </rPh>
    <rPh sb="655" eb="656">
      <t>ネン</t>
    </rPh>
    <rPh sb="656" eb="657">
      <t>ド</t>
    </rPh>
    <rPh sb="659" eb="661">
      <t>チホウ</t>
    </rPh>
    <rPh sb="661" eb="663">
      <t>コウエイ</t>
    </rPh>
    <rPh sb="663" eb="665">
      <t>キギョウ</t>
    </rPh>
    <rPh sb="665" eb="666">
      <t>ホウ</t>
    </rPh>
    <rPh sb="667" eb="669">
      <t>テキヨウ</t>
    </rPh>
    <rPh sb="671" eb="673">
      <t>トクベツ</t>
    </rPh>
    <rPh sb="673" eb="675">
      <t>カイケイ</t>
    </rPh>
    <rPh sb="677" eb="679">
      <t>キギョウ</t>
    </rPh>
    <rPh sb="679" eb="681">
      <t>カイケイ</t>
    </rPh>
    <rPh sb="682" eb="684">
      <t>イコウ</t>
    </rPh>
    <rPh sb="688" eb="690">
      <t>ゼンネン</t>
    </rPh>
    <rPh sb="690" eb="692">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</si>
</sst>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CB-4BB2-8697-64089C6E7D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1.65</c:v>
                </c:pt>
              </c:numCache>
            </c:numRef>
          </c:val>
          <c:smooth val="0"/>
          <c:extLst>
            <c:ext xmlns:c16="http://schemas.microsoft.com/office/drawing/2014/chart" uri="{C3380CC4-5D6E-409C-BE32-E72D297353CC}">
              <c16:uniqueId val="{00000001-25CB-4BB2-8697-64089C6E7D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48.8</c:v>
                </c:pt>
              </c:numCache>
            </c:numRef>
          </c:val>
          <c:extLst>
            <c:ext xmlns:c16="http://schemas.microsoft.com/office/drawing/2014/chart" uri="{C3380CC4-5D6E-409C-BE32-E72D297353CC}">
              <c16:uniqueId val="{00000000-6197-4B93-989A-8F30E5C693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50.53</c:v>
                </c:pt>
              </c:numCache>
            </c:numRef>
          </c:val>
          <c:smooth val="0"/>
          <c:extLst>
            <c:ext xmlns:c16="http://schemas.microsoft.com/office/drawing/2014/chart" uri="{C3380CC4-5D6E-409C-BE32-E72D297353CC}">
              <c16:uniqueId val="{00000001-6197-4B93-989A-8F30E5C693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95.12</c:v>
                </c:pt>
              </c:numCache>
            </c:numRef>
          </c:val>
          <c:extLst>
            <c:ext xmlns:c16="http://schemas.microsoft.com/office/drawing/2014/chart" uri="{C3380CC4-5D6E-409C-BE32-E72D297353CC}">
              <c16:uniqueId val="{00000000-1E54-467A-9812-D2F50487FB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82.08</c:v>
                </c:pt>
              </c:numCache>
            </c:numRef>
          </c:val>
          <c:smooth val="0"/>
          <c:extLst>
            <c:ext xmlns:c16="http://schemas.microsoft.com/office/drawing/2014/chart" uri="{C3380CC4-5D6E-409C-BE32-E72D297353CC}">
              <c16:uniqueId val="{00000001-1E54-467A-9812-D2F50487FB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103.45</c:v>
                </c:pt>
              </c:numCache>
            </c:numRef>
          </c:val>
          <c:extLst>
            <c:ext xmlns:c16="http://schemas.microsoft.com/office/drawing/2014/chart" uri="{C3380CC4-5D6E-409C-BE32-E72D297353CC}">
              <c16:uniqueId val="{00000000-9E7F-44D0-AA17-D25C0E92698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9E7F-44D0-AA17-D25C0E92698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54.86</c:v>
                </c:pt>
              </c:numCache>
            </c:numRef>
          </c:val>
          <c:extLst>
            <c:ext xmlns:c16="http://schemas.microsoft.com/office/drawing/2014/chart" uri="{C3380CC4-5D6E-409C-BE32-E72D297353CC}">
              <c16:uniqueId val="{00000000-417A-4BB0-AE14-D42CAA3505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12.7</c:v>
                </c:pt>
              </c:numCache>
            </c:numRef>
          </c:val>
          <c:smooth val="0"/>
          <c:extLst>
            <c:ext xmlns:c16="http://schemas.microsoft.com/office/drawing/2014/chart" uri="{C3380CC4-5D6E-409C-BE32-E72D297353CC}">
              <c16:uniqueId val="{00000001-417A-4BB0-AE14-D42CAA3505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C1-46C7-BFA6-4BE6DA45445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9C1-46C7-BFA6-4BE6DA45445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207.68</c:v>
                </c:pt>
              </c:numCache>
            </c:numRef>
          </c:val>
          <c:extLst>
            <c:ext xmlns:c16="http://schemas.microsoft.com/office/drawing/2014/chart" uri="{C3380CC4-5D6E-409C-BE32-E72D297353CC}">
              <c16:uniqueId val="{00000000-E1DC-46CA-88E9-3FD3420E5E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43.71</c:v>
                </c:pt>
              </c:numCache>
            </c:numRef>
          </c:val>
          <c:smooth val="0"/>
          <c:extLst>
            <c:ext xmlns:c16="http://schemas.microsoft.com/office/drawing/2014/chart" uri="{C3380CC4-5D6E-409C-BE32-E72D297353CC}">
              <c16:uniqueId val="{00000001-E1DC-46CA-88E9-3FD3420E5E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19.93</c:v>
                </c:pt>
              </c:numCache>
            </c:numRef>
          </c:val>
          <c:extLst>
            <c:ext xmlns:c16="http://schemas.microsoft.com/office/drawing/2014/chart" uri="{C3380CC4-5D6E-409C-BE32-E72D297353CC}">
              <c16:uniqueId val="{00000000-F444-42F1-84D7-2653140B8E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40.67</c:v>
                </c:pt>
              </c:numCache>
            </c:numRef>
          </c:val>
          <c:smooth val="0"/>
          <c:extLst>
            <c:ext xmlns:c16="http://schemas.microsoft.com/office/drawing/2014/chart" uri="{C3380CC4-5D6E-409C-BE32-E72D297353CC}">
              <c16:uniqueId val="{00000001-F444-42F1-84D7-2653140B8E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306.86</c:v>
                </c:pt>
              </c:numCache>
            </c:numRef>
          </c:val>
          <c:extLst>
            <c:ext xmlns:c16="http://schemas.microsoft.com/office/drawing/2014/chart" uri="{C3380CC4-5D6E-409C-BE32-E72D297353CC}">
              <c16:uniqueId val="{00000000-46EA-42BB-9012-56467718A6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1050.51</c:v>
                </c:pt>
              </c:numCache>
            </c:numRef>
          </c:val>
          <c:smooth val="0"/>
          <c:extLst>
            <c:ext xmlns:c16="http://schemas.microsoft.com/office/drawing/2014/chart" uri="{C3380CC4-5D6E-409C-BE32-E72D297353CC}">
              <c16:uniqueId val="{00000001-46EA-42BB-9012-56467718A6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77.77</c:v>
                </c:pt>
              </c:numCache>
            </c:numRef>
          </c:val>
          <c:extLst>
            <c:ext xmlns:c16="http://schemas.microsoft.com/office/drawing/2014/chart" uri="{C3380CC4-5D6E-409C-BE32-E72D297353CC}">
              <c16:uniqueId val="{00000000-02EF-4A9F-96FC-54D70D08A3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82.65</c:v>
                </c:pt>
              </c:numCache>
            </c:numRef>
          </c:val>
          <c:smooth val="0"/>
          <c:extLst>
            <c:ext xmlns:c16="http://schemas.microsoft.com/office/drawing/2014/chart" uri="{C3380CC4-5D6E-409C-BE32-E72D297353CC}">
              <c16:uniqueId val="{00000001-02EF-4A9F-96FC-54D70D08A3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182.99</c:v>
                </c:pt>
              </c:numCache>
            </c:numRef>
          </c:val>
          <c:extLst>
            <c:ext xmlns:c16="http://schemas.microsoft.com/office/drawing/2014/chart" uri="{C3380CC4-5D6E-409C-BE32-E72D297353CC}">
              <c16:uniqueId val="{00000000-0E25-4A42-9FD5-521195AABC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186.3</c:v>
                </c:pt>
              </c:numCache>
            </c:numRef>
          </c:val>
          <c:smooth val="0"/>
          <c:extLst>
            <c:ext xmlns:c16="http://schemas.microsoft.com/office/drawing/2014/chart" uri="{C3380CC4-5D6E-409C-BE32-E72D297353CC}">
              <c16:uniqueId val="{00000001-0E25-4A42-9FD5-521195AABC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高知県　四万十市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63">
        <f>データ!S6</f>
        <v>33333</v>
      </c>
      <c r="AM8" s="63"/>
      <c r="AN8" s="63"/>
      <c r="AO8" s="63"/>
      <c r="AP8" s="63"/>
      <c r="AQ8" s="63"/>
      <c r="AR8" s="63"/>
      <c r="AS8" s="63"/>
      <c r="AT8" s="62">
        <f>データ!T6</f>
        <v>632.29</v>
      </c>
      <c r="AU8" s="62"/>
      <c r="AV8" s="62"/>
      <c r="AW8" s="62"/>
      <c r="AX8" s="62"/>
      <c r="AY8" s="62"/>
      <c r="AZ8" s="62"/>
      <c r="BA8" s="62"/>
      <c r="BB8" s="62">
        <f>データ!U6</f>
        <v>52.72</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42.99</v>
      </c>
      <c r="J10" s="62"/>
      <c r="K10" s="62"/>
      <c r="L10" s="62"/>
      <c r="M10" s="62"/>
      <c r="N10" s="62"/>
      <c r="O10" s="62"/>
      <c r="P10" s="62">
        <f>データ!P6</f>
        <v>24.55</v>
      </c>
      <c r="Q10" s="62"/>
      <c r="R10" s="62"/>
      <c r="S10" s="62"/>
      <c r="T10" s="62"/>
      <c r="U10" s="62"/>
      <c r="V10" s="62"/>
      <c r="W10" s="62">
        <f>データ!Q6</f>
        <v>97.2</v>
      </c>
      <c r="X10" s="62"/>
      <c r="Y10" s="62"/>
      <c r="Z10" s="62"/>
      <c r="AA10" s="62"/>
      <c r="AB10" s="62"/>
      <c r="AC10" s="62"/>
      <c r="AD10" s="63">
        <f>データ!R6</f>
        <v>2268</v>
      </c>
      <c r="AE10" s="63"/>
      <c r="AF10" s="63"/>
      <c r="AG10" s="63"/>
      <c r="AH10" s="63"/>
      <c r="AI10" s="63"/>
      <c r="AJ10" s="63"/>
      <c r="AK10" s="2"/>
      <c r="AL10" s="63">
        <f>データ!V6</f>
        <v>8118</v>
      </c>
      <c r="AM10" s="63"/>
      <c r="AN10" s="63"/>
      <c r="AO10" s="63"/>
      <c r="AP10" s="63"/>
      <c r="AQ10" s="63"/>
      <c r="AR10" s="63"/>
      <c r="AS10" s="63"/>
      <c r="AT10" s="62">
        <f>データ!W6</f>
        <v>1.74</v>
      </c>
      <c r="AU10" s="62"/>
      <c r="AV10" s="62"/>
      <c r="AW10" s="62"/>
      <c r="AX10" s="62"/>
      <c r="AY10" s="62"/>
      <c r="AZ10" s="62"/>
      <c r="BA10" s="62"/>
      <c r="BB10" s="62">
        <f>データ!X6</f>
        <v>4665.5200000000004</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117</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115</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1Y6h6yqH/JW5o6TLCQVJTNR1y1BpN4p4RGzOLM9yr4fFwn8ImDt6EXCdmF4OxnCd8lnk2a8cVx+yRpCh+RVqSg==" saltValue="UZCs4Rr8KVDqnY1STKb8R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392103</v>
      </c>
      <c r="D6" s="33">
        <f t="shared" si="3"/>
        <v>46</v>
      </c>
      <c r="E6" s="33">
        <f t="shared" si="3"/>
        <v>17</v>
      </c>
      <c r="F6" s="33">
        <f t="shared" si="3"/>
        <v>1</v>
      </c>
      <c r="G6" s="33">
        <f t="shared" si="3"/>
        <v>0</v>
      </c>
      <c r="H6" s="33" t="str">
        <f t="shared" si="3"/>
        <v>高知県　四万十市</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42.99</v>
      </c>
      <c r="P6" s="34">
        <f t="shared" si="3"/>
        <v>24.55</v>
      </c>
      <c r="Q6" s="34">
        <f t="shared" si="3"/>
        <v>97.2</v>
      </c>
      <c r="R6" s="34">
        <f t="shared" si="3"/>
        <v>2268</v>
      </c>
      <c r="S6" s="34">
        <f t="shared" si="3"/>
        <v>33333</v>
      </c>
      <c r="T6" s="34">
        <f t="shared" si="3"/>
        <v>632.29</v>
      </c>
      <c r="U6" s="34">
        <f t="shared" si="3"/>
        <v>52.72</v>
      </c>
      <c r="V6" s="34">
        <f t="shared" si="3"/>
        <v>8118</v>
      </c>
      <c r="W6" s="34">
        <f t="shared" si="3"/>
        <v>1.74</v>
      </c>
      <c r="X6" s="34">
        <f t="shared" si="3"/>
        <v>4665.5200000000004</v>
      </c>
      <c r="Y6" s="35" t="str">
        <f>IF(Y7="",NA(),Y7)</f>
        <v>-</v>
      </c>
      <c r="Z6" s="35" t="str">
        <f t="shared" ref="Z6:AH6" si="4">IF(Z7="",NA(),Z7)</f>
        <v>-</v>
      </c>
      <c r="AA6" s="35" t="str">
        <f t="shared" si="4"/>
        <v>-</v>
      </c>
      <c r="AB6" s="35" t="str">
        <f t="shared" si="4"/>
        <v>-</v>
      </c>
      <c r="AC6" s="35">
        <f t="shared" si="4"/>
        <v>103.45</v>
      </c>
      <c r="AD6" s="35" t="str">
        <f t="shared" si="4"/>
        <v>-</v>
      </c>
      <c r="AE6" s="35" t="str">
        <f t="shared" si="4"/>
        <v>-</v>
      </c>
      <c r="AF6" s="35" t="str">
        <f t="shared" si="4"/>
        <v>-</v>
      </c>
      <c r="AG6" s="35" t="str">
        <f t="shared" si="4"/>
        <v>-</v>
      </c>
      <c r="AH6" s="35">
        <f t="shared" si="4"/>
        <v>107.21</v>
      </c>
      <c r="AI6" s="34" t="str">
        <f>IF(AI7="","",IF(AI7="-","【-】","【"&amp;SUBSTITUTE(TEXT(AI7,"#,##0.00"),"-","△")&amp;"】"))</f>
        <v>【106.67】</v>
      </c>
      <c r="AJ6" s="35" t="str">
        <f>IF(AJ7="",NA(),AJ7)</f>
        <v>-</v>
      </c>
      <c r="AK6" s="35" t="str">
        <f t="shared" ref="AK6:AS6" si="5">IF(AK7="",NA(),AK7)</f>
        <v>-</v>
      </c>
      <c r="AL6" s="35" t="str">
        <f t="shared" si="5"/>
        <v>-</v>
      </c>
      <c r="AM6" s="35" t="str">
        <f t="shared" si="5"/>
        <v>-</v>
      </c>
      <c r="AN6" s="35">
        <f t="shared" si="5"/>
        <v>207.68</v>
      </c>
      <c r="AO6" s="35" t="str">
        <f t="shared" si="5"/>
        <v>-</v>
      </c>
      <c r="AP6" s="35" t="str">
        <f t="shared" si="5"/>
        <v>-</v>
      </c>
      <c r="AQ6" s="35" t="str">
        <f t="shared" si="5"/>
        <v>-</v>
      </c>
      <c r="AR6" s="35" t="str">
        <f t="shared" si="5"/>
        <v>-</v>
      </c>
      <c r="AS6" s="35">
        <f t="shared" si="5"/>
        <v>43.71</v>
      </c>
      <c r="AT6" s="34" t="str">
        <f>IF(AT7="","",IF(AT7="-","【-】","【"&amp;SUBSTITUTE(TEXT(AT7,"#,##0.00"),"-","△")&amp;"】"))</f>
        <v>【3.64】</v>
      </c>
      <c r="AU6" s="35" t="str">
        <f>IF(AU7="",NA(),AU7)</f>
        <v>-</v>
      </c>
      <c r="AV6" s="35" t="str">
        <f t="shared" ref="AV6:BD6" si="6">IF(AV7="",NA(),AV7)</f>
        <v>-</v>
      </c>
      <c r="AW6" s="35" t="str">
        <f t="shared" si="6"/>
        <v>-</v>
      </c>
      <c r="AX6" s="35" t="str">
        <f t="shared" si="6"/>
        <v>-</v>
      </c>
      <c r="AY6" s="35">
        <f t="shared" si="6"/>
        <v>19.93</v>
      </c>
      <c r="AZ6" s="35" t="str">
        <f t="shared" si="6"/>
        <v>-</v>
      </c>
      <c r="BA6" s="35" t="str">
        <f t="shared" si="6"/>
        <v>-</v>
      </c>
      <c r="BB6" s="35" t="str">
        <f t="shared" si="6"/>
        <v>-</v>
      </c>
      <c r="BC6" s="35" t="str">
        <f t="shared" si="6"/>
        <v>-</v>
      </c>
      <c r="BD6" s="35">
        <f t="shared" si="6"/>
        <v>40.67</v>
      </c>
      <c r="BE6" s="34" t="str">
        <f>IF(BE7="","",IF(BE7="-","【-】","【"&amp;SUBSTITUTE(TEXT(BE7,"#,##0.00"),"-","△")&amp;"】"))</f>
        <v>【67.52】</v>
      </c>
      <c r="BF6" s="35" t="str">
        <f>IF(BF7="",NA(),BF7)</f>
        <v>-</v>
      </c>
      <c r="BG6" s="35" t="str">
        <f t="shared" ref="BG6:BO6" si="7">IF(BG7="",NA(),BG7)</f>
        <v>-</v>
      </c>
      <c r="BH6" s="35" t="str">
        <f t="shared" si="7"/>
        <v>-</v>
      </c>
      <c r="BI6" s="35" t="str">
        <f t="shared" si="7"/>
        <v>-</v>
      </c>
      <c r="BJ6" s="35">
        <f t="shared" si="7"/>
        <v>306.86</v>
      </c>
      <c r="BK6" s="35" t="str">
        <f t="shared" si="7"/>
        <v>-</v>
      </c>
      <c r="BL6" s="35" t="str">
        <f t="shared" si="7"/>
        <v>-</v>
      </c>
      <c r="BM6" s="35" t="str">
        <f t="shared" si="7"/>
        <v>-</v>
      </c>
      <c r="BN6" s="35" t="str">
        <f t="shared" si="7"/>
        <v>-</v>
      </c>
      <c r="BO6" s="35">
        <f t="shared" si="7"/>
        <v>1050.51</v>
      </c>
      <c r="BP6" s="34" t="str">
        <f>IF(BP7="","",IF(BP7="-","【-】","【"&amp;SUBSTITUTE(TEXT(BP7,"#,##0.00"),"-","△")&amp;"】"))</f>
        <v>【705.21】</v>
      </c>
      <c r="BQ6" s="35" t="str">
        <f>IF(BQ7="",NA(),BQ7)</f>
        <v>-</v>
      </c>
      <c r="BR6" s="35" t="str">
        <f t="shared" ref="BR6:BZ6" si="8">IF(BR7="",NA(),BR7)</f>
        <v>-</v>
      </c>
      <c r="BS6" s="35" t="str">
        <f t="shared" si="8"/>
        <v>-</v>
      </c>
      <c r="BT6" s="35" t="str">
        <f t="shared" si="8"/>
        <v>-</v>
      </c>
      <c r="BU6" s="35">
        <f t="shared" si="8"/>
        <v>77.77</v>
      </c>
      <c r="BV6" s="35" t="str">
        <f t="shared" si="8"/>
        <v>-</v>
      </c>
      <c r="BW6" s="35" t="str">
        <f t="shared" si="8"/>
        <v>-</v>
      </c>
      <c r="BX6" s="35" t="str">
        <f t="shared" si="8"/>
        <v>-</v>
      </c>
      <c r="BY6" s="35" t="str">
        <f t="shared" si="8"/>
        <v>-</v>
      </c>
      <c r="BZ6" s="35">
        <f t="shared" si="8"/>
        <v>82.65</v>
      </c>
      <c r="CA6" s="34" t="str">
        <f>IF(CA7="","",IF(CA7="-","【-】","【"&amp;SUBSTITUTE(TEXT(CA7,"#,##0.00"),"-","△")&amp;"】"))</f>
        <v>【98.96】</v>
      </c>
      <c r="CB6" s="35" t="str">
        <f>IF(CB7="",NA(),CB7)</f>
        <v>-</v>
      </c>
      <c r="CC6" s="35" t="str">
        <f t="shared" ref="CC6:CK6" si="9">IF(CC7="",NA(),CC7)</f>
        <v>-</v>
      </c>
      <c r="CD6" s="35" t="str">
        <f t="shared" si="9"/>
        <v>-</v>
      </c>
      <c r="CE6" s="35" t="str">
        <f t="shared" si="9"/>
        <v>-</v>
      </c>
      <c r="CF6" s="35">
        <f t="shared" si="9"/>
        <v>182.99</v>
      </c>
      <c r="CG6" s="35" t="str">
        <f t="shared" si="9"/>
        <v>-</v>
      </c>
      <c r="CH6" s="35" t="str">
        <f t="shared" si="9"/>
        <v>-</v>
      </c>
      <c r="CI6" s="35" t="str">
        <f t="shared" si="9"/>
        <v>-</v>
      </c>
      <c r="CJ6" s="35" t="str">
        <f t="shared" si="9"/>
        <v>-</v>
      </c>
      <c r="CK6" s="35">
        <f t="shared" si="9"/>
        <v>186.3</v>
      </c>
      <c r="CL6" s="34" t="str">
        <f>IF(CL7="","",IF(CL7="-","【-】","【"&amp;SUBSTITUTE(TEXT(CL7,"#,##0.00"),"-","△")&amp;"】"))</f>
        <v>【134.52】</v>
      </c>
      <c r="CM6" s="35" t="str">
        <f>IF(CM7="",NA(),CM7)</f>
        <v>-</v>
      </c>
      <c r="CN6" s="35" t="str">
        <f t="shared" ref="CN6:CV6" si="10">IF(CN7="",NA(),CN7)</f>
        <v>-</v>
      </c>
      <c r="CO6" s="35" t="str">
        <f t="shared" si="10"/>
        <v>-</v>
      </c>
      <c r="CP6" s="35" t="str">
        <f t="shared" si="10"/>
        <v>-</v>
      </c>
      <c r="CQ6" s="35">
        <f t="shared" si="10"/>
        <v>48.8</v>
      </c>
      <c r="CR6" s="35" t="str">
        <f t="shared" si="10"/>
        <v>-</v>
      </c>
      <c r="CS6" s="35" t="str">
        <f t="shared" si="10"/>
        <v>-</v>
      </c>
      <c r="CT6" s="35" t="str">
        <f t="shared" si="10"/>
        <v>-</v>
      </c>
      <c r="CU6" s="35" t="str">
        <f t="shared" si="10"/>
        <v>-</v>
      </c>
      <c r="CV6" s="35">
        <f t="shared" si="10"/>
        <v>50.53</v>
      </c>
      <c r="CW6" s="34" t="str">
        <f>IF(CW7="","",IF(CW7="-","【-】","【"&amp;SUBSTITUTE(TEXT(CW7,"#,##0.00"),"-","△")&amp;"】"))</f>
        <v>【59.57】</v>
      </c>
      <c r="CX6" s="35" t="str">
        <f>IF(CX7="",NA(),CX7)</f>
        <v>-</v>
      </c>
      <c r="CY6" s="35" t="str">
        <f t="shared" ref="CY6:DG6" si="11">IF(CY7="",NA(),CY7)</f>
        <v>-</v>
      </c>
      <c r="CZ6" s="35" t="str">
        <f t="shared" si="11"/>
        <v>-</v>
      </c>
      <c r="DA6" s="35" t="str">
        <f t="shared" si="11"/>
        <v>-</v>
      </c>
      <c r="DB6" s="35">
        <f t="shared" si="11"/>
        <v>95.12</v>
      </c>
      <c r="DC6" s="35" t="str">
        <f t="shared" si="11"/>
        <v>-</v>
      </c>
      <c r="DD6" s="35" t="str">
        <f t="shared" si="11"/>
        <v>-</v>
      </c>
      <c r="DE6" s="35" t="str">
        <f t="shared" si="11"/>
        <v>-</v>
      </c>
      <c r="DF6" s="35" t="str">
        <f t="shared" si="11"/>
        <v>-</v>
      </c>
      <c r="DG6" s="35">
        <f t="shared" si="11"/>
        <v>82.08</v>
      </c>
      <c r="DH6" s="34" t="str">
        <f>IF(DH7="","",IF(DH7="-","【-】","【"&amp;SUBSTITUTE(TEXT(DH7,"#,##0.00"),"-","△")&amp;"】"))</f>
        <v>【95.57】</v>
      </c>
      <c r="DI6" s="35" t="str">
        <f>IF(DI7="",NA(),DI7)</f>
        <v>-</v>
      </c>
      <c r="DJ6" s="35" t="str">
        <f t="shared" ref="DJ6:DR6" si="12">IF(DJ7="",NA(),DJ7)</f>
        <v>-</v>
      </c>
      <c r="DK6" s="35" t="str">
        <f t="shared" si="12"/>
        <v>-</v>
      </c>
      <c r="DL6" s="35" t="str">
        <f t="shared" si="12"/>
        <v>-</v>
      </c>
      <c r="DM6" s="35">
        <f t="shared" si="12"/>
        <v>54.86</v>
      </c>
      <c r="DN6" s="35" t="str">
        <f t="shared" si="12"/>
        <v>-</v>
      </c>
      <c r="DO6" s="35" t="str">
        <f t="shared" si="12"/>
        <v>-</v>
      </c>
      <c r="DP6" s="35" t="str">
        <f t="shared" si="12"/>
        <v>-</v>
      </c>
      <c r="DQ6" s="35" t="str">
        <f t="shared" si="12"/>
        <v>-</v>
      </c>
      <c r="DR6" s="35">
        <f t="shared" si="12"/>
        <v>12.7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1.65</v>
      </c>
      <c r="EO6" s="34" t="str">
        <f>IF(EO7="","",IF(EO7="-","【-】","【"&amp;SUBSTITUTE(TEXT(EO7,"#,##0.00"),"-","△")&amp;"】"))</f>
        <v>【0.30】</v>
      </c>
    </row>
    <row r="7" spans="1:148" s="36" customFormat="1" x14ac:dyDescent="0.15">
      <c r="A7" s="28"/>
      <c r="B7" s="37">
        <v>2020</v>
      </c>
      <c r="C7" s="37">
        <v>392103</v>
      </c>
      <c r="D7" s="37">
        <v>46</v>
      </c>
      <c r="E7" s="37">
        <v>17</v>
      </c>
      <c r="F7" s="37">
        <v>1</v>
      </c>
      <c r="G7" s="37">
        <v>0</v>
      </c>
      <c r="H7" s="37" t="s">
        <v>96</v>
      </c>
      <c r="I7" s="37" t="s">
        <v>97</v>
      </c>
      <c r="J7" s="37" t="s">
        <v>98</v>
      </c>
      <c r="K7" s="37" t="s">
        <v>99</v>
      </c>
      <c r="L7" s="37" t="s">
        <v>100</v>
      </c>
      <c r="M7" s="37" t="s">
        <v>101</v>
      </c>
      <c r="N7" s="38" t="s">
        <v>102</v>
      </c>
      <c r="O7" s="38">
        <v>42.99</v>
      </c>
      <c r="P7" s="38">
        <v>24.55</v>
      </c>
      <c r="Q7" s="38">
        <v>97.2</v>
      </c>
      <c r="R7" s="38">
        <v>2268</v>
      </c>
      <c r="S7" s="38">
        <v>33333</v>
      </c>
      <c r="T7" s="38">
        <v>632.29</v>
      </c>
      <c r="U7" s="38">
        <v>52.72</v>
      </c>
      <c r="V7" s="38">
        <v>8118</v>
      </c>
      <c r="W7" s="38">
        <v>1.74</v>
      </c>
      <c r="X7" s="38">
        <v>4665.5200000000004</v>
      </c>
      <c r="Y7" s="38" t="s">
        <v>102</v>
      </c>
      <c r="Z7" s="38" t="s">
        <v>102</v>
      </c>
      <c r="AA7" s="38" t="s">
        <v>102</v>
      </c>
      <c r="AB7" s="38" t="s">
        <v>102</v>
      </c>
      <c r="AC7" s="38">
        <v>103.45</v>
      </c>
      <c r="AD7" s="38" t="s">
        <v>102</v>
      </c>
      <c r="AE7" s="38" t="s">
        <v>102</v>
      </c>
      <c r="AF7" s="38" t="s">
        <v>102</v>
      </c>
      <c r="AG7" s="38" t="s">
        <v>102</v>
      </c>
      <c r="AH7" s="38">
        <v>107.21</v>
      </c>
      <c r="AI7" s="38">
        <v>106.67</v>
      </c>
      <c r="AJ7" s="38" t="s">
        <v>102</v>
      </c>
      <c r="AK7" s="38" t="s">
        <v>102</v>
      </c>
      <c r="AL7" s="38" t="s">
        <v>102</v>
      </c>
      <c r="AM7" s="38" t="s">
        <v>102</v>
      </c>
      <c r="AN7" s="38">
        <v>207.68</v>
      </c>
      <c r="AO7" s="38" t="s">
        <v>102</v>
      </c>
      <c r="AP7" s="38" t="s">
        <v>102</v>
      </c>
      <c r="AQ7" s="38" t="s">
        <v>102</v>
      </c>
      <c r="AR7" s="38" t="s">
        <v>102</v>
      </c>
      <c r="AS7" s="38">
        <v>43.71</v>
      </c>
      <c r="AT7" s="38">
        <v>3.64</v>
      </c>
      <c r="AU7" s="38" t="s">
        <v>102</v>
      </c>
      <c r="AV7" s="38" t="s">
        <v>102</v>
      </c>
      <c r="AW7" s="38" t="s">
        <v>102</v>
      </c>
      <c r="AX7" s="38" t="s">
        <v>102</v>
      </c>
      <c r="AY7" s="38">
        <v>19.93</v>
      </c>
      <c r="AZ7" s="38" t="s">
        <v>102</v>
      </c>
      <c r="BA7" s="38" t="s">
        <v>102</v>
      </c>
      <c r="BB7" s="38" t="s">
        <v>102</v>
      </c>
      <c r="BC7" s="38" t="s">
        <v>102</v>
      </c>
      <c r="BD7" s="38">
        <v>40.67</v>
      </c>
      <c r="BE7" s="38">
        <v>67.52</v>
      </c>
      <c r="BF7" s="38" t="s">
        <v>102</v>
      </c>
      <c r="BG7" s="38" t="s">
        <v>102</v>
      </c>
      <c r="BH7" s="38" t="s">
        <v>102</v>
      </c>
      <c r="BI7" s="38" t="s">
        <v>102</v>
      </c>
      <c r="BJ7" s="38">
        <v>306.86</v>
      </c>
      <c r="BK7" s="38" t="s">
        <v>102</v>
      </c>
      <c r="BL7" s="38" t="s">
        <v>102</v>
      </c>
      <c r="BM7" s="38" t="s">
        <v>102</v>
      </c>
      <c r="BN7" s="38" t="s">
        <v>102</v>
      </c>
      <c r="BO7" s="38">
        <v>1050.51</v>
      </c>
      <c r="BP7" s="38">
        <v>705.21</v>
      </c>
      <c r="BQ7" s="38" t="s">
        <v>102</v>
      </c>
      <c r="BR7" s="38" t="s">
        <v>102</v>
      </c>
      <c r="BS7" s="38" t="s">
        <v>102</v>
      </c>
      <c r="BT7" s="38" t="s">
        <v>102</v>
      </c>
      <c r="BU7" s="38">
        <v>77.77</v>
      </c>
      <c r="BV7" s="38" t="s">
        <v>102</v>
      </c>
      <c r="BW7" s="38" t="s">
        <v>102</v>
      </c>
      <c r="BX7" s="38" t="s">
        <v>102</v>
      </c>
      <c r="BY7" s="38" t="s">
        <v>102</v>
      </c>
      <c r="BZ7" s="38">
        <v>82.65</v>
      </c>
      <c r="CA7" s="38">
        <v>98.96</v>
      </c>
      <c r="CB7" s="38" t="s">
        <v>102</v>
      </c>
      <c r="CC7" s="38" t="s">
        <v>102</v>
      </c>
      <c r="CD7" s="38" t="s">
        <v>102</v>
      </c>
      <c r="CE7" s="38" t="s">
        <v>102</v>
      </c>
      <c r="CF7" s="38">
        <v>182.99</v>
      </c>
      <c r="CG7" s="38" t="s">
        <v>102</v>
      </c>
      <c r="CH7" s="38" t="s">
        <v>102</v>
      </c>
      <c r="CI7" s="38" t="s">
        <v>102</v>
      </c>
      <c r="CJ7" s="38" t="s">
        <v>102</v>
      </c>
      <c r="CK7" s="38">
        <v>186.3</v>
      </c>
      <c r="CL7" s="38">
        <v>134.52000000000001</v>
      </c>
      <c r="CM7" s="38" t="s">
        <v>102</v>
      </c>
      <c r="CN7" s="38" t="s">
        <v>102</v>
      </c>
      <c r="CO7" s="38" t="s">
        <v>102</v>
      </c>
      <c r="CP7" s="38" t="s">
        <v>102</v>
      </c>
      <c r="CQ7" s="38">
        <v>48.8</v>
      </c>
      <c r="CR7" s="38" t="s">
        <v>102</v>
      </c>
      <c r="CS7" s="38" t="s">
        <v>102</v>
      </c>
      <c r="CT7" s="38" t="s">
        <v>102</v>
      </c>
      <c r="CU7" s="38" t="s">
        <v>102</v>
      </c>
      <c r="CV7" s="38">
        <v>50.53</v>
      </c>
      <c r="CW7" s="38">
        <v>59.57</v>
      </c>
      <c r="CX7" s="38" t="s">
        <v>102</v>
      </c>
      <c r="CY7" s="38" t="s">
        <v>102</v>
      </c>
      <c r="CZ7" s="38" t="s">
        <v>102</v>
      </c>
      <c r="DA7" s="38" t="s">
        <v>102</v>
      </c>
      <c r="DB7" s="38">
        <v>95.12</v>
      </c>
      <c r="DC7" s="38" t="s">
        <v>102</v>
      </c>
      <c r="DD7" s="38" t="s">
        <v>102</v>
      </c>
      <c r="DE7" s="38" t="s">
        <v>102</v>
      </c>
      <c r="DF7" s="38" t="s">
        <v>102</v>
      </c>
      <c r="DG7" s="38">
        <v>82.08</v>
      </c>
      <c r="DH7" s="38">
        <v>95.57</v>
      </c>
      <c r="DI7" s="38" t="s">
        <v>102</v>
      </c>
      <c r="DJ7" s="38" t="s">
        <v>102</v>
      </c>
      <c r="DK7" s="38" t="s">
        <v>102</v>
      </c>
      <c r="DL7" s="38" t="s">
        <v>102</v>
      </c>
      <c r="DM7" s="38">
        <v>54.86</v>
      </c>
      <c r="DN7" s="38" t="s">
        <v>102</v>
      </c>
      <c r="DO7" s="38" t="s">
        <v>102</v>
      </c>
      <c r="DP7" s="38" t="s">
        <v>102</v>
      </c>
      <c r="DQ7" s="38" t="s">
        <v>102</v>
      </c>
      <c r="DR7" s="38">
        <v>12.7</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2022-01-14T06:27:10Z</cp:lastPrinted>
  <dcterms:created xsi:type="dcterms:W3CDTF">2021-12-03T07:18:15Z</dcterms:created>
  <dcterms:modified xsi:type="dcterms:W3CDTF">2022-01-14T06:41:20Z</dcterms:modified>
  <cp:category/>
</cp:coreProperties>
</file>