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okinuser\Desktop\【経営比較分析表】2020_392103_46_1718\【経営比較分析表】2020_392103_46_1718\"/>
    </mc:Choice>
  </mc:AlternateContent>
  <workbookProtection workbookAlgorithmName="SHA-512" workbookHashValue="TMAkg5L8Bu51mDrkRIZzAGkrHbIsgebBlpwHDg07UgS3jyoS1Q9IBsnfdFKnz7lBZUzXSYFh0zgVE32J92+FzA==" workbookSaltValue="My3Qx5ZeAjRaDfQga36B+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<sst xmlns="http://schemas.openxmlformats.org/spreadsheetml/2006/main" count="318" uniqueCount="117">
  <si>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</si>
  <si>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</si>
  <si>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</si>
  <si>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</si>
  <si>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</si>
  <si>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</si>
  <si>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</si>
  <si>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</si>
  <si>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</si>
  <si>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</si>
  <si>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</si>
  <si>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</si>
  <si>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</si>
  <si>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</si>
  <si>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</si>
  <si>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</si>
  <si>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</si>
  <si>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</si>
  <si>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</si>
  <si>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</si>
  <si>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</si>
  <si>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</si>
  <si>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</si>
  <si>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</si>
  <si>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</si>
  <si>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</si>
  <si>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</si>
  <si>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</si>
  <si>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</si>
  <si>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</si>
  <si>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</si>
  <si>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</si>
  <si>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</si>
  <si>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</si>
  <si>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</si>
  <si>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</si>
  <si>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</si>
  <si>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</si>
  <si>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</si>
  <si>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</si>
  <si>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</si>
  <si>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</si>
  <si>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</si>
  <si>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</si>
  <si>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</si>
  <si>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</si>
  <si>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</si>
  <si>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</si>
  <si>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</si>
  <si>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</si>
  <si>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</si>
  <si>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</si>
  <si>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</si>
  <si>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</si>
  <si>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</si>
  <si>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</si>
  <si>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</si>
  <si>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</si>
  <si>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</si>
  <si>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</si>
  <si>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</si>
  <si>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</si>
  <si>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</si>
  <si>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</si>
  <si>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</si>
  <si>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</si>
  <si>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</si>
  <si>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</si>
  <si>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</si>
  <si>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</si>
  <si>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</si>
  <si>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</si>
  <si>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</si>
  <si>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</si>
  <si>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</si>
  <si>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</si>
  <si>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</si>
  <si>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</si>
  <si>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</si>
  <si>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</si>
  <si>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</si>
  <si>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</si>
  <si>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</si>
  <si>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</si>
  <si>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</si>
  <si>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</si>
  <si>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</si>
  <si>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</si>
  <si>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</si>
  <si>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</si>
  <si>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</si>
  <si>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</si>
  <si>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</si>
  <si>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</si>
  <si>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</si>
  <si>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</si>
  <si>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</si>
  <si>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</si>
  <si>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</si>
  <si>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</si>
  <si>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</si>
  <si>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</si>
  <si>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</si>
  <si>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</si>
  <si>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</si>
  <si>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</si>
  <si>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</si>
  <si>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</si>
  <si>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</si>
  <si>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</si>
  <si>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</si>
  <si>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</si>
  <si>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</si>
  <si>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</si>
  <si>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①経常収支比率：単年度の収支について表すものである。数値は100％未満であり、赤字であることを示している。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一般会計負担相当分を除く）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⑥汚水処理原価：１㎥あたりの汚水処理に要した費用を表すものである。類似団体より低い数値となっているが、経費回収率は100％を下回っているため、今後も汚水処理の効率化を図っていく必要がある。
⑦施設利用率：施設の処理能力に対する実際の処理水量の割合である。類似団体平均より低い数値となっており、施設の規模について検討する必要がある。
⑧水洗化率：処理区域内で実際に汚水処理を行っている人口の割合を表した指標である。類似団体平均よりも低い数値となっており、今後も個別訪問などの接続勧奨を行い、水洗化率向上を図っていく。
※いずれの指標も令和２年度から地方公営企業法を適用し、特別会計から企業会計へ移行したため前年数値はなしとなっている。</t>
    <rPh sb="33" eb="35">
      <t>ミマン</t>
    </rPh>
    <rPh sb="39" eb="41">
      <t>アカジ</t>
    </rPh>
    <rPh sb="513" eb="514">
      <t>リツ</t>
    </rPh>
    <rPh sb="544" eb="546">
      <t>ヘイキン</t>
    </rPh>
    <rPh sb="548" eb="549">
      <t>ヒク</t>
    </rPh>
    <rPh sb="550" eb="552">
      <t>スウチ</t>
    </rPh>
    <rPh sb="559" eb="561">
      <t>シセツ</t>
    </rPh>
    <rPh sb="562" eb="564">
      <t>キボ</t>
    </rPh>
    <rPh sb="568" eb="570">
      <t>ケントウ</t>
    </rPh>
    <rPh sb="572" eb="574">
      <t>ヒツヨウ</t>
    </rPh>
    <rPh sb="619" eb="621">
      <t>ルイジ</t>
    </rPh>
    <rPh sb="621" eb="623">
      <t>ダンタイ</t>
    </rPh>
    <rPh sb="623" eb="625">
      <t>ヘイキン</t>
    </rPh>
    <rPh sb="628" eb="629">
      <t>ヒク</t>
    </rPh>
    <rPh sb="630" eb="632">
      <t>スウチ</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</si>
  <si>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③管渠改善率：当年度に更新した管渠延長の割合を表すものである。管渠については、施工年度が比較的最近であることなどから、現時点で老朽化対策の必要性は見込まれていない。
※いずれの指標も令和２年度から地方公営企業法を適用し、特別会計から企業会計へ移行したため前年数値はなしとなっている。</t>
    <phoneticPr fontId="4"/>
  </si>
  <si>
    <t xml:space="preserve">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経常収支比率を向上させる取組の継続が必要である。
</t>
    <rPh sb="176" eb="178">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</si>
</sst>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4A-45A0-BB49-2030228403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154A-45A0-BB49-2030228403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40.450000000000003</c:v>
                </c:pt>
              </c:numCache>
            </c:numRef>
          </c:val>
          <c:extLst>
            <c:ext xmlns:c16="http://schemas.microsoft.com/office/drawing/2014/chart" uri="{C3380CC4-5D6E-409C-BE32-E72D297353CC}">
              <c16:uniqueId val="{00000000-D750-4B60-A73E-36FCBD8002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D750-4B60-A73E-36FCBD8002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82.06</c:v>
                </c:pt>
              </c:numCache>
            </c:numRef>
          </c:val>
          <c:extLst>
            <c:ext xmlns:c16="http://schemas.microsoft.com/office/drawing/2014/chart" uri="{C3380CC4-5D6E-409C-BE32-E72D297353CC}">
              <c16:uniqueId val="{00000000-071A-4A04-B9CB-1CB5AD2AFF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71A-4A04-B9CB-1CB5AD2AFF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99.41</c:v>
                </c:pt>
              </c:numCache>
            </c:numRef>
          </c:val>
          <c:extLst>
            <c:ext xmlns:c16="http://schemas.microsoft.com/office/drawing/2014/chart" uri="{C3380CC4-5D6E-409C-BE32-E72D297353CC}">
              <c16:uniqueId val="{00000000-387D-4E96-A474-2AA8DF2EAB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387D-4E96-A474-2AA8DF2EAB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48.08</c:v>
                </c:pt>
              </c:numCache>
            </c:numRef>
          </c:val>
          <c:extLst>
            <c:ext xmlns:c16="http://schemas.microsoft.com/office/drawing/2014/chart" uri="{C3380CC4-5D6E-409C-BE32-E72D297353CC}">
              <c16:uniqueId val="{00000000-FF2E-4559-B16E-FB98C0CF0A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FF2E-4559-B16E-FB98C0CF0A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09-4193-AAC8-9E5261A887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609-4193-AAC8-9E5261A887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727.43</c:v>
                </c:pt>
              </c:numCache>
            </c:numRef>
          </c:val>
          <c:extLst>
            <c:ext xmlns:c16="http://schemas.microsoft.com/office/drawing/2014/chart" uri="{C3380CC4-5D6E-409C-BE32-E72D297353CC}">
              <c16:uniqueId val="{00000000-BCB0-42AC-AE3E-E95B839CBA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BCB0-42AC-AE3E-E95B839CBA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19.649999999999999</c:v>
                </c:pt>
              </c:numCache>
            </c:numRef>
          </c:val>
          <c:extLst>
            <c:ext xmlns:c16="http://schemas.microsoft.com/office/drawing/2014/chart" uri="{C3380CC4-5D6E-409C-BE32-E72D297353CC}">
              <c16:uniqueId val="{00000000-05E1-4739-A305-6E94EFF106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05E1-4739-A305-6E94EFF106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0F-4225-9C06-DBB9F3312B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3B0F-4225-9C06-DBB9F3312B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49.97</c:v>
                </c:pt>
              </c:numCache>
            </c:numRef>
          </c:val>
          <c:extLst>
            <c:ext xmlns:c16="http://schemas.microsoft.com/office/drawing/2014/chart" uri="{C3380CC4-5D6E-409C-BE32-E72D297353CC}">
              <c16:uniqueId val="{00000000-9FEE-4E9A-AFC0-4450186013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9FEE-4E9A-AFC0-4450186013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248.4</c:v>
                </c:pt>
              </c:numCache>
            </c:numRef>
          </c:val>
          <c:extLst>
            <c:ext xmlns:c16="http://schemas.microsoft.com/office/drawing/2014/chart" uri="{C3380CC4-5D6E-409C-BE32-E72D297353CC}">
              <c16:uniqueId val="{00000000-85A6-4CF9-AF9F-35DA2EA89D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85A6-4CF9-AF9F-35DA2EA89D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5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33333</v>
      </c>
      <c r="AM8" s="69"/>
      <c r="AN8" s="69"/>
      <c r="AO8" s="69"/>
      <c r="AP8" s="69"/>
      <c r="AQ8" s="69"/>
      <c r="AR8" s="69"/>
      <c r="AS8" s="69"/>
      <c r="AT8" s="68">
        <f>データ!T6</f>
        <v>632.29</v>
      </c>
      <c r="AU8" s="68"/>
      <c r="AV8" s="68"/>
      <c r="AW8" s="68"/>
      <c r="AX8" s="68"/>
      <c r="AY8" s="68"/>
      <c r="AZ8" s="68"/>
      <c r="BA8" s="68"/>
      <c r="BB8" s="68">
        <f>データ!U6</f>
        <v>52.72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f>データ!N6</f>
        <v>23.9</v>
      </c>
      <c r="C10" s="68"/>
      <c r="D10" s="68"/>
      <c r="E10" s="68"/>
      <c r="F10" s="68"/>
      <c r="G10" s="68"/>
      <c r="H10" s="68"/>
      <c r="I10" s="68">
        <f>データ!O6</f>
        <v>43.09</v>
      </c>
      <c r="J10" s="68"/>
      <c r="K10" s="68"/>
      <c r="L10" s="68"/>
      <c r="M10" s="68"/>
      <c r="N10" s="68"/>
      <c r="O10" s="68"/>
      <c r="P10" s="68">
        <f>データ!P6</f>
        <v>1.94</v>
      </c>
      <c r="Q10" s="68"/>
      <c r="R10" s="68"/>
      <c r="S10" s="68"/>
      <c r="T10" s="68"/>
      <c r="U10" s="68"/>
      <c r="V10" s="68"/>
      <c r="W10" s="68">
        <f>データ!Q6</f>
        <v>95.45</v>
      </c>
      <c r="X10" s="68"/>
      <c r="Y10" s="68"/>
      <c r="Z10" s="68"/>
      <c r="AA10" s="68"/>
      <c r="AB10" s="68"/>
      <c r="AC10" s="68"/>
      <c r="AD10" s="69">
        <f>データ!R6</f>
        <v>2310</v>
      </c>
      <c r="AE10" s="69"/>
      <c r="AF10" s="69"/>
      <c r="AG10" s="69"/>
      <c r="AH10" s="69"/>
      <c r="AI10" s="69"/>
      <c r="AJ10" s="69"/>
      <c r="AK10" s="2"/>
      <c r="AL10" s="69">
        <f>データ!V6</f>
        <v>641</v>
      </c>
      <c r="AM10" s="69"/>
      <c r="AN10" s="69"/>
      <c r="AO10" s="69"/>
      <c r="AP10" s="69"/>
      <c r="AQ10" s="69"/>
      <c r="AR10" s="69"/>
      <c r="AS10" s="69"/>
      <c r="AT10" s="68">
        <f>データ!W6</f>
        <v>0.38</v>
      </c>
      <c r="AU10" s="68"/>
      <c r="AV10" s="68"/>
      <c r="AW10" s="68"/>
      <c r="AX10" s="68"/>
      <c r="AY10" s="68"/>
      <c r="AZ10" s="68"/>
      <c r="BA10" s="68"/>
      <c r="BB10" s="68">
        <f>データ!X6</f>
        <v>1686.84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90CIW/KVRYP/ajJU3c23XVuyWrCsetGpSrsQb0d2XUqiaYNy0cI61UyNZxFTPdxKChJNZVVZkOBuVIMacgJKRg==" saltValue="RgSjc3lV1y9QyF63Yug8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392103</v>
      </c>
      <c r="D6" s="33">
        <f t="shared" si="3"/>
        <v>46</v>
      </c>
      <c r="E6" s="33">
        <f t="shared" si="3"/>
        <v>17</v>
      </c>
      <c r="F6" s="33">
        <f t="shared" si="3"/>
        <v>5</v>
      </c>
      <c r="G6" s="33">
        <f t="shared" si="3"/>
        <v>0</v>
      </c>
      <c r="H6" s="33" t="str">
        <f t="shared" si="3"/>
        <v>高知県　四万十市</v>
      </c>
      <c r="I6" s="33" t="str">
        <f t="shared" si="3"/>
        <v>法適用</v>
      </c>
      <c r="J6" s="33" t="str">
        <f t="shared" si="3"/>
        <v>下水道事業</v>
      </c>
      <c r="K6" s="33" t="str">
        <f t="shared" si="3"/>
        <v>農業集落排水</v>
      </c>
      <c r="L6" s="33" t="str">
        <f t="shared" si="3"/>
        <v>F2</v>
      </c>
      <c r="M6" s="33" t="str">
        <f t="shared" si="3"/>
        <v>非設置</v>
      </c>
      <c r="N6" s="34">
        <f t="shared" si="3"/>
        <v>23.9</v>
      </c>
      <c r="O6" s="34">
        <f t="shared" si="3"/>
        <v>43.09</v>
      </c>
      <c r="P6" s="34">
        <f t="shared" si="3"/>
        <v>1.94</v>
      </c>
      <c r="Q6" s="34">
        <f t="shared" si="3"/>
        <v>95.45</v>
      </c>
      <c r="R6" s="34">
        <f t="shared" si="3"/>
        <v>2310</v>
      </c>
      <c r="S6" s="34">
        <f t="shared" si="3"/>
        <v>33333</v>
      </c>
      <c r="T6" s="34">
        <f t="shared" si="3"/>
        <v>632.29</v>
      </c>
      <c r="U6" s="34">
        <f t="shared" si="3"/>
        <v>52.72</v>
      </c>
      <c r="V6" s="34">
        <f t="shared" si="3"/>
        <v>641</v>
      </c>
      <c r="W6" s="34">
        <f t="shared" si="3"/>
        <v>0.38</v>
      </c>
      <c r="X6" s="34">
        <f t="shared" si="3"/>
        <v>1686.84</v>
      </c>
      <c r="Y6" s="35" t="str">
        <f>IF(Y7="",NA(),Y7)</f>
        <v>-</v>
      </c>
      <c r="Z6" s="35" t="str">
        <f t="shared" ref="Z6:AH6" si="4">IF(Z7="",NA(),Z7)</f>
        <v>-</v>
      </c>
      <c r="AA6" s="35" t="str">
        <f t="shared" si="4"/>
        <v>-</v>
      </c>
      <c r="AB6" s="35" t="str">
        <f t="shared" si="4"/>
        <v>-</v>
      </c>
      <c r="AC6" s="35">
        <f t="shared" si="4"/>
        <v>99.41</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5">
        <f t="shared" si="5"/>
        <v>727.43</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19.649999999999999</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49.97</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248.4</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40.450000000000003</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82.06</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48.08</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392103</v>
      </c>
      <c r="D7" s="37">
        <v>46</v>
      </c>
      <c r="E7" s="37">
        <v>17</v>
      </c>
      <c r="F7" s="37">
        <v>5</v>
      </c>
      <c r="G7" s="37">
        <v>0</v>
      </c>
      <c r="H7" s="37" t="s">
        <v>96</v>
      </c>
      <c r="I7" s="37" t="s">
        <v>97</v>
      </c>
      <c r="J7" s="37" t="s">
        <v>98</v>
      </c>
      <c r="K7" s="37" t="s">
        <v>99</v>
      </c>
      <c r="L7" s="37" t="s">
        <v>100</v>
      </c>
      <c r="M7" s="37" t="s">
        <v>101</v>
      </c>
      <c r="N7" s="38">
        <v>23.9</v>
      </c>
      <c r="O7" s="38">
        <v>43.09</v>
      </c>
      <c r="P7" s="38">
        <v>1.94</v>
      </c>
      <c r="Q7" s="38">
        <v>95.45</v>
      </c>
      <c r="R7" s="38">
        <v>2310</v>
      </c>
      <c r="S7" s="38">
        <v>33333</v>
      </c>
      <c r="T7" s="38">
        <v>632.29</v>
      </c>
      <c r="U7" s="38">
        <v>52.72</v>
      </c>
      <c r="V7" s="38">
        <v>641</v>
      </c>
      <c r="W7" s="38">
        <v>0.38</v>
      </c>
      <c r="X7" s="38">
        <v>1686.84</v>
      </c>
      <c r="Y7" s="38" t="s">
        <v>102</v>
      </c>
      <c r="Z7" s="38" t="s">
        <v>102</v>
      </c>
      <c r="AA7" s="38" t="s">
        <v>102</v>
      </c>
      <c r="AB7" s="38" t="s">
        <v>102</v>
      </c>
      <c r="AC7" s="38">
        <v>99.41</v>
      </c>
      <c r="AD7" s="38" t="s">
        <v>102</v>
      </c>
      <c r="AE7" s="38" t="s">
        <v>102</v>
      </c>
      <c r="AF7" s="38" t="s">
        <v>102</v>
      </c>
      <c r="AG7" s="38" t="s">
        <v>102</v>
      </c>
      <c r="AH7" s="38">
        <v>106.37</v>
      </c>
      <c r="AI7" s="38">
        <v>104.99</v>
      </c>
      <c r="AJ7" s="38" t="s">
        <v>102</v>
      </c>
      <c r="AK7" s="38" t="s">
        <v>102</v>
      </c>
      <c r="AL7" s="38" t="s">
        <v>102</v>
      </c>
      <c r="AM7" s="38" t="s">
        <v>102</v>
      </c>
      <c r="AN7" s="38">
        <v>727.43</v>
      </c>
      <c r="AO7" s="38" t="s">
        <v>102</v>
      </c>
      <c r="AP7" s="38" t="s">
        <v>102</v>
      </c>
      <c r="AQ7" s="38" t="s">
        <v>102</v>
      </c>
      <c r="AR7" s="38" t="s">
        <v>102</v>
      </c>
      <c r="AS7" s="38">
        <v>139.02000000000001</v>
      </c>
      <c r="AT7" s="38">
        <v>121.19</v>
      </c>
      <c r="AU7" s="38" t="s">
        <v>102</v>
      </c>
      <c r="AV7" s="38" t="s">
        <v>102</v>
      </c>
      <c r="AW7" s="38" t="s">
        <v>102</v>
      </c>
      <c r="AX7" s="38" t="s">
        <v>102</v>
      </c>
      <c r="AY7" s="38">
        <v>19.649999999999999</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49.97</v>
      </c>
      <c r="BV7" s="38" t="s">
        <v>102</v>
      </c>
      <c r="BW7" s="38" t="s">
        <v>102</v>
      </c>
      <c r="BX7" s="38" t="s">
        <v>102</v>
      </c>
      <c r="BY7" s="38" t="s">
        <v>102</v>
      </c>
      <c r="BZ7" s="38">
        <v>57.08</v>
      </c>
      <c r="CA7" s="38">
        <v>60.94</v>
      </c>
      <c r="CB7" s="38" t="s">
        <v>102</v>
      </c>
      <c r="CC7" s="38" t="s">
        <v>102</v>
      </c>
      <c r="CD7" s="38" t="s">
        <v>102</v>
      </c>
      <c r="CE7" s="38" t="s">
        <v>102</v>
      </c>
      <c r="CF7" s="38">
        <v>248.4</v>
      </c>
      <c r="CG7" s="38" t="s">
        <v>102</v>
      </c>
      <c r="CH7" s="38" t="s">
        <v>102</v>
      </c>
      <c r="CI7" s="38" t="s">
        <v>102</v>
      </c>
      <c r="CJ7" s="38" t="s">
        <v>102</v>
      </c>
      <c r="CK7" s="38">
        <v>274.99</v>
      </c>
      <c r="CL7" s="38">
        <v>253.04</v>
      </c>
      <c r="CM7" s="38" t="s">
        <v>102</v>
      </c>
      <c r="CN7" s="38" t="s">
        <v>102</v>
      </c>
      <c r="CO7" s="38" t="s">
        <v>102</v>
      </c>
      <c r="CP7" s="38" t="s">
        <v>102</v>
      </c>
      <c r="CQ7" s="38">
        <v>40.450000000000003</v>
      </c>
      <c r="CR7" s="38" t="s">
        <v>102</v>
      </c>
      <c r="CS7" s="38" t="s">
        <v>102</v>
      </c>
      <c r="CT7" s="38" t="s">
        <v>102</v>
      </c>
      <c r="CU7" s="38" t="s">
        <v>102</v>
      </c>
      <c r="CV7" s="38">
        <v>54.83</v>
      </c>
      <c r="CW7" s="38">
        <v>54.84</v>
      </c>
      <c r="CX7" s="38" t="s">
        <v>102</v>
      </c>
      <c r="CY7" s="38" t="s">
        <v>102</v>
      </c>
      <c r="CZ7" s="38" t="s">
        <v>102</v>
      </c>
      <c r="DA7" s="38" t="s">
        <v>102</v>
      </c>
      <c r="DB7" s="38">
        <v>82.06</v>
      </c>
      <c r="DC7" s="38" t="s">
        <v>102</v>
      </c>
      <c r="DD7" s="38" t="s">
        <v>102</v>
      </c>
      <c r="DE7" s="38" t="s">
        <v>102</v>
      </c>
      <c r="DF7" s="38" t="s">
        <v>102</v>
      </c>
      <c r="DG7" s="38">
        <v>84.7</v>
      </c>
      <c r="DH7" s="38">
        <v>86.6</v>
      </c>
      <c r="DI7" s="38" t="s">
        <v>102</v>
      </c>
      <c r="DJ7" s="38" t="s">
        <v>102</v>
      </c>
      <c r="DK7" s="38" t="s">
        <v>102</v>
      </c>
      <c r="DL7" s="38" t="s">
        <v>102</v>
      </c>
      <c r="DM7" s="38">
        <v>48.08</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2022-01-14T06:35:46Z</cp:lastPrinted>
  <dcterms:created xsi:type="dcterms:W3CDTF">2021-12-03T07:34:45Z</dcterms:created>
  <dcterms:modified xsi:type="dcterms:W3CDTF">2022-01-14T06:41:14Z</dcterms:modified>
  <cp:category/>
</cp:coreProperties>
</file>