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0.3.173\Konan0350\R3上下水道寺田\02_調査\01_市町村振興課\20220106_経営比較分析表の分析等について\"/>
    </mc:Choice>
  </mc:AlternateContent>
  <workbookProtection workbookAlgorithmName="SHA-512" workbookHashValue="Zb6a8BSch/24oxAAgLBZg75lFvG0pRr7MymodJ/QKjIXQMCtiM9+4FS7ZfPsDaZChixNZt20KtTjD6Xu2HWqLg==" workbookSaltValue="HQ58gwps+drI45KimYuHm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<sst xmlns="http://schemas.openxmlformats.org/spreadsheetml/2006/main" count="228" uniqueCount="114">
  <si>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</si>
  <si>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</si>
  <si>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</si>
  <si>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</si>
  <si>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</si>
  <si>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</si>
  <si>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</si>
  <si>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</si>
  <si>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</si>
  <si>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</si>
  <si>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</si>
  <si>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</si>
  <si>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</si>
  <si>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</si>
  <si>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</si>
  <si>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</si>
  <si>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</si>
  <si>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</si>
  <si>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</si>
  <si>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</si>
  <si>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</si>
  <si>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</si>
  <si>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</si>
  <si>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</si>
  <si>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</si>
  <si>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</si>
  <si>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</si>
  <si>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</si>
  <si>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</si>
  <si>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</si>
  <si>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</si>
  <si>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</si>
  <si>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</si>
  <si>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</si>
  <si>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</si>
  <si>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</si>
  <si>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</si>
  <si>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</si>
  <si>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</si>
  <si>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</si>
  <si>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</si>
  <si>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</si>
  <si>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</si>
  <si>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</si>
  <si>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</si>
  <si>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</si>
  <si>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</si>
  <si>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</si>
  <si>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</si>
  <si>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</si>
  <si>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</si>
  <si>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</si>
  <si>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</si>
  <si>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</si>
  <si>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</si>
  <si>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</si>
  <si>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</si>
  <si>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</si>
  <si>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</si>
  <si>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</si>
  <si>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</si>
  <si>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</si>
  <si>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</si>
  <si>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</si>
  <si>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</si>
  <si>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</si>
  <si>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</si>
  <si>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</si>
  <si>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</si>
  <si>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</si>
  <si>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</si>
  <si>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</si>
  <si>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</si>
  <si>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</si>
  <si>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</si>
  <si>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</si>
  <si>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</si>
  <si>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</si>
  <si>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</si>
  <si>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</si>
  <si>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</si>
  <si>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</si>
  <si>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</si>
  <si>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</si>
  <si>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</si>
  <si>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</si>
  <si>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</si>
  <si>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</si>
  <si>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</si>
  <si>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</si>
  <si>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</si>
  <si>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</si>
  <si>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</si>
  <si>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香南市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</si>
  <si>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</si>
  <si>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</si>
  <si>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</si>
  <si>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</si>
  <si>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</si>
  <si>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</si>
  <si>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</si>
  <si>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</si>
  <si>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</si>
  <si>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</si>
  <si>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</si>
  <si>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</si>
  <si>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</si>
  <si>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</si>
  <si>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</si>
  <si>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</si>
  <si>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</si>
  <si>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単年度収支を示す「経常収支比率」は111.18％、供給単価と給水原価の関係を表す「料金回収率」も110.29％となっており、いずれも類似団体平均値を上回っている。また、施設利用率及び有収率も類似団体平均値を上回っており、経営状態は比較的健全であると考えています。給水収益に対する企業債残高の割合を示す「企業債残高対給水収益比率」の増加理由については、令和2年度に簡易水道事業を統合したことによるものであり、今後も計画的な借入及び返済を行っていく必要があると考えています。</t>
    <rPh sb="0" eb="3">
      <t>タンネンド</t>
    </rPh>
    <rPh sb="3" eb="5">
      <t>シュウシ</t>
    </rPh>
    <rPh sb="6" eb="7">
      <t>シメ</t>
    </rPh>
    <rPh sb="9" eb="15">
      <t>ケイジョウシュウシヒリツ</t>
    </rPh>
    <rPh sb="25" eb="29">
      <t>キョウキュウタンカ</t>
    </rPh>
    <rPh sb="30" eb="34">
      <t>キュウスイゲンカ</t>
    </rPh>
    <rPh sb="35" eb="37">
      <t>カンケイ</t>
    </rPh>
    <rPh sb="38" eb="39">
      <t>アラワ</t>
    </rPh>
    <rPh sb="41" eb="46">
      <t>リョウキンカイシュウリツ</t>
    </rPh>
    <rPh sb="66" eb="70">
      <t>ルイジダンタイ</t>
    </rPh>
    <rPh sb="70" eb="73">
      <t>ヘイキンチ</t>
    </rPh>
    <rPh sb="74" eb="76">
      <t>ウワマワ</t>
    </rPh>
    <rPh sb="84" eb="88">
      <t>シセツリヨウ</t>
    </rPh>
    <rPh sb="88" eb="89">
      <t>リツ</t>
    </rPh>
    <rPh sb="89" eb="90">
      <t>オヨ</t>
    </rPh>
    <rPh sb="91" eb="94">
      <t>ユウシュウリツ</t>
    </rPh>
    <rPh sb="95" eb="99">
      <t>ルイジダンタイ</t>
    </rPh>
    <rPh sb="99" eb="102">
      <t>ヘイキンチ</t>
    </rPh>
    <rPh sb="103" eb="105">
      <t>ウワマワ</t>
    </rPh>
    <rPh sb="110" eb="114">
      <t>ケイエイジョウタイ</t>
    </rPh>
    <rPh sb="115" eb="118">
      <t>ヒカクテキ</t>
    </rPh>
    <rPh sb="118" eb="120">
      <t>ケンゼン</t>
    </rPh>
    <rPh sb="124" eb="125">
      <t>カンガ</t>
    </rPh>
    <rPh sb="131" eb="135">
      <t>キュウスイシュウエキ</t>
    </rPh>
    <rPh sb="136" eb="137">
      <t>タイ</t>
    </rPh>
    <rPh sb="139" eb="142">
      <t>キギョウサイ</t>
    </rPh>
    <rPh sb="142" eb="144">
      <t>ザンダカ</t>
    </rPh>
    <rPh sb="145" eb="147">
      <t>ワリアイ</t>
    </rPh>
    <rPh sb="148" eb="149">
      <t>シメ</t>
    </rPh>
    <rPh sb="151" eb="154">
      <t>キギョウサイ</t>
    </rPh>
    <rPh sb="154" eb="156">
      <t>ザンダカ</t>
    </rPh>
    <rPh sb="156" eb="157">
      <t>タイ</t>
    </rPh>
    <rPh sb="157" eb="159">
      <t>キュウスイ</t>
    </rPh>
    <rPh sb="159" eb="161">
      <t>シュウエキ</t>
    </rPh>
    <rPh sb="161" eb="163">
      <t>ヒリツ</t>
    </rPh>
    <rPh sb="165" eb="167">
      <t>ゾウカ</t>
    </rPh>
    <rPh sb="167" eb="169">
      <t>リユウ</t>
    </rPh>
    <rPh sb="175" eb="177">
      <t>レイワ</t>
    </rPh>
    <rPh sb="178" eb="180">
      <t>ネンド</t>
    </rPh>
    <rPh sb="181" eb="185">
      <t>カンイスイドウ</t>
    </rPh>
    <rPh sb="185" eb="187">
      <t>ジギョウ</t>
    </rPh>
    <rPh sb="188" eb="190">
      <t>トウゴウ</t>
    </rPh>
    <rPh sb="203" eb="205">
      <t>コンゴ</t>
    </rPh>
    <rPh sb="206" eb="209">
      <t>ケイカクテキ</t>
    </rPh>
    <rPh sb="210" eb="212">
      <t>カリイレ</t>
    </rPh>
    <rPh sb="212" eb="213">
      <t>オヨ</t>
    </rPh>
    <rPh sb="214" eb="216">
      <t>ヘンサイ</t>
    </rPh>
    <rPh sb="217" eb="218">
      <t>オコナ</t>
    </rPh>
    <rPh sb="222" eb="224">
      <t>ヒツヨウ</t>
    </rPh>
    <rPh sb="228" eb="229">
      <t>カンガ</t>
    </rPh>
    <phoneticPr fontId="4"/>
  </si>
  <si>
    <t>法定耐用年数を超えた管路延長の割合を表す「管路経年化率」は46.74％と高く、当該年度に更新した管路延長の割合を表す「管路更新率」は0.24％と低い水準となっています。今後は、香南市水道事業基本計画に基づき、計画的な管路更新事業に取り組むこととしています。</t>
    <rPh sb="0" eb="4">
      <t>ホウテイタイヨウ</t>
    </rPh>
    <rPh sb="4" eb="6">
      <t>ネンスウ</t>
    </rPh>
    <rPh sb="7" eb="8">
      <t>コ</t>
    </rPh>
    <rPh sb="10" eb="12">
      <t>カンロ</t>
    </rPh>
    <rPh sb="12" eb="14">
      <t>エンチョウ</t>
    </rPh>
    <rPh sb="15" eb="17">
      <t>ワリアイ</t>
    </rPh>
    <rPh sb="18" eb="19">
      <t>アラワ</t>
    </rPh>
    <rPh sb="21" eb="23">
      <t>カンロ</t>
    </rPh>
    <rPh sb="23" eb="27">
      <t>ケイネンカリツ</t>
    </rPh>
    <rPh sb="36" eb="37">
      <t>タカ</t>
    </rPh>
    <rPh sb="39" eb="43">
      <t>トウガイネンド</t>
    </rPh>
    <rPh sb="44" eb="46">
      <t>コウシン</t>
    </rPh>
    <rPh sb="48" eb="52">
      <t>カンロエンチョウ</t>
    </rPh>
    <rPh sb="53" eb="55">
      <t>ワリアイ</t>
    </rPh>
    <rPh sb="56" eb="57">
      <t>アラワ</t>
    </rPh>
    <rPh sb="59" eb="64">
      <t>カンロコウシンリツ</t>
    </rPh>
    <rPh sb="72" eb="73">
      <t>ヒク</t>
    </rPh>
    <rPh sb="74" eb="76">
      <t>スイジュン</t>
    </rPh>
    <rPh sb="84" eb="86">
      <t>コンゴ</t>
    </rPh>
    <rPh sb="88" eb="91">
      <t>コウナンシ</t>
    </rPh>
    <rPh sb="91" eb="95">
      <t>スイドウジギョウ</t>
    </rPh>
    <rPh sb="95" eb="99">
      <t>キホンケイカク</t>
    </rPh>
    <rPh sb="100" eb="101">
      <t>モト</t>
    </rPh>
    <rPh sb="104" eb="107">
      <t>ケイカクテキ</t>
    </rPh>
    <rPh sb="108" eb="112">
      <t>カンロコウシン</t>
    </rPh>
    <rPh sb="112" eb="114">
      <t>ジギョウ</t>
    </rPh>
    <rPh sb="115" eb="116">
      <t>ト</t>
    </rPh>
    <rPh sb="117" eb="118">
      <t>ク</t>
    </rPh>
    <phoneticPr fontId="4"/>
  </si>
  <si>
    <t>現時点において、経営状態は比較的健全であると考えていますが、人口減少に伴う給水人口の減少などにより、料金収入の大きな増加は見込めない一方で、老朽管路更新等による建設改良費の増加や減価償却費の増加等、費用の全体的増加が懸念されます。今後も安定した事業運営を継続するため、経常費用の見直しや削減、料金の収納確保、徴収活動の強化など、一層合理的・効率的な経営に努めてまいります。</t>
    <rPh sb="0" eb="3">
      <t>ゲンジテン</t>
    </rPh>
    <rPh sb="50" eb="54">
      <t>リョウキンシュウニュウ</t>
    </rPh>
    <rPh sb="55" eb="56">
      <t>オオ</t>
    </rPh>
    <rPh sb="58" eb="60">
      <t>ゾウカ</t>
    </rPh>
    <rPh sb="61" eb="63">
      <t>ミコ</t>
    </rPh>
    <rPh sb="66" eb="68">
      <t>イッポウ</t>
    </rPh>
    <rPh sb="70" eb="74">
      <t>ロウキュウカンロ</t>
    </rPh>
    <rPh sb="74" eb="76">
      <t>コウシン</t>
    </rPh>
    <rPh sb="76" eb="77">
      <t>トウ</t>
    </rPh>
    <rPh sb="80" eb="85">
      <t>ケンセツカイリョウヒ</t>
    </rPh>
    <rPh sb="86" eb="88">
      <t>ゾウカ</t>
    </rPh>
    <rPh sb="115" eb="117">
      <t>コンゴ</t>
    </rPh>
    <rPh sb="118" eb="120">
      <t>アンテイ</t>
    </rPh>
    <rPh sb="122" eb="126">
      <t>ジギョウウンエイ</t>
    </rPh>
    <rPh sb="127" eb="129">
      <t>ケイゾク</t>
    </rPh>
    <rPh sb="134" eb="138">
      <t>ケイジョウヒヨウ</t>
    </rPh>
    <rPh sb="139" eb="141">
      <t>ミナオ</t>
    </rPh>
    <rPh sb="143" eb="145">
      <t>サクゲン</t>
    </rPh>
    <rPh sb="146" eb="148">
      <t>リョウキン</t>
    </rPh>
    <rPh sb="149" eb="153">
      <t>シュウノウカクホ</t>
    </rPh>
    <rPh sb="154" eb="158">
      <t>チョウシュウカツドウ</t>
    </rPh>
    <rPh sb="159" eb="161">
      <t>キョウカ</t>
    </rPh>
    <rPh sb="164" eb="166">
      <t>イッソウ</t>
    </rPh>
    <rPh sb="166" eb="169">
      <t>ゴウリテキ</t>
    </rPh>
    <rPh sb="170" eb="173">
      <t>コウリツテキ</t>
    </rPh>
    <rPh sb="174" eb="176">
      <t>ケイエイ</t>
    </rPh>
    <rPh sb="177" eb="17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</si>
</sst>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0.71</c:v>
                </c:pt>
                <c:pt idx="1">
                  <c:v>0.52</c:v>
                </c:pt>
                <c:pt idx="2">
                  <c:v>0.49</c:v>
                </c:pt>
                <c:pt idx="3">
                  <c:v>2.17</c:v>
                </c:pt>
                <c:pt idx="4">
                  <c:v>0.24</c:v>
                </c:pt>
              </c:numCache>
            </c:numRef>
          </c:val>
          <c:extLst>
            <c:ext xmlns:c16="http://schemas.microsoft.com/office/drawing/2014/chart" uri="{C3380CC4-5D6E-409C-BE32-E72D297353CC}">
              <c16:uniqueId val="{00000000-F68D-4533-8933-6924E4F98AD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0.56999999999999995</c:v>
                </c:pt>
              </c:numCache>
            </c:numRef>
          </c:val>
          <c:smooth val="0"/>
          <c:extLst>
            <c:ext xmlns:c16="http://schemas.microsoft.com/office/drawing/2014/chart" uri="{C3380CC4-5D6E-409C-BE32-E72D297353CC}">
              <c16:uniqueId val="{00000001-F68D-4533-8933-6924E4F98AD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57.85</c:v>
                </c:pt>
                <c:pt idx="1">
                  <c:v>59.02</c:v>
                </c:pt>
                <c:pt idx="2">
                  <c:v>59.67</c:v>
                </c:pt>
                <c:pt idx="3">
                  <c:v>59.04</c:v>
                </c:pt>
                <c:pt idx="4">
                  <c:v>60.63</c:v>
                </c:pt>
              </c:numCache>
            </c:numRef>
          </c:val>
          <c:extLst>
            <c:ext xmlns:c16="http://schemas.microsoft.com/office/drawing/2014/chart" uri="{C3380CC4-5D6E-409C-BE32-E72D297353CC}">
              <c16:uniqueId val="{00000000-6523-4770-98C2-CE07FCE33A1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60.12</c:v>
                </c:pt>
              </c:numCache>
            </c:numRef>
          </c:val>
          <c:smooth val="0"/>
          <c:extLst>
            <c:ext xmlns:c16="http://schemas.microsoft.com/office/drawing/2014/chart" uri="{C3380CC4-5D6E-409C-BE32-E72D297353CC}">
              <c16:uniqueId val="{00000001-6523-4770-98C2-CE07FCE33A1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93.72</c:v>
                </c:pt>
                <c:pt idx="1">
                  <c:v>91.49</c:v>
                </c:pt>
                <c:pt idx="2">
                  <c:v>89.77</c:v>
                </c:pt>
                <c:pt idx="3">
                  <c:v>89.68</c:v>
                </c:pt>
                <c:pt idx="4">
                  <c:v>88.8</c:v>
                </c:pt>
              </c:numCache>
            </c:numRef>
          </c:val>
          <c:extLst>
            <c:ext xmlns:c16="http://schemas.microsoft.com/office/drawing/2014/chart" uri="{C3380CC4-5D6E-409C-BE32-E72D297353CC}">
              <c16:uniqueId val="{00000000-0AF4-4ECB-9354-231117CD8B7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84.24</c:v>
                </c:pt>
              </c:numCache>
            </c:numRef>
          </c:val>
          <c:smooth val="0"/>
          <c:extLst>
            <c:ext xmlns:c16="http://schemas.microsoft.com/office/drawing/2014/chart" uri="{C3380CC4-5D6E-409C-BE32-E72D297353CC}">
              <c16:uniqueId val="{00000001-0AF4-4ECB-9354-231117CD8B7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117.57</c:v>
                </c:pt>
                <c:pt idx="1">
                  <c:v>116.66</c:v>
                </c:pt>
                <c:pt idx="2">
                  <c:v>119.51</c:v>
                </c:pt>
                <c:pt idx="3">
                  <c:v>111.95</c:v>
                </c:pt>
                <c:pt idx="4">
                  <c:v>111.18</c:v>
                </c:pt>
              </c:numCache>
            </c:numRef>
          </c:val>
          <c:extLst>
            <c:ext xmlns:c16="http://schemas.microsoft.com/office/drawing/2014/chart" uri="{C3380CC4-5D6E-409C-BE32-E72D297353CC}">
              <c16:uniqueId val="{00000000-84E4-4BA2-97FE-7561F25DD55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108.83</c:v>
                </c:pt>
              </c:numCache>
            </c:numRef>
          </c:val>
          <c:smooth val="0"/>
          <c:extLst>
            <c:ext xmlns:c16="http://schemas.microsoft.com/office/drawing/2014/chart" uri="{C3380CC4-5D6E-409C-BE32-E72D297353CC}">
              <c16:uniqueId val="{00000001-84E4-4BA2-97FE-7561F25DD55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51.64</c:v>
                </c:pt>
                <c:pt idx="1">
                  <c:v>52.94</c:v>
                </c:pt>
                <c:pt idx="2">
                  <c:v>54.27</c:v>
                </c:pt>
                <c:pt idx="3">
                  <c:v>54.34</c:v>
                </c:pt>
                <c:pt idx="4">
                  <c:v>42.76</c:v>
                </c:pt>
              </c:numCache>
            </c:numRef>
          </c:val>
          <c:extLst>
            <c:ext xmlns:c16="http://schemas.microsoft.com/office/drawing/2014/chart" uri="{C3380CC4-5D6E-409C-BE32-E72D297353CC}">
              <c16:uniqueId val="{00000000-EE83-4B9F-BA94-BF7223ED13D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48.83</c:v>
                </c:pt>
              </c:numCache>
            </c:numRef>
          </c:val>
          <c:smooth val="0"/>
          <c:extLst>
            <c:ext xmlns:c16="http://schemas.microsoft.com/office/drawing/2014/chart" uri="{C3380CC4-5D6E-409C-BE32-E72D297353CC}">
              <c16:uniqueId val="{00000001-EE83-4B9F-BA94-BF7223ED13D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formatCode="#,##0.00;&quot;△&quot;#,##0.00;&quot;-&quot;">
                  <c:v>46.74</c:v>
                </c:pt>
              </c:numCache>
            </c:numRef>
          </c:val>
          <c:extLst>
            <c:ext xmlns:c16="http://schemas.microsoft.com/office/drawing/2014/chart" uri="{C3380CC4-5D6E-409C-BE32-E72D297353CC}">
              <c16:uniqueId val="{00000000-9F08-4ABB-97D6-71E8010D17B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18.18</c:v>
                </c:pt>
              </c:numCache>
            </c:numRef>
          </c:val>
          <c:smooth val="0"/>
          <c:extLst>
            <c:ext xmlns:c16="http://schemas.microsoft.com/office/drawing/2014/chart" uri="{C3380CC4-5D6E-409C-BE32-E72D297353CC}">
              <c16:uniqueId val="{00000001-9F08-4ABB-97D6-71E8010D17B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92-49E3-9813-20325463108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4.34</c:v>
                </c:pt>
              </c:numCache>
            </c:numRef>
          </c:val>
          <c:smooth val="0"/>
          <c:extLst>
            <c:ext xmlns:c16="http://schemas.microsoft.com/office/drawing/2014/chart" uri="{C3380CC4-5D6E-409C-BE32-E72D297353CC}">
              <c16:uniqueId val="{00000001-6092-49E3-9813-20325463108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146.35</c:v>
                </c:pt>
                <c:pt idx="1">
                  <c:v>145.99</c:v>
                </c:pt>
                <c:pt idx="2">
                  <c:v>127.51</c:v>
                </c:pt>
                <c:pt idx="3">
                  <c:v>120.44</c:v>
                </c:pt>
                <c:pt idx="4">
                  <c:v>162.53</c:v>
                </c:pt>
              </c:numCache>
            </c:numRef>
          </c:val>
          <c:extLst>
            <c:ext xmlns:c16="http://schemas.microsoft.com/office/drawing/2014/chart" uri="{C3380CC4-5D6E-409C-BE32-E72D297353CC}">
              <c16:uniqueId val="{00000000-2E33-4C96-8E8D-18A6B38F0F4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327.77</c:v>
                </c:pt>
              </c:numCache>
            </c:numRef>
          </c:val>
          <c:smooth val="0"/>
          <c:extLst>
            <c:ext xmlns:c16="http://schemas.microsoft.com/office/drawing/2014/chart" uri="{C3380CC4-5D6E-409C-BE32-E72D297353CC}">
              <c16:uniqueId val="{00000001-2E33-4C96-8E8D-18A6B38F0F4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441.01</c:v>
                </c:pt>
                <c:pt idx="1">
                  <c:v>419.86</c:v>
                </c:pt>
                <c:pt idx="2">
                  <c:v>387.04</c:v>
                </c:pt>
                <c:pt idx="3">
                  <c:v>371.16</c:v>
                </c:pt>
                <c:pt idx="4">
                  <c:v>613.63</c:v>
                </c:pt>
              </c:numCache>
            </c:numRef>
          </c:val>
          <c:extLst>
            <c:ext xmlns:c16="http://schemas.microsoft.com/office/drawing/2014/chart" uri="{C3380CC4-5D6E-409C-BE32-E72D297353CC}">
              <c16:uniqueId val="{00000000-03BE-4887-B825-1457C7E515A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397.1</c:v>
                </c:pt>
              </c:numCache>
            </c:numRef>
          </c:val>
          <c:smooth val="0"/>
          <c:extLst>
            <c:ext xmlns:c16="http://schemas.microsoft.com/office/drawing/2014/chart" uri="{C3380CC4-5D6E-409C-BE32-E72D297353CC}">
              <c16:uniqueId val="{00000001-03BE-4887-B825-1457C7E515A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118.78</c:v>
                </c:pt>
                <c:pt idx="1">
                  <c:v>117.12</c:v>
                </c:pt>
                <c:pt idx="2">
                  <c:v>120.9</c:v>
                </c:pt>
                <c:pt idx="3">
                  <c:v>112.42</c:v>
                </c:pt>
                <c:pt idx="4">
                  <c:v>110.29</c:v>
                </c:pt>
              </c:numCache>
            </c:numRef>
          </c:val>
          <c:extLst>
            <c:ext xmlns:c16="http://schemas.microsoft.com/office/drawing/2014/chart" uri="{C3380CC4-5D6E-409C-BE32-E72D297353CC}">
              <c16:uniqueId val="{00000000-C4A3-4DD8-84D3-A7ECDBF38DD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95.79</c:v>
                </c:pt>
              </c:numCache>
            </c:numRef>
          </c:val>
          <c:smooth val="0"/>
          <c:extLst>
            <c:ext xmlns:c16="http://schemas.microsoft.com/office/drawing/2014/chart" uri="{C3380CC4-5D6E-409C-BE32-E72D297353CC}">
              <c16:uniqueId val="{00000001-C4A3-4DD8-84D3-A7ECDBF38DD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96.57</c:v>
                </c:pt>
                <c:pt idx="1">
                  <c:v>97.88</c:v>
                </c:pt>
                <c:pt idx="2">
                  <c:v>94.81</c:v>
                </c:pt>
                <c:pt idx="3">
                  <c:v>102.02</c:v>
                </c:pt>
                <c:pt idx="4">
                  <c:v>104.63</c:v>
                </c:pt>
              </c:numCache>
            </c:numRef>
          </c:val>
          <c:extLst>
            <c:ext xmlns:c16="http://schemas.microsoft.com/office/drawing/2014/chart" uri="{C3380CC4-5D6E-409C-BE32-E72D297353CC}">
              <c16:uniqueId val="{00000000-81D7-45C8-BB95-494331132D3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171.13</c:v>
                </c:pt>
              </c:numCache>
            </c:numRef>
          </c:val>
          <c:smooth val="0"/>
          <c:extLst>
            <c:ext xmlns:c16="http://schemas.microsoft.com/office/drawing/2014/chart" uri="{C3380CC4-5D6E-409C-BE32-E72D297353CC}">
              <c16:uniqueId val="{00000001-81D7-45C8-BB95-494331132D3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高知県　香南市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A5</v>
      </c>
      <c r="X8" s="60"/>
      <c r="Y8" s="60"/>
      <c r="Z8" s="60"/>
      <c r="AA8" s="60"/>
      <c r="AB8" s="60"/>
      <c r="AC8" s="60"/>
      <c r="AD8" s="60" t="str">
        <f>データ!$M$6</f>
        <v>非設置</v>
      </c>
      <c r="AE8" s="60"/>
      <c r="AF8" s="60"/>
      <c r="AG8" s="60"/>
      <c r="AH8" s="60"/>
      <c r="AI8" s="60"/>
      <c r="AJ8" s="60"/>
      <c r="AK8" s="4"/>
      <c r="AL8" s="61">
        <f>データ!$R$6</f>
        <v>33193</v>
      </c>
      <c r="AM8" s="61"/>
      <c r="AN8" s="61"/>
      <c r="AO8" s="61"/>
      <c r="AP8" s="61"/>
      <c r="AQ8" s="61"/>
      <c r="AR8" s="61"/>
      <c r="AS8" s="61"/>
      <c r="AT8" s="52">
        <f>データ!$S$6</f>
        <v>126.46</v>
      </c>
      <c r="AU8" s="53"/>
      <c r="AV8" s="53"/>
      <c r="AW8" s="53"/>
      <c r="AX8" s="53"/>
      <c r="AY8" s="53"/>
      <c r="AZ8" s="53"/>
      <c r="BA8" s="53"/>
      <c r="BB8" s="54">
        <f>データ!$T$6</f>
        <v>262.48</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53.85</v>
      </c>
      <c r="J10" s="53"/>
      <c r="K10" s="53"/>
      <c r="L10" s="53"/>
      <c r="M10" s="53"/>
      <c r="N10" s="53"/>
      <c r="O10" s="64"/>
      <c r="P10" s="54">
        <f>データ!$P$6</f>
        <v>99.24</v>
      </c>
      <c r="Q10" s="54"/>
      <c r="R10" s="54"/>
      <c r="S10" s="54"/>
      <c r="T10" s="54"/>
      <c r="U10" s="54"/>
      <c r="V10" s="54"/>
      <c r="W10" s="61">
        <f>データ!$Q$6</f>
        <v>2220</v>
      </c>
      <c r="X10" s="61"/>
      <c r="Y10" s="61"/>
      <c r="Z10" s="61"/>
      <c r="AA10" s="61"/>
      <c r="AB10" s="61"/>
      <c r="AC10" s="61"/>
      <c r="AD10" s="2"/>
      <c r="AE10" s="2"/>
      <c r="AF10" s="2"/>
      <c r="AG10" s="2"/>
      <c r="AH10" s="4"/>
      <c r="AI10" s="4"/>
      <c r="AJ10" s="4"/>
      <c r="AK10" s="4"/>
      <c r="AL10" s="61">
        <f>データ!$U$6</f>
        <v>32842</v>
      </c>
      <c r="AM10" s="61"/>
      <c r="AN10" s="61"/>
      <c r="AO10" s="61"/>
      <c r="AP10" s="61"/>
      <c r="AQ10" s="61"/>
      <c r="AR10" s="61"/>
      <c r="AS10" s="61"/>
      <c r="AT10" s="52">
        <f>データ!$V$6</f>
        <v>58</v>
      </c>
      <c r="AU10" s="53"/>
      <c r="AV10" s="53"/>
      <c r="AW10" s="53"/>
      <c r="AX10" s="53"/>
      <c r="AY10" s="53"/>
      <c r="AZ10" s="53"/>
      <c r="BA10" s="53"/>
      <c r="BB10" s="54">
        <f>データ!$W$6</f>
        <v>566.24</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1Ltn/aFn9DXfy9WyDHpxRNbJTCp3ZhYRepvbYTfZvUvHOpjxTADYCn8fAHGtXYHEPqvDGiHgyVvnmknik6CxIQ==" saltValue="5PkrlcImMAWBOFifYZmcv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392111</v>
      </c>
      <c r="D6" s="34">
        <f t="shared" si="3"/>
        <v>46</v>
      </c>
      <c r="E6" s="34">
        <f t="shared" si="3"/>
        <v>1</v>
      </c>
      <c r="F6" s="34">
        <f t="shared" si="3"/>
        <v>0</v>
      </c>
      <c r="G6" s="34">
        <f t="shared" si="3"/>
        <v>1</v>
      </c>
      <c r="H6" s="34" t="str">
        <f t="shared" si="3"/>
        <v>高知県　香南市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53.85</v>
      </c>
      <c r="P6" s="35">
        <f t="shared" si="3"/>
        <v>99.24</v>
      </c>
      <c r="Q6" s="35">
        <f t="shared" si="3"/>
        <v>2220</v>
      </c>
      <c r="R6" s="35">
        <f t="shared" si="3"/>
        <v>33193</v>
      </c>
      <c r="S6" s="35">
        <f t="shared" si="3"/>
        <v>126.46</v>
      </c>
      <c r="T6" s="35">
        <f t="shared" si="3"/>
        <v>262.48</v>
      </c>
      <c r="U6" s="35">
        <f t="shared" si="3"/>
        <v>32842</v>
      </c>
      <c r="V6" s="35">
        <f t="shared" si="3"/>
        <v>58</v>
      </c>
      <c r="W6" s="35">
        <f t="shared" si="3"/>
        <v>566.24</v>
      </c>
      <c r="X6" s="36">
        <f>IF(X7="",NA(),X7)</f>
        <v>117.57</v>
      </c>
      <c r="Y6" s="36">
        <f t="shared" ref="Y6:AG6" si="4">IF(Y7="",NA(),Y7)</f>
        <v>116.66</v>
      </c>
      <c r="Z6" s="36">
        <f t="shared" si="4"/>
        <v>119.51</v>
      </c>
      <c r="AA6" s="36">
        <f t="shared" si="4"/>
        <v>111.95</v>
      </c>
      <c r="AB6" s="36">
        <f t="shared" si="4"/>
        <v>111.18</v>
      </c>
      <c r="AC6" s="36">
        <f t="shared" si="4"/>
        <v>111.71</v>
      </c>
      <c r="AD6" s="36">
        <f t="shared" si="4"/>
        <v>110.05</v>
      </c>
      <c r="AE6" s="36">
        <f t="shared" si="4"/>
        <v>108.87</v>
      </c>
      <c r="AF6" s="36">
        <f t="shared" si="4"/>
        <v>108.61</v>
      </c>
      <c r="AG6" s="36">
        <f t="shared" si="4"/>
        <v>108.83</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2.64</v>
      </c>
      <c r="AP6" s="36">
        <f t="shared" si="5"/>
        <v>3.16</v>
      </c>
      <c r="AQ6" s="36">
        <f t="shared" si="5"/>
        <v>3.59</v>
      </c>
      <c r="AR6" s="36">
        <f t="shared" si="5"/>
        <v>4.34</v>
      </c>
      <c r="AS6" s="35" t="str">
        <f>IF(AS7="","",IF(AS7="-","【-】","【"&amp;SUBSTITUTE(TEXT(AS7,"#,##0.00"),"-","△")&amp;"】"))</f>
        <v>【1.15】</v>
      </c>
      <c r="AT6" s="36">
        <f>IF(AT7="",NA(),AT7)</f>
        <v>146.35</v>
      </c>
      <c r="AU6" s="36">
        <f t="shared" ref="AU6:BC6" si="6">IF(AU7="",NA(),AU7)</f>
        <v>145.99</v>
      </c>
      <c r="AV6" s="36">
        <f t="shared" si="6"/>
        <v>127.51</v>
      </c>
      <c r="AW6" s="36">
        <f t="shared" si="6"/>
        <v>120.44</v>
      </c>
      <c r="AX6" s="36">
        <f t="shared" si="6"/>
        <v>162.53</v>
      </c>
      <c r="AY6" s="36">
        <f t="shared" si="6"/>
        <v>384.34</v>
      </c>
      <c r="AZ6" s="36">
        <f t="shared" si="6"/>
        <v>359.47</v>
      </c>
      <c r="BA6" s="36">
        <f t="shared" si="6"/>
        <v>369.69</v>
      </c>
      <c r="BB6" s="36">
        <f t="shared" si="6"/>
        <v>379.08</v>
      </c>
      <c r="BC6" s="36">
        <f t="shared" si="6"/>
        <v>327.77</v>
      </c>
      <c r="BD6" s="35" t="str">
        <f>IF(BD7="","",IF(BD7="-","【-】","【"&amp;SUBSTITUTE(TEXT(BD7,"#,##0.00"),"-","△")&amp;"】"))</f>
        <v>【260.31】</v>
      </c>
      <c r="BE6" s="36">
        <f>IF(BE7="",NA(),BE7)</f>
        <v>441.01</v>
      </c>
      <c r="BF6" s="36">
        <f t="shared" ref="BF6:BN6" si="7">IF(BF7="",NA(),BF7)</f>
        <v>419.86</v>
      </c>
      <c r="BG6" s="36">
        <f t="shared" si="7"/>
        <v>387.04</v>
      </c>
      <c r="BH6" s="36">
        <f t="shared" si="7"/>
        <v>371.16</v>
      </c>
      <c r="BI6" s="36">
        <f t="shared" si="7"/>
        <v>613.63</v>
      </c>
      <c r="BJ6" s="36">
        <f t="shared" si="7"/>
        <v>380.58</v>
      </c>
      <c r="BK6" s="36">
        <f t="shared" si="7"/>
        <v>401.79</v>
      </c>
      <c r="BL6" s="36">
        <f t="shared" si="7"/>
        <v>402.99</v>
      </c>
      <c r="BM6" s="36">
        <f t="shared" si="7"/>
        <v>398.98</v>
      </c>
      <c r="BN6" s="36">
        <f t="shared" si="7"/>
        <v>397.1</v>
      </c>
      <c r="BO6" s="35" t="str">
        <f>IF(BO7="","",IF(BO7="-","【-】","【"&amp;SUBSTITUTE(TEXT(BO7,"#,##0.00"),"-","△")&amp;"】"))</f>
        <v>【275.67】</v>
      </c>
      <c r="BP6" s="36">
        <f>IF(BP7="",NA(),BP7)</f>
        <v>118.78</v>
      </c>
      <c r="BQ6" s="36">
        <f t="shared" ref="BQ6:BY6" si="8">IF(BQ7="",NA(),BQ7)</f>
        <v>117.12</v>
      </c>
      <c r="BR6" s="36">
        <f t="shared" si="8"/>
        <v>120.9</v>
      </c>
      <c r="BS6" s="36">
        <f t="shared" si="8"/>
        <v>112.42</v>
      </c>
      <c r="BT6" s="36">
        <f t="shared" si="8"/>
        <v>110.29</v>
      </c>
      <c r="BU6" s="36">
        <f t="shared" si="8"/>
        <v>102.38</v>
      </c>
      <c r="BV6" s="36">
        <f t="shared" si="8"/>
        <v>100.12</v>
      </c>
      <c r="BW6" s="36">
        <f t="shared" si="8"/>
        <v>98.66</v>
      </c>
      <c r="BX6" s="36">
        <f t="shared" si="8"/>
        <v>98.64</v>
      </c>
      <c r="BY6" s="36">
        <f t="shared" si="8"/>
        <v>95.79</v>
      </c>
      <c r="BZ6" s="35" t="str">
        <f>IF(BZ7="","",IF(BZ7="-","【-】","【"&amp;SUBSTITUTE(TEXT(BZ7,"#,##0.00"),"-","△")&amp;"】"))</f>
        <v>【100.05】</v>
      </c>
      <c r="CA6" s="36">
        <f>IF(CA7="",NA(),CA7)</f>
        <v>96.57</v>
      </c>
      <c r="CB6" s="36">
        <f t="shared" ref="CB6:CJ6" si="9">IF(CB7="",NA(),CB7)</f>
        <v>97.88</v>
      </c>
      <c r="CC6" s="36">
        <f t="shared" si="9"/>
        <v>94.81</v>
      </c>
      <c r="CD6" s="36">
        <f t="shared" si="9"/>
        <v>102.02</v>
      </c>
      <c r="CE6" s="36">
        <f t="shared" si="9"/>
        <v>104.63</v>
      </c>
      <c r="CF6" s="36">
        <f t="shared" si="9"/>
        <v>168.67</v>
      </c>
      <c r="CG6" s="36">
        <f t="shared" si="9"/>
        <v>174.97</v>
      </c>
      <c r="CH6" s="36">
        <f t="shared" si="9"/>
        <v>178.59</v>
      </c>
      <c r="CI6" s="36">
        <f t="shared" si="9"/>
        <v>178.92</v>
      </c>
      <c r="CJ6" s="36">
        <f t="shared" si="9"/>
        <v>171.13</v>
      </c>
      <c r="CK6" s="35" t="str">
        <f>IF(CK7="","",IF(CK7="-","【-】","【"&amp;SUBSTITUTE(TEXT(CK7,"#,##0.00"),"-","△")&amp;"】"))</f>
        <v>【166.40】</v>
      </c>
      <c r="CL6" s="36">
        <f>IF(CL7="",NA(),CL7)</f>
        <v>57.85</v>
      </c>
      <c r="CM6" s="36">
        <f t="shared" ref="CM6:CU6" si="10">IF(CM7="",NA(),CM7)</f>
        <v>59.02</v>
      </c>
      <c r="CN6" s="36">
        <f t="shared" si="10"/>
        <v>59.67</v>
      </c>
      <c r="CO6" s="36">
        <f t="shared" si="10"/>
        <v>59.04</v>
      </c>
      <c r="CP6" s="36">
        <f t="shared" si="10"/>
        <v>60.63</v>
      </c>
      <c r="CQ6" s="36">
        <f t="shared" si="10"/>
        <v>54.92</v>
      </c>
      <c r="CR6" s="36">
        <f t="shared" si="10"/>
        <v>55.63</v>
      </c>
      <c r="CS6" s="36">
        <f t="shared" si="10"/>
        <v>55.03</v>
      </c>
      <c r="CT6" s="36">
        <f t="shared" si="10"/>
        <v>55.14</v>
      </c>
      <c r="CU6" s="36">
        <f t="shared" si="10"/>
        <v>60.12</v>
      </c>
      <c r="CV6" s="35" t="str">
        <f>IF(CV7="","",IF(CV7="-","【-】","【"&amp;SUBSTITUTE(TEXT(CV7,"#,##0.00"),"-","△")&amp;"】"))</f>
        <v>【60.69】</v>
      </c>
      <c r="CW6" s="36">
        <f>IF(CW7="",NA(),CW7)</f>
        <v>93.72</v>
      </c>
      <c r="CX6" s="36">
        <f t="shared" ref="CX6:DF6" si="11">IF(CX7="",NA(),CX7)</f>
        <v>91.49</v>
      </c>
      <c r="CY6" s="36">
        <f t="shared" si="11"/>
        <v>89.77</v>
      </c>
      <c r="CZ6" s="36">
        <f t="shared" si="11"/>
        <v>89.68</v>
      </c>
      <c r="DA6" s="36">
        <f t="shared" si="11"/>
        <v>88.8</v>
      </c>
      <c r="DB6" s="36">
        <f t="shared" si="11"/>
        <v>82.66</v>
      </c>
      <c r="DC6" s="36">
        <f t="shared" si="11"/>
        <v>82.04</v>
      </c>
      <c r="DD6" s="36">
        <f t="shared" si="11"/>
        <v>81.900000000000006</v>
      </c>
      <c r="DE6" s="36">
        <f t="shared" si="11"/>
        <v>81.39</v>
      </c>
      <c r="DF6" s="36">
        <f t="shared" si="11"/>
        <v>84.24</v>
      </c>
      <c r="DG6" s="35" t="str">
        <f>IF(DG7="","",IF(DG7="-","【-】","【"&amp;SUBSTITUTE(TEXT(DG7,"#,##0.00"),"-","△")&amp;"】"))</f>
        <v>【89.82】</v>
      </c>
      <c r="DH6" s="36">
        <f>IF(DH7="",NA(),DH7)</f>
        <v>51.64</v>
      </c>
      <c r="DI6" s="36">
        <f t="shared" ref="DI6:DQ6" si="12">IF(DI7="",NA(),DI7)</f>
        <v>52.94</v>
      </c>
      <c r="DJ6" s="36">
        <f t="shared" si="12"/>
        <v>54.27</v>
      </c>
      <c r="DK6" s="36">
        <f t="shared" si="12"/>
        <v>54.34</v>
      </c>
      <c r="DL6" s="36">
        <f t="shared" si="12"/>
        <v>42.76</v>
      </c>
      <c r="DM6" s="36">
        <f t="shared" si="12"/>
        <v>48.49</v>
      </c>
      <c r="DN6" s="36">
        <f t="shared" si="12"/>
        <v>48.05</v>
      </c>
      <c r="DO6" s="36">
        <f t="shared" si="12"/>
        <v>48.87</v>
      </c>
      <c r="DP6" s="36">
        <f t="shared" si="12"/>
        <v>49.92</v>
      </c>
      <c r="DQ6" s="36">
        <f t="shared" si="12"/>
        <v>48.83</v>
      </c>
      <c r="DR6" s="35" t="str">
        <f>IF(DR7="","",IF(DR7="-","【-】","【"&amp;SUBSTITUTE(TEXT(DR7,"#,##0.00"),"-","△")&amp;"】"))</f>
        <v>【50.19】</v>
      </c>
      <c r="DS6" s="35">
        <f>IF(DS7="",NA(),DS7)</f>
        <v>0</v>
      </c>
      <c r="DT6" s="35">
        <f t="shared" ref="DT6:EB6" si="13">IF(DT7="",NA(),DT7)</f>
        <v>0</v>
      </c>
      <c r="DU6" s="35">
        <f t="shared" si="13"/>
        <v>0</v>
      </c>
      <c r="DV6" s="35">
        <f t="shared" si="13"/>
        <v>0</v>
      </c>
      <c r="DW6" s="36">
        <f t="shared" si="13"/>
        <v>46.74</v>
      </c>
      <c r="DX6" s="36">
        <f t="shared" si="13"/>
        <v>12.79</v>
      </c>
      <c r="DY6" s="36">
        <f t="shared" si="13"/>
        <v>13.39</v>
      </c>
      <c r="DZ6" s="36">
        <f t="shared" si="13"/>
        <v>14.85</v>
      </c>
      <c r="EA6" s="36">
        <f t="shared" si="13"/>
        <v>16.88</v>
      </c>
      <c r="EB6" s="36">
        <f t="shared" si="13"/>
        <v>18.18</v>
      </c>
      <c r="EC6" s="35" t="str">
        <f>IF(EC7="","",IF(EC7="-","【-】","【"&amp;SUBSTITUTE(TEXT(EC7,"#,##0.00"),"-","△")&amp;"】"))</f>
        <v>【20.63】</v>
      </c>
      <c r="ED6" s="36">
        <f>IF(ED7="",NA(),ED7)</f>
        <v>0.71</v>
      </c>
      <c r="EE6" s="36">
        <f t="shared" ref="EE6:EM6" si="14">IF(EE7="",NA(),EE7)</f>
        <v>0.52</v>
      </c>
      <c r="EF6" s="36">
        <f t="shared" si="14"/>
        <v>0.49</v>
      </c>
      <c r="EG6" s="36">
        <f t="shared" si="14"/>
        <v>2.17</v>
      </c>
      <c r="EH6" s="36">
        <f t="shared" si="14"/>
        <v>0.24</v>
      </c>
      <c r="EI6" s="36">
        <f t="shared" si="14"/>
        <v>0.71</v>
      </c>
      <c r="EJ6" s="36">
        <f t="shared" si="14"/>
        <v>0.54</v>
      </c>
      <c r="EK6" s="36">
        <f t="shared" si="14"/>
        <v>0.5</v>
      </c>
      <c r="EL6" s="36">
        <f t="shared" si="14"/>
        <v>0.52</v>
      </c>
      <c r="EM6" s="36">
        <f t="shared" si="14"/>
        <v>0.56999999999999995</v>
      </c>
      <c r="EN6" s="35" t="str">
        <f>IF(EN7="","",IF(EN7="-","【-】","【"&amp;SUBSTITUTE(TEXT(EN7,"#,##0.00"),"-","△")&amp;"】"))</f>
        <v>【0.69】</v>
      </c>
    </row>
    <row r="7" spans="1:144" s="37" customFormat="1" x14ac:dyDescent="0.15">
      <c r="A7" s="29"/>
      <c r="B7" s="38">
        <v>2020</v>
      </c>
      <c r="C7" s="38">
        <v>392111</v>
      </c>
      <c r="D7" s="38">
        <v>46</v>
      </c>
      <c r="E7" s="38">
        <v>1</v>
      </c>
      <c r="F7" s="38">
        <v>0</v>
      </c>
      <c r="G7" s="38">
        <v>1</v>
      </c>
      <c r="H7" s="38" t="s">
        <v>93</v>
      </c>
      <c r="I7" s="38" t="s">
        <v>94</v>
      </c>
      <c r="J7" s="38" t="s">
        <v>95</v>
      </c>
      <c r="K7" s="38" t="s">
        <v>96</v>
      </c>
      <c r="L7" s="38" t="s">
        <v>97</v>
      </c>
      <c r="M7" s="38" t="s">
        <v>98</v>
      </c>
      <c r="N7" s="39" t="s">
        <v>99</v>
      </c>
      <c r="O7" s="39">
        <v>53.85</v>
      </c>
      <c r="P7" s="39">
        <v>99.24</v>
      </c>
      <c r="Q7" s="39">
        <v>2220</v>
      </c>
      <c r="R7" s="39">
        <v>33193</v>
      </c>
      <c r="S7" s="39">
        <v>126.46</v>
      </c>
      <c r="T7" s="39">
        <v>262.48</v>
      </c>
      <c r="U7" s="39">
        <v>32842</v>
      </c>
      <c r="V7" s="39">
        <v>58</v>
      </c>
      <c r="W7" s="39">
        <v>566.24</v>
      </c>
      <c r="X7" s="39">
        <v>117.57</v>
      </c>
      <c r="Y7" s="39">
        <v>116.66</v>
      </c>
      <c r="Z7" s="39">
        <v>119.51</v>
      </c>
      <c r="AA7" s="39">
        <v>111.95</v>
      </c>
      <c r="AB7" s="39">
        <v>111.18</v>
      </c>
      <c r="AC7" s="39">
        <v>111.71</v>
      </c>
      <c r="AD7" s="39">
        <v>110.05</v>
      </c>
      <c r="AE7" s="39">
        <v>108.87</v>
      </c>
      <c r="AF7" s="39">
        <v>108.61</v>
      </c>
      <c r="AG7" s="39">
        <v>108.83</v>
      </c>
      <c r="AH7" s="39">
        <v>110.27</v>
      </c>
      <c r="AI7" s="39">
        <v>0</v>
      </c>
      <c r="AJ7" s="39">
        <v>0</v>
      </c>
      <c r="AK7" s="39">
        <v>0</v>
      </c>
      <c r="AL7" s="39">
        <v>0</v>
      </c>
      <c r="AM7" s="39">
        <v>0</v>
      </c>
      <c r="AN7" s="39">
        <v>1.72</v>
      </c>
      <c r="AO7" s="39">
        <v>2.64</v>
      </c>
      <c r="AP7" s="39">
        <v>3.16</v>
      </c>
      <c r="AQ7" s="39">
        <v>3.59</v>
      </c>
      <c r="AR7" s="39">
        <v>4.34</v>
      </c>
      <c r="AS7" s="39">
        <v>1.1499999999999999</v>
      </c>
      <c r="AT7" s="39">
        <v>146.35</v>
      </c>
      <c r="AU7" s="39">
        <v>145.99</v>
      </c>
      <c r="AV7" s="39">
        <v>127.51</v>
      </c>
      <c r="AW7" s="39">
        <v>120.44</v>
      </c>
      <c r="AX7" s="39">
        <v>162.53</v>
      </c>
      <c r="AY7" s="39">
        <v>384.34</v>
      </c>
      <c r="AZ7" s="39">
        <v>359.47</v>
      </c>
      <c r="BA7" s="39">
        <v>369.69</v>
      </c>
      <c r="BB7" s="39">
        <v>379.08</v>
      </c>
      <c r="BC7" s="39">
        <v>327.77</v>
      </c>
      <c r="BD7" s="39">
        <v>260.31</v>
      </c>
      <c r="BE7" s="39">
        <v>441.01</v>
      </c>
      <c r="BF7" s="39">
        <v>419.86</v>
      </c>
      <c r="BG7" s="39">
        <v>387.04</v>
      </c>
      <c r="BH7" s="39">
        <v>371.16</v>
      </c>
      <c r="BI7" s="39">
        <v>613.63</v>
      </c>
      <c r="BJ7" s="39">
        <v>380.58</v>
      </c>
      <c r="BK7" s="39">
        <v>401.79</v>
      </c>
      <c r="BL7" s="39">
        <v>402.99</v>
      </c>
      <c r="BM7" s="39">
        <v>398.98</v>
      </c>
      <c r="BN7" s="39">
        <v>397.1</v>
      </c>
      <c r="BO7" s="39">
        <v>275.67</v>
      </c>
      <c r="BP7" s="39">
        <v>118.78</v>
      </c>
      <c r="BQ7" s="39">
        <v>117.12</v>
      </c>
      <c r="BR7" s="39">
        <v>120.9</v>
      </c>
      <c r="BS7" s="39">
        <v>112.42</v>
      </c>
      <c r="BT7" s="39">
        <v>110.29</v>
      </c>
      <c r="BU7" s="39">
        <v>102.38</v>
      </c>
      <c r="BV7" s="39">
        <v>100.12</v>
      </c>
      <c r="BW7" s="39">
        <v>98.66</v>
      </c>
      <c r="BX7" s="39">
        <v>98.64</v>
      </c>
      <c r="BY7" s="39">
        <v>95.79</v>
      </c>
      <c r="BZ7" s="39">
        <v>100.05</v>
      </c>
      <c r="CA7" s="39">
        <v>96.57</v>
      </c>
      <c r="CB7" s="39">
        <v>97.88</v>
      </c>
      <c r="CC7" s="39">
        <v>94.81</v>
      </c>
      <c r="CD7" s="39">
        <v>102.02</v>
      </c>
      <c r="CE7" s="39">
        <v>104.63</v>
      </c>
      <c r="CF7" s="39">
        <v>168.67</v>
      </c>
      <c r="CG7" s="39">
        <v>174.97</v>
      </c>
      <c r="CH7" s="39">
        <v>178.59</v>
      </c>
      <c r="CI7" s="39">
        <v>178.92</v>
      </c>
      <c r="CJ7" s="39">
        <v>171.13</v>
      </c>
      <c r="CK7" s="39">
        <v>166.4</v>
      </c>
      <c r="CL7" s="39">
        <v>57.85</v>
      </c>
      <c r="CM7" s="39">
        <v>59.02</v>
      </c>
      <c r="CN7" s="39">
        <v>59.67</v>
      </c>
      <c r="CO7" s="39">
        <v>59.04</v>
      </c>
      <c r="CP7" s="39">
        <v>60.63</v>
      </c>
      <c r="CQ7" s="39">
        <v>54.92</v>
      </c>
      <c r="CR7" s="39">
        <v>55.63</v>
      </c>
      <c r="CS7" s="39">
        <v>55.03</v>
      </c>
      <c r="CT7" s="39">
        <v>55.14</v>
      </c>
      <c r="CU7" s="39">
        <v>60.12</v>
      </c>
      <c r="CV7" s="39">
        <v>60.69</v>
      </c>
      <c r="CW7" s="39">
        <v>93.72</v>
      </c>
      <c r="CX7" s="39">
        <v>91.49</v>
      </c>
      <c r="CY7" s="39">
        <v>89.77</v>
      </c>
      <c r="CZ7" s="39">
        <v>89.68</v>
      </c>
      <c r="DA7" s="39">
        <v>88.8</v>
      </c>
      <c r="DB7" s="39">
        <v>82.66</v>
      </c>
      <c r="DC7" s="39">
        <v>82.04</v>
      </c>
      <c r="DD7" s="39">
        <v>81.900000000000006</v>
      </c>
      <c r="DE7" s="39">
        <v>81.39</v>
      </c>
      <c r="DF7" s="39">
        <v>84.24</v>
      </c>
      <c r="DG7" s="39">
        <v>89.82</v>
      </c>
      <c r="DH7" s="39">
        <v>51.64</v>
      </c>
      <c r="DI7" s="39">
        <v>52.94</v>
      </c>
      <c r="DJ7" s="39">
        <v>54.27</v>
      </c>
      <c r="DK7" s="39">
        <v>54.34</v>
      </c>
      <c r="DL7" s="39">
        <v>42.76</v>
      </c>
      <c r="DM7" s="39">
        <v>48.49</v>
      </c>
      <c r="DN7" s="39">
        <v>48.05</v>
      </c>
      <c r="DO7" s="39">
        <v>48.87</v>
      </c>
      <c r="DP7" s="39">
        <v>49.92</v>
      </c>
      <c r="DQ7" s="39">
        <v>48.83</v>
      </c>
      <c r="DR7" s="39">
        <v>50.19</v>
      </c>
      <c r="DS7" s="39">
        <v>0</v>
      </c>
      <c r="DT7" s="39">
        <v>0</v>
      </c>
      <c r="DU7" s="39">
        <v>0</v>
      </c>
      <c r="DV7" s="39">
        <v>0</v>
      </c>
      <c r="DW7" s="39">
        <v>46.74</v>
      </c>
      <c r="DX7" s="39">
        <v>12.79</v>
      </c>
      <c r="DY7" s="39">
        <v>13.39</v>
      </c>
      <c r="DZ7" s="39">
        <v>14.85</v>
      </c>
      <c r="EA7" s="39">
        <v>16.88</v>
      </c>
      <c r="EB7" s="39">
        <v>18.18</v>
      </c>
      <c r="EC7" s="39">
        <v>20.63</v>
      </c>
      <c r="ED7" s="39">
        <v>0.71</v>
      </c>
      <c r="EE7" s="39">
        <v>0.52</v>
      </c>
      <c r="EF7" s="39">
        <v>0.49</v>
      </c>
      <c r="EG7" s="39">
        <v>2.17</v>
      </c>
      <c r="EH7" s="39">
        <v>0.24</v>
      </c>
      <c r="EI7" s="39">
        <v>0.71</v>
      </c>
      <c r="EJ7" s="39">
        <v>0.54</v>
      </c>
      <c r="EK7" s="39">
        <v>0.5</v>
      </c>
      <c r="EL7" s="39">
        <v>0.52</v>
      </c>
      <c r="EM7" s="39">
        <v>0.56999999999999995</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2021-12-03T06:57:03Z</dcterms:created>
  <dcterms:modified xsi:type="dcterms:W3CDTF">2022-01-17T01:27:12Z</dcterms:modified>
  <cp:category/>
</cp:coreProperties>
</file>