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3（R2決統ベース）\05_市町村→県\"/>
    </mc:Choice>
  </mc:AlternateContent>
  <workbookProtection workbookAlgorithmName="SHA-512" workbookHashValue="RdkgyshGWK4lb1YDnB/3q+AjWRmgA9QhwJ79Mfkb6fuoWE079jzorydtqktheoBn0iFrMCL/hxYkspImWf63Dw==" workbookSaltValue="2lhvorPvG3WdsoOSgL9hmA==" workbookSpinCount="100000" lockStructure="1"/>
  <bookViews>
    <workbookView xWindow="0" yWindow="0" windowWidth="11490" windowHeight="412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L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<sst xmlns="http://schemas.openxmlformats.org/spreadsheetml/2006/main" count="236" uniqueCount="120">
  <si>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</si>
  <si>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</si>
  <si>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</si>
  <si>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</si>
  <si>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</si>
  <si>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</si>
  <si>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</si>
  <si>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</si>
  <si>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</si>
  <si>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</si>
  <si>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</si>
  <si>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</si>
  <si>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</si>
  <si>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</si>
  <si>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</si>
  <si>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</si>
  <si>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</si>
  <si>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</si>
  <si>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</si>
  <si>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</si>
  <si>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</si>
  <si>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</si>
  <si>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</si>
  <si>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</si>
  <si>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</si>
  <si>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</si>
  <si>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</si>
  <si>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</si>
  <si>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</si>
  <si>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</si>
  <si>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</si>
  <si>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</si>
  <si>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</si>
  <si>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</si>
  <si>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</si>
  <si>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</si>
  <si>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</si>
  <si>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</si>
  <si>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</si>
  <si>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</si>
  <si>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</si>
  <si>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</si>
  <si>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</si>
  <si>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</si>
  <si>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</si>
  <si>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</si>
  <si>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</si>
  <si>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</si>
  <si>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</si>
  <si>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</si>
  <si>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</si>
  <si>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</si>
  <si>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</si>
  <si>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</si>
  <si>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</si>
  <si>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</si>
  <si>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</si>
  <si>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</si>
  <si>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</si>
  <si>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</si>
  <si>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</si>
  <si>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</si>
  <si>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</si>
  <si>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</si>
  <si>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</si>
  <si>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</si>
  <si>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</si>
  <si>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</si>
  <si>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</si>
  <si>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</si>
  <si>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</si>
  <si>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</si>
  <si>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</si>
  <si>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</si>
  <si>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</si>
  <si>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</si>
  <si>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</si>
  <si>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</si>
  <si>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</si>
  <si>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</si>
  <si>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</si>
  <si>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</si>
  <si>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</si>
  <si>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</si>
  <si>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</si>
  <si>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</si>
  <si>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</si>
  <si>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</si>
  <si>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</si>
  <si>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</si>
  <si>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</si>
  <si>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</si>
  <si>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</si>
  <si>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</si>
  <si>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</si>
  <si>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</si>
  <si>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</si>
  <si>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</si>
  <si>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東洋町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</si>
  <si>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</si>
  <si>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</si>
  <si>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</si>
  <si>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</si>
  <si>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</si>
  <si>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</si>
  <si>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</si>
  <si>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</si>
  <si>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</si>
  <si>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</si>
  <si>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</si>
  <si>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</si>
  <si>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</si>
  <si>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</si>
  <si>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</si>
  <si>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</si>
  <si>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</si>
  <si>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</si>
  <si>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老朽化の状況については、施設の長寿命化に向けた調査をH27～H28年度に実施しました。平成29年度に実施設計をして、施設の更新を令和2年度にかけて実施中。また、令和3年度からストックマネジメントに向けた調査を実施している。</t>
    <rPh sb="0" eb="3">
      <t>ロウキュウカ</t>
    </rPh>
    <rPh sb="4" eb="6">
      <t>ジョウキョウ</t>
    </rPh>
    <rPh sb="12" eb="14">
      <t>シセツ</t>
    </rPh>
    <rPh sb="33" eb="35">
      <t>ネンド</t>
    </rPh>
    <rPh sb="36" eb="38">
      <t>ジッシ</t>
    </rPh>
    <rPh sb="43" eb="45">
      <t>ヘイセイ</t>
    </rPh>
    <rPh sb="47" eb="49">
      <t>ネンド</t>
    </rPh>
    <rPh sb="50" eb="52">
      <t>ジッシ</t>
    </rPh>
    <rPh sb="52" eb="54">
      <t>セッケイ</t>
    </rPh>
    <rPh sb="64" eb="66">
      <t>レイワ</t>
    </rPh>
    <rPh sb="75" eb="76">
      <t>チュウ</t>
    </rPh>
    <rPh sb="80" eb="82">
      <t>レイワ</t>
    </rPh>
    <rPh sb="83" eb="85">
      <t>ネンド</t>
    </rPh>
    <rPh sb="98" eb="99">
      <t>ム</t>
    </rPh>
    <rPh sb="101" eb="103">
      <t>チョウサ</t>
    </rPh>
    <rPh sb="104" eb="106">
      <t>ジッシ</t>
    </rPh>
    <phoneticPr fontId="16"/>
  </si>
  <si>
    <t>施設利用率及び水洗化率について、今までは、排水設備申請者数を積み上げて把握していましたが、令和２年度からは３月末の利用者数を調査したことにより、大幅な率の変動が起こりました。このことにより、水洗化率、収益的収支比率や経費回収率を上げるため、引き続き広報等での下水道加入の呼びかけの実施や経費の削減を実施しながら、経営の健全化を目指す。</t>
    <rPh sb="16" eb="17">
      <t>イマ</t>
    </rPh>
    <rPh sb="21" eb="23">
      <t>ハイスイ</t>
    </rPh>
    <rPh sb="23" eb="25">
      <t>セツビ</t>
    </rPh>
    <rPh sb="25" eb="28">
      <t>シンセイシャ</t>
    </rPh>
    <rPh sb="28" eb="29">
      <t>スウ</t>
    </rPh>
    <rPh sb="30" eb="31">
      <t>ツ</t>
    </rPh>
    <rPh sb="32" eb="33">
      <t>ア</t>
    </rPh>
    <rPh sb="35" eb="37">
      <t>ハアク</t>
    </rPh>
    <rPh sb="45" eb="47">
      <t>レイワ</t>
    </rPh>
    <rPh sb="48" eb="50">
      <t>ネンド</t>
    </rPh>
    <rPh sb="54" eb="55">
      <t>ガツ</t>
    </rPh>
    <rPh sb="62" eb="64">
      <t>チョウサ</t>
    </rPh>
    <rPh sb="72" eb="74">
      <t>オオハバ</t>
    </rPh>
    <rPh sb="75" eb="76">
      <t>リツ</t>
    </rPh>
    <rPh sb="77" eb="79">
      <t>ヘンドウ</t>
    </rPh>
    <rPh sb="80" eb="81">
      <t>オ</t>
    </rPh>
    <rPh sb="95" eb="98">
      <t>スイセンカ</t>
    </rPh>
    <rPh sb="98" eb="99">
      <t>リツ</t>
    </rPh>
    <rPh sb="114" eb="115">
      <t>ア</t>
    </rPh>
    <phoneticPr fontId="4"/>
  </si>
  <si>
    <t xml:space="preserve">・収益的収支比率及び経費回収率
数値が100％未満であり、使用料等収益以外の収入で事業運営ができている状況である。経営の健全化に向けて、引き続き広報等で下水道加入の呼びかけの実施や維持管理委託の維持管理費と水質試験業務を一括設計し、令和３年度から新たに複数年契約(３ヶ年)を実施している。
・汚水処理原価
汚水処理原価については、平均数値より高い状態であり、原価も上昇傾向であるため、維持管理委託の維持管理費と水質試験業務を一括設計し、令和３年度から新たに複数年契約(３ヶ年)を実施している。
・施設利用率及び水洗化率
広報等の下水道加入の呼びかけや水洗便所改造資金(上限50万以内)の貸付利子に対して100％の利子補給を引き続き実施して利用率向上を目指す。
                                                   　　　　　　　　　　　　　　　　　　　　・企業債残高対事業規模比率　　　　　　　　　　　　　　　　　　　決算状況調査の24表01行16列に記入漏れがあった影響で、企業債残高から一般会計負担額を差し引いていない数値がＨ29及びR2の比率に適用されたため、異常値になっている。正しくは、企業債残高については一般会計で全額負担しているため０になる。　　　　　　　　　　　　　　　　　　　　　　　　　　　　　　　　　　　　　　　　　　　　　　　　　　　　　　　　　　　　　　　　　　　　　　　　
</t>
    <rPh sb="116" eb="118">
      <t>レイワ</t>
    </rPh>
    <rPh sb="119" eb="121">
      <t>ネンド</t>
    </rPh>
    <rPh sb="123" eb="124">
      <t>アラ</t>
    </rPh>
    <rPh sb="129" eb="131">
      <t>ケイヤク</t>
    </rPh>
    <rPh sb="137" eb="139">
      <t>ジッシ</t>
    </rPh>
    <rPh sb="172" eb="173">
      <t>タカ</t>
    </rPh>
    <rPh sb="493" eb="494">
      <t>オヨ</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</si>
</sst>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4A-4411-B322-FC756E44DCB6}"/>
            </c:ext>
          </c:extLst>
        </c:ser>
        <c:dLbls>
          <c:showLegendKey val="0"/>
          <c:showVal val="0"/>
          <c:showCatName val="0"/>
          <c:showSerName val="0"/>
          <c:showPercent val="0"/>
          <c:showBubbleSize val="0"/>
        </c:dLbls>
        <c:gapWidth val="150"/>
        <c:axId val="292052032"/>
        <c:axId val="29205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1F4A-4411-B322-FC756E44DCB6}"/>
            </c:ext>
          </c:extLst>
        </c:ser>
        <c:dLbls>
          <c:showLegendKey val="0"/>
          <c:showVal val="0"/>
          <c:showCatName val="0"/>
          <c:showSerName val="0"/>
          <c:showPercent val="0"/>
          <c:showBubbleSize val="0"/>
        </c:dLbls>
        <c:marker val="1"/>
        <c:smooth val="0"/>
        <c:axId val="292052032"/>
        <c:axId val="292057792"/>
      </c:lineChart>
      <c:dateAx>
        <c:axId val="292052032"/>
        <c:scaling>
          <c:orientation val="minMax"/>
        </c:scaling>
        <c:delete val="1"/>
        <c:axPos val="b"/>
        <c:numFmt formatCode="&quot;H&quot;yy" sourceLinked="1"/>
        <c:majorTickMark val="none"/>
        <c:minorTickMark val="none"/>
        <c:tickLblPos val="none"/>
        <c:crossAx val="292057792"/>
        <c:crosses val="autoZero"/>
        <c:auto val="1"/>
        <c:lblOffset val="100"/>
        <c:baseTimeUnit val="years"/>
      </c:dateAx>
      <c:valAx>
        <c:axId val="2920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0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50.4</c:v>
                </c:pt>
                <c:pt idx="1">
                  <c:v>50.4</c:v>
                </c:pt>
                <c:pt idx="2">
                  <c:v>50.4</c:v>
                </c:pt>
                <c:pt idx="3">
                  <c:v>50.4</c:v>
                </c:pt>
                <c:pt idx="4">
                  <c:v>43.2</c:v>
                </c:pt>
              </c:numCache>
            </c:numRef>
          </c:val>
          <c:extLst>
            <c:ext xmlns:c16="http://schemas.microsoft.com/office/drawing/2014/chart" uri="{C3380CC4-5D6E-409C-BE32-E72D297353CC}">
              <c16:uniqueId val="{00000000-ED2C-4C2C-90F0-11F38482985A}"/>
            </c:ext>
          </c:extLst>
        </c:ser>
        <c:dLbls>
          <c:showLegendKey val="0"/>
          <c:showVal val="0"/>
          <c:showCatName val="0"/>
          <c:showSerName val="0"/>
          <c:showPercent val="0"/>
          <c:showBubbleSize val="0"/>
        </c:dLbls>
        <c:gapWidth val="150"/>
        <c:axId val="291473656"/>
        <c:axId val="29147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ED2C-4C2C-90F0-11F38482985A}"/>
            </c:ext>
          </c:extLst>
        </c:ser>
        <c:dLbls>
          <c:showLegendKey val="0"/>
          <c:showVal val="0"/>
          <c:showCatName val="0"/>
          <c:showSerName val="0"/>
          <c:showPercent val="0"/>
          <c:showBubbleSize val="0"/>
        </c:dLbls>
        <c:marker val="1"/>
        <c:smooth val="0"/>
        <c:axId val="291473656"/>
        <c:axId val="291474048"/>
      </c:lineChart>
      <c:dateAx>
        <c:axId val="291473656"/>
        <c:scaling>
          <c:orientation val="minMax"/>
        </c:scaling>
        <c:delete val="1"/>
        <c:axPos val="b"/>
        <c:numFmt formatCode="&quot;H&quot;yy" sourceLinked="1"/>
        <c:majorTickMark val="none"/>
        <c:minorTickMark val="none"/>
        <c:tickLblPos val="none"/>
        <c:crossAx val="291474048"/>
        <c:crosses val="autoZero"/>
        <c:auto val="1"/>
        <c:lblOffset val="100"/>
        <c:baseTimeUnit val="years"/>
      </c:dateAx>
      <c:valAx>
        <c:axId val="2914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7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88.45</c:v>
                </c:pt>
                <c:pt idx="1">
                  <c:v>91.4</c:v>
                </c:pt>
                <c:pt idx="2">
                  <c:v>95.69</c:v>
                </c:pt>
                <c:pt idx="3">
                  <c:v>92.27</c:v>
                </c:pt>
                <c:pt idx="4">
                  <c:v>60.59</c:v>
                </c:pt>
              </c:numCache>
            </c:numRef>
          </c:val>
          <c:extLst>
            <c:ext xmlns:c16="http://schemas.microsoft.com/office/drawing/2014/chart" uri="{C3380CC4-5D6E-409C-BE32-E72D297353CC}">
              <c16:uniqueId val="{00000000-A700-4654-8F31-4F8A7AF2BFB2}"/>
            </c:ext>
          </c:extLst>
        </c:ser>
        <c:dLbls>
          <c:showLegendKey val="0"/>
          <c:showVal val="0"/>
          <c:showCatName val="0"/>
          <c:showSerName val="0"/>
          <c:showPercent val="0"/>
          <c:showBubbleSize val="0"/>
        </c:dLbls>
        <c:gapWidth val="150"/>
        <c:axId val="291475224"/>
        <c:axId val="29237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A700-4654-8F31-4F8A7AF2BFB2}"/>
            </c:ext>
          </c:extLst>
        </c:ser>
        <c:dLbls>
          <c:showLegendKey val="0"/>
          <c:showVal val="0"/>
          <c:showCatName val="0"/>
          <c:showSerName val="0"/>
          <c:showPercent val="0"/>
          <c:showBubbleSize val="0"/>
        </c:dLbls>
        <c:marker val="1"/>
        <c:smooth val="0"/>
        <c:axId val="291475224"/>
        <c:axId val="292379448"/>
      </c:lineChart>
      <c:dateAx>
        <c:axId val="291475224"/>
        <c:scaling>
          <c:orientation val="minMax"/>
        </c:scaling>
        <c:delete val="1"/>
        <c:axPos val="b"/>
        <c:numFmt formatCode="&quot;H&quot;yy" sourceLinked="1"/>
        <c:majorTickMark val="none"/>
        <c:minorTickMark val="none"/>
        <c:tickLblPos val="none"/>
        <c:crossAx val="292379448"/>
        <c:crosses val="autoZero"/>
        <c:auto val="1"/>
        <c:lblOffset val="100"/>
        <c:baseTimeUnit val="years"/>
      </c:dateAx>
      <c:valAx>
        <c:axId val="29237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7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82.48</c:v>
                </c:pt>
                <c:pt idx="1">
                  <c:v>78.73</c:v>
                </c:pt>
                <c:pt idx="2">
                  <c:v>82.7</c:v>
                </c:pt>
                <c:pt idx="3">
                  <c:v>84.15</c:v>
                </c:pt>
                <c:pt idx="4">
                  <c:v>84.35</c:v>
                </c:pt>
              </c:numCache>
            </c:numRef>
          </c:val>
          <c:extLst>
            <c:ext xmlns:c16="http://schemas.microsoft.com/office/drawing/2014/chart" uri="{C3380CC4-5D6E-409C-BE32-E72D297353CC}">
              <c16:uniqueId val="{00000000-11CA-44A6-96C9-36842DCD3D3D}"/>
            </c:ext>
          </c:extLst>
        </c:ser>
        <c:dLbls>
          <c:showLegendKey val="0"/>
          <c:showVal val="0"/>
          <c:showCatName val="0"/>
          <c:showSerName val="0"/>
          <c:showPercent val="0"/>
          <c:showBubbleSize val="0"/>
        </c:dLbls>
        <c:gapWidth val="150"/>
        <c:axId val="290389792"/>
        <c:axId val="290390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CA-44A6-96C9-36842DCD3D3D}"/>
            </c:ext>
          </c:extLst>
        </c:ser>
        <c:dLbls>
          <c:showLegendKey val="0"/>
          <c:showVal val="0"/>
          <c:showCatName val="0"/>
          <c:showSerName val="0"/>
          <c:showPercent val="0"/>
          <c:showBubbleSize val="0"/>
        </c:dLbls>
        <c:marker val="1"/>
        <c:smooth val="0"/>
        <c:axId val="290389792"/>
        <c:axId val="290390184"/>
      </c:lineChart>
      <c:dateAx>
        <c:axId val="290389792"/>
        <c:scaling>
          <c:orientation val="minMax"/>
        </c:scaling>
        <c:delete val="1"/>
        <c:axPos val="b"/>
        <c:numFmt formatCode="&quot;H&quot;yy" sourceLinked="1"/>
        <c:majorTickMark val="none"/>
        <c:minorTickMark val="none"/>
        <c:tickLblPos val="none"/>
        <c:crossAx val="290390184"/>
        <c:crosses val="autoZero"/>
        <c:auto val="1"/>
        <c:lblOffset val="100"/>
        <c:baseTimeUnit val="years"/>
      </c:dateAx>
      <c:valAx>
        <c:axId val="29039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8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EA-4B68-964C-CA515556D40D}"/>
            </c:ext>
          </c:extLst>
        </c:ser>
        <c:dLbls>
          <c:showLegendKey val="0"/>
          <c:showVal val="0"/>
          <c:showCatName val="0"/>
          <c:showSerName val="0"/>
          <c:showPercent val="0"/>
          <c:showBubbleSize val="0"/>
        </c:dLbls>
        <c:gapWidth val="150"/>
        <c:axId val="290391360"/>
        <c:axId val="29039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EA-4B68-964C-CA515556D40D}"/>
            </c:ext>
          </c:extLst>
        </c:ser>
        <c:dLbls>
          <c:showLegendKey val="0"/>
          <c:showVal val="0"/>
          <c:showCatName val="0"/>
          <c:showSerName val="0"/>
          <c:showPercent val="0"/>
          <c:showBubbleSize val="0"/>
        </c:dLbls>
        <c:marker val="1"/>
        <c:smooth val="0"/>
        <c:axId val="290391360"/>
        <c:axId val="290391752"/>
      </c:lineChart>
      <c:dateAx>
        <c:axId val="290391360"/>
        <c:scaling>
          <c:orientation val="minMax"/>
        </c:scaling>
        <c:delete val="1"/>
        <c:axPos val="b"/>
        <c:numFmt formatCode="&quot;H&quot;yy" sourceLinked="1"/>
        <c:majorTickMark val="none"/>
        <c:minorTickMark val="none"/>
        <c:tickLblPos val="none"/>
        <c:crossAx val="290391752"/>
        <c:crosses val="autoZero"/>
        <c:auto val="1"/>
        <c:lblOffset val="100"/>
        <c:baseTimeUnit val="years"/>
      </c:dateAx>
      <c:valAx>
        <c:axId val="29039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91-4A99-BE1D-EFF9AB819053}"/>
            </c:ext>
          </c:extLst>
        </c:ser>
        <c:dLbls>
          <c:showLegendKey val="0"/>
          <c:showVal val="0"/>
          <c:showCatName val="0"/>
          <c:showSerName val="0"/>
          <c:showPercent val="0"/>
          <c:showBubbleSize val="0"/>
        </c:dLbls>
        <c:gapWidth val="150"/>
        <c:axId val="292191376"/>
        <c:axId val="29219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91-4A99-BE1D-EFF9AB819053}"/>
            </c:ext>
          </c:extLst>
        </c:ser>
        <c:dLbls>
          <c:showLegendKey val="0"/>
          <c:showVal val="0"/>
          <c:showCatName val="0"/>
          <c:showSerName val="0"/>
          <c:showPercent val="0"/>
          <c:showBubbleSize val="0"/>
        </c:dLbls>
        <c:marker val="1"/>
        <c:smooth val="0"/>
        <c:axId val="292191376"/>
        <c:axId val="292191768"/>
      </c:lineChart>
      <c:dateAx>
        <c:axId val="292191376"/>
        <c:scaling>
          <c:orientation val="minMax"/>
        </c:scaling>
        <c:delete val="1"/>
        <c:axPos val="b"/>
        <c:numFmt formatCode="&quot;H&quot;yy" sourceLinked="1"/>
        <c:majorTickMark val="none"/>
        <c:minorTickMark val="none"/>
        <c:tickLblPos val="none"/>
        <c:crossAx val="292191768"/>
        <c:crosses val="autoZero"/>
        <c:auto val="1"/>
        <c:lblOffset val="100"/>
        <c:baseTimeUnit val="years"/>
      </c:dateAx>
      <c:valAx>
        <c:axId val="29219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19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CB-4465-A985-2963598953AD}"/>
            </c:ext>
          </c:extLst>
        </c:ser>
        <c:dLbls>
          <c:showLegendKey val="0"/>
          <c:showVal val="0"/>
          <c:showCatName val="0"/>
          <c:showSerName val="0"/>
          <c:showPercent val="0"/>
          <c:showBubbleSize val="0"/>
        </c:dLbls>
        <c:gapWidth val="150"/>
        <c:axId val="292192944"/>
        <c:axId val="29219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CB-4465-A985-2963598953AD}"/>
            </c:ext>
          </c:extLst>
        </c:ser>
        <c:dLbls>
          <c:showLegendKey val="0"/>
          <c:showVal val="0"/>
          <c:showCatName val="0"/>
          <c:showSerName val="0"/>
          <c:showPercent val="0"/>
          <c:showBubbleSize val="0"/>
        </c:dLbls>
        <c:marker val="1"/>
        <c:smooth val="0"/>
        <c:axId val="292192944"/>
        <c:axId val="292193336"/>
      </c:lineChart>
      <c:dateAx>
        <c:axId val="292192944"/>
        <c:scaling>
          <c:orientation val="minMax"/>
        </c:scaling>
        <c:delete val="1"/>
        <c:axPos val="b"/>
        <c:numFmt formatCode="&quot;H&quot;yy" sourceLinked="1"/>
        <c:majorTickMark val="none"/>
        <c:minorTickMark val="none"/>
        <c:tickLblPos val="none"/>
        <c:crossAx val="292193336"/>
        <c:crosses val="autoZero"/>
        <c:auto val="1"/>
        <c:lblOffset val="100"/>
        <c:baseTimeUnit val="years"/>
      </c:dateAx>
      <c:valAx>
        <c:axId val="29219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19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FB-416B-9999-F741DC1C5804}"/>
            </c:ext>
          </c:extLst>
        </c:ser>
        <c:dLbls>
          <c:showLegendKey val="0"/>
          <c:showVal val="0"/>
          <c:showCatName val="0"/>
          <c:showSerName val="0"/>
          <c:showPercent val="0"/>
          <c:showBubbleSize val="0"/>
        </c:dLbls>
        <c:gapWidth val="150"/>
        <c:axId val="292194512"/>
        <c:axId val="29146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FB-416B-9999-F741DC1C5804}"/>
            </c:ext>
          </c:extLst>
        </c:ser>
        <c:dLbls>
          <c:showLegendKey val="0"/>
          <c:showVal val="0"/>
          <c:showCatName val="0"/>
          <c:showSerName val="0"/>
          <c:showPercent val="0"/>
          <c:showBubbleSize val="0"/>
        </c:dLbls>
        <c:marker val="1"/>
        <c:smooth val="0"/>
        <c:axId val="292194512"/>
        <c:axId val="291467776"/>
      </c:lineChart>
      <c:dateAx>
        <c:axId val="292194512"/>
        <c:scaling>
          <c:orientation val="minMax"/>
        </c:scaling>
        <c:delete val="1"/>
        <c:axPos val="b"/>
        <c:numFmt formatCode="&quot;H&quot;yy" sourceLinked="1"/>
        <c:majorTickMark val="none"/>
        <c:minorTickMark val="none"/>
        <c:tickLblPos val="none"/>
        <c:crossAx val="291467776"/>
        <c:crosses val="autoZero"/>
        <c:auto val="1"/>
        <c:lblOffset val="100"/>
        <c:baseTimeUnit val="years"/>
      </c:dateAx>
      <c:valAx>
        <c:axId val="29146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19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5402.61</c:v>
                </c:pt>
                <c:pt idx="2" formatCode="#,##0.00;&quot;△&quot;#,##0.00">
                  <c:v>0</c:v>
                </c:pt>
                <c:pt idx="3" formatCode="#,##0.00;&quot;△&quot;#,##0.00">
                  <c:v>0</c:v>
                </c:pt>
                <c:pt idx="4">
                  <c:v>4995.58</c:v>
                </c:pt>
              </c:numCache>
            </c:numRef>
          </c:val>
          <c:extLst>
            <c:ext xmlns:c16="http://schemas.microsoft.com/office/drawing/2014/chart" uri="{C3380CC4-5D6E-409C-BE32-E72D297353CC}">
              <c16:uniqueId val="{00000000-3C6B-41BA-84C7-30F648DCED1D}"/>
            </c:ext>
          </c:extLst>
        </c:ser>
        <c:dLbls>
          <c:showLegendKey val="0"/>
          <c:showVal val="0"/>
          <c:showCatName val="0"/>
          <c:showSerName val="0"/>
          <c:showPercent val="0"/>
          <c:showBubbleSize val="0"/>
        </c:dLbls>
        <c:gapWidth val="150"/>
        <c:axId val="291468952"/>
        <c:axId val="29146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3C6B-41BA-84C7-30F648DCED1D}"/>
            </c:ext>
          </c:extLst>
        </c:ser>
        <c:dLbls>
          <c:showLegendKey val="0"/>
          <c:showVal val="0"/>
          <c:showCatName val="0"/>
          <c:showSerName val="0"/>
          <c:showPercent val="0"/>
          <c:showBubbleSize val="0"/>
        </c:dLbls>
        <c:marker val="1"/>
        <c:smooth val="0"/>
        <c:axId val="291468952"/>
        <c:axId val="291469344"/>
      </c:lineChart>
      <c:dateAx>
        <c:axId val="291468952"/>
        <c:scaling>
          <c:orientation val="minMax"/>
        </c:scaling>
        <c:delete val="1"/>
        <c:axPos val="b"/>
        <c:numFmt formatCode="&quot;H&quot;yy" sourceLinked="1"/>
        <c:majorTickMark val="none"/>
        <c:minorTickMark val="none"/>
        <c:tickLblPos val="none"/>
        <c:crossAx val="291469344"/>
        <c:crosses val="autoZero"/>
        <c:auto val="1"/>
        <c:lblOffset val="100"/>
        <c:baseTimeUnit val="years"/>
      </c:dateAx>
      <c:valAx>
        <c:axId val="29146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6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38.549999999999997</c:v>
                </c:pt>
                <c:pt idx="1">
                  <c:v>44.6</c:v>
                </c:pt>
                <c:pt idx="2">
                  <c:v>49.52</c:v>
                </c:pt>
                <c:pt idx="3">
                  <c:v>52.27</c:v>
                </c:pt>
                <c:pt idx="4">
                  <c:v>52.67</c:v>
                </c:pt>
              </c:numCache>
            </c:numRef>
          </c:val>
          <c:extLst>
            <c:ext xmlns:c16="http://schemas.microsoft.com/office/drawing/2014/chart" uri="{C3380CC4-5D6E-409C-BE32-E72D297353CC}">
              <c16:uniqueId val="{00000000-584B-4DDE-8B59-B30080E29071}"/>
            </c:ext>
          </c:extLst>
        </c:ser>
        <c:dLbls>
          <c:showLegendKey val="0"/>
          <c:showVal val="0"/>
          <c:showCatName val="0"/>
          <c:showSerName val="0"/>
          <c:showPercent val="0"/>
          <c:showBubbleSize val="0"/>
        </c:dLbls>
        <c:gapWidth val="150"/>
        <c:axId val="291470520"/>
        <c:axId val="29147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584B-4DDE-8B59-B30080E29071}"/>
            </c:ext>
          </c:extLst>
        </c:ser>
        <c:dLbls>
          <c:showLegendKey val="0"/>
          <c:showVal val="0"/>
          <c:showCatName val="0"/>
          <c:showSerName val="0"/>
          <c:showPercent val="0"/>
          <c:showBubbleSize val="0"/>
        </c:dLbls>
        <c:marker val="1"/>
        <c:smooth val="0"/>
        <c:axId val="291470520"/>
        <c:axId val="291470912"/>
      </c:lineChart>
      <c:dateAx>
        <c:axId val="291470520"/>
        <c:scaling>
          <c:orientation val="minMax"/>
        </c:scaling>
        <c:delete val="1"/>
        <c:axPos val="b"/>
        <c:numFmt formatCode="&quot;H&quot;yy" sourceLinked="1"/>
        <c:majorTickMark val="none"/>
        <c:minorTickMark val="none"/>
        <c:tickLblPos val="none"/>
        <c:crossAx val="291470912"/>
        <c:crosses val="autoZero"/>
        <c:auto val="1"/>
        <c:lblOffset val="100"/>
        <c:baseTimeUnit val="years"/>
      </c:dateAx>
      <c:valAx>
        <c:axId val="29147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7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324.94</c:v>
                </c:pt>
                <c:pt idx="1">
                  <c:v>281.74</c:v>
                </c:pt>
                <c:pt idx="2">
                  <c:v>254.9</c:v>
                </c:pt>
                <c:pt idx="3">
                  <c:v>242.75</c:v>
                </c:pt>
                <c:pt idx="4">
                  <c:v>247.89</c:v>
                </c:pt>
              </c:numCache>
            </c:numRef>
          </c:val>
          <c:extLst>
            <c:ext xmlns:c16="http://schemas.microsoft.com/office/drawing/2014/chart" uri="{C3380CC4-5D6E-409C-BE32-E72D297353CC}">
              <c16:uniqueId val="{00000000-5B91-4375-B331-C724B1B4FDEE}"/>
            </c:ext>
          </c:extLst>
        </c:ser>
        <c:dLbls>
          <c:showLegendKey val="0"/>
          <c:showVal val="0"/>
          <c:showCatName val="0"/>
          <c:showSerName val="0"/>
          <c:showPercent val="0"/>
          <c:showBubbleSize val="0"/>
        </c:dLbls>
        <c:gapWidth val="150"/>
        <c:axId val="291472088"/>
        <c:axId val="29147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5B91-4375-B331-C724B1B4FDEE}"/>
            </c:ext>
          </c:extLst>
        </c:ser>
        <c:dLbls>
          <c:showLegendKey val="0"/>
          <c:showVal val="0"/>
          <c:showCatName val="0"/>
          <c:showSerName val="0"/>
          <c:showPercent val="0"/>
          <c:showBubbleSize val="0"/>
        </c:dLbls>
        <c:marker val="1"/>
        <c:smooth val="0"/>
        <c:axId val="291472088"/>
        <c:axId val="291472480"/>
      </c:lineChart>
      <c:dateAx>
        <c:axId val="291472088"/>
        <c:scaling>
          <c:orientation val="minMax"/>
        </c:scaling>
        <c:delete val="1"/>
        <c:axPos val="b"/>
        <c:numFmt formatCode="&quot;H&quot;yy" sourceLinked="1"/>
        <c:majorTickMark val="none"/>
        <c:minorTickMark val="none"/>
        <c:tickLblPos val="none"/>
        <c:crossAx val="291472480"/>
        <c:crosses val="autoZero"/>
        <c:auto val="1"/>
        <c:lblOffset val="100"/>
        <c:baseTimeUnit val="years"/>
      </c:dateAx>
      <c:valAx>
        <c:axId val="2914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47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東洋町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2307</v>
      </c>
      <c r="AM8" s="69"/>
      <c r="AN8" s="69"/>
      <c r="AO8" s="69"/>
      <c r="AP8" s="69"/>
      <c r="AQ8" s="69"/>
      <c r="AR8" s="69"/>
      <c r="AS8" s="69"/>
      <c r="AT8" s="68">
        <f>データ!T6</f>
        <v>74.02</v>
      </c>
      <c r="AU8" s="68"/>
      <c r="AV8" s="68"/>
      <c r="AW8" s="68"/>
      <c r="AX8" s="68"/>
      <c r="AY8" s="68"/>
      <c r="AZ8" s="68"/>
      <c r="BA8" s="68"/>
      <c r="BB8" s="68">
        <f>データ!U6</f>
        <v>31.17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59.07</v>
      </c>
      <c r="Q10" s="68"/>
      <c r="R10" s="68"/>
      <c r="S10" s="68"/>
      <c r="T10" s="68"/>
      <c r="U10" s="68"/>
      <c r="V10" s="68"/>
      <c r="W10" s="68">
        <f>データ!Q6</f>
        <v>100</v>
      </c>
      <c r="X10" s="68"/>
      <c r="Y10" s="68"/>
      <c r="Z10" s="68"/>
      <c r="AA10" s="68"/>
      <c r="AB10" s="68"/>
      <c r="AC10" s="68"/>
      <c r="AD10" s="69">
        <f>データ!R6</f>
        <v>2200</v>
      </c>
      <c r="AE10" s="69"/>
      <c r="AF10" s="69"/>
      <c r="AG10" s="69"/>
      <c r="AH10" s="69"/>
      <c r="AI10" s="69"/>
      <c r="AJ10" s="69"/>
      <c r="AK10" s="2"/>
      <c r="AL10" s="69">
        <f>データ!V6</f>
        <v>1345</v>
      </c>
      <c r="AM10" s="69"/>
      <c r="AN10" s="69"/>
      <c r="AO10" s="69"/>
      <c r="AP10" s="69"/>
      <c r="AQ10" s="69"/>
      <c r="AR10" s="69"/>
      <c r="AS10" s="69"/>
      <c r="AT10" s="68">
        <f>データ!W6</f>
        <v>0.56000000000000005</v>
      </c>
      <c r="AU10" s="68"/>
      <c r="AV10" s="68"/>
      <c r="AW10" s="68"/>
      <c r="AX10" s="68"/>
      <c r="AY10" s="68"/>
      <c r="AZ10" s="68"/>
      <c r="BA10" s="68"/>
      <c r="BB10" s="68">
        <f>データ!X6</f>
        <v>2401.79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HThnwo8oT050msaqQ90dWtBYFZkRRFg9fvo/uP/q7qj/OELfFfGHBD+hjAM4Olc7fDsyBMh+Ig01BRjb//dgxQ==" saltValue="ml45VLdmfSVPv1YBhae6x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393011</v>
      </c>
      <c r="D6" s="33">
        <f t="shared" si="3"/>
        <v>47</v>
      </c>
      <c r="E6" s="33">
        <f t="shared" si="3"/>
        <v>17</v>
      </c>
      <c r="F6" s="33">
        <f t="shared" si="3"/>
        <v>4</v>
      </c>
      <c r="G6" s="33">
        <f t="shared" si="3"/>
        <v>0</v>
      </c>
      <c r="H6" s="33" t="str">
        <f t="shared" si="3"/>
        <v>高知県　東洋町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59.07</v>
      </c>
      <c r="Q6" s="34">
        <f t="shared" si="3"/>
        <v>100</v>
      </c>
      <c r="R6" s="34">
        <f t="shared" si="3"/>
        <v>2200</v>
      </c>
      <c r="S6" s="34">
        <f t="shared" si="3"/>
        <v>2307</v>
      </c>
      <c r="T6" s="34">
        <f t="shared" si="3"/>
        <v>74.02</v>
      </c>
      <c r="U6" s="34">
        <f t="shared" si="3"/>
        <v>31.17</v>
      </c>
      <c r="V6" s="34">
        <f t="shared" si="3"/>
        <v>1345</v>
      </c>
      <c r="W6" s="34">
        <f t="shared" si="3"/>
        <v>0.56000000000000005</v>
      </c>
      <c r="X6" s="34">
        <f t="shared" si="3"/>
        <v>2401.79</v>
      </c>
      <c r="Y6" s="35">
        <f>IF(Y7="",NA(),Y7)</f>
        <v>82.48</v>
      </c>
      <c r="Z6" s="35">
        <f t="shared" ref="Z6:AH6" si="4">IF(Z7="",NA(),Z7)</f>
        <v>78.73</v>
      </c>
      <c r="AA6" s="35">
        <f t="shared" si="4"/>
        <v>82.7</v>
      </c>
      <c r="AB6" s="35">
        <f t="shared" si="4"/>
        <v>84.15</v>
      </c>
      <c r="AC6" s="35">
        <f t="shared" si="4"/>
        <v>84.35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5402.61</v>
      </c>
      <c r="BH6" s="34">
        <f t="shared" si="7"/>
        <v>0</v>
      </c>
      <c r="BI6" s="34">
        <f t="shared" si="7"/>
        <v>0</v>
      </c>
      <c r="BJ6" s="35">
        <f t="shared" si="7"/>
        <v>4995.58</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38.549999999999997</v>
      </c>
      <c r="BR6" s="35">
        <f t="shared" ref="BR6:BZ6" si="8">IF(BR7="",NA(),BR7)</f>
        <v>44.6</v>
      </c>
      <c r="BS6" s="35">
        <f t="shared" si="8"/>
        <v>49.52</v>
      </c>
      <c r="BT6" s="35">
        <f t="shared" si="8"/>
        <v>52.27</v>
      </c>
      <c r="BU6" s="35">
        <f t="shared" si="8"/>
        <v>52.67</v>
      </c>
      <c r="BV6" s="35">
        <f t="shared" si="8"/>
        <v>69.87</v>
      </c>
      <c r="BW6" s="35">
        <f t="shared" si="8"/>
        <v>74.3</v>
      </c>
      <c r="BX6" s="35">
        <f t="shared" si="8"/>
        <v>72.260000000000005</v>
      </c>
      <c r="BY6" s="35">
        <f t="shared" si="8"/>
        <v>71.84</v>
      </c>
      <c r="BZ6" s="35">
        <f t="shared" si="8"/>
        <v>73.36</v>
      </c>
      <c r="CA6" s="34" t="str">
        <f>IF(CA7="","",IF(CA7="-","【-】","【"&amp;SUBSTITUTE(TEXT(CA7,"#,##0.00"),"-","△")&amp;"】"))</f>
        <v>【75.29】</v>
      </c>
      <c r="CB6" s="35">
        <f>IF(CB7="",NA(),CB7)</f>
        <v>324.94</v>
      </c>
      <c r="CC6" s="35">
        <f t="shared" ref="CC6:CK6" si="9">IF(CC7="",NA(),CC7)</f>
        <v>281.74</v>
      </c>
      <c r="CD6" s="35">
        <f t="shared" si="9"/>
        <v>254.9</v>
      </c>
      <c r="CE6" s="35">
        <f t="shared" si="9"/>
        <v>242.75</v>
      </c>
      <c r="CF6" s="35">
        <f t="shared" si="9"/>
        <v>247.89</v>
      </c>
      <c r="CG6" s="35">
        <f t="shared" si="9"/>
        <v>234.96</v>
      </c>
      <c r="CH6" s="35">
        <f t="shared" si="9"/>
        <v>221.81</v>
      </c>
      <c r="CI6" s="35">
        <f t="shared" si="9"/>
        <v>230.02</v>
      </c>
      <c r="CJ6" s="35">
        <f t="shared" si="9"/>
        <v>228.47</v>
      </c>
      <c r="CK6" s="35">
        <f t="shared" si="9"/>
        <v>224.88</v>
      </c>
      <c r="CL6" s="34" t="str">
        <f>IF(CL7="","",IF(CL7="-","【-】","【"&amp;SUBSTITUTE(TEXT(CL7,"#,##0.00"),"-","△")&amp;"】"))</f>
        <v>【215.41】</v>
      </c>
      <c r="CM6" s="35">
        <f>IF(CM7="",NA(),CM7)</f>
        <v>50.4</v>
      </c>
      <c r="CN6" s="35">
        <f t="shared" ref="CN6:CV6" si="10">IF(CN7="",NA(),CN7)</f>
        <v>50.4</v>
      </c>
      <c r="CO6" s="35">
        <f t="shared" si="10"/>
        <v>50.4</v>
      </c>
      <c r="CP6" s="35">
        <f t="shared" si="10"/>
        <v>50.4</v>
      </c>
      <c r="CQ6" s="35">
        <f t="shared" si="10"/>
        <v>43.2</v>
      </c>
      <c r="CR6" s="35">
        <f t="shared" si="10"/>
        <v>42.9</v>
      </c>
      <c r="CS6" s="35">
        <f t="shared" si="10"/>
        <v>43.36</v>
      </c>
      <c r="CT6" s="35">
        <f t="shared" si="10"/>
        <v>42.56</v>
      </c>
      <c r="CU6" s="35">
        <f t="shared" si="10"/>
        <v>42.47</v>
      </c>
      <c r="CV6" s="35">
        <f t="shared" si="10"/>
        <v>42.4</v>
      </c>
      <c r="CW6" s="34" t="str">
        <f>IF(CW7="","",IF(CW7="-","【-】","【"&amp;SUBSTITUTE(TEXT(CW7,"#,##0.00"),"-","△")&amp;"】"))</f>
        <v>【42.90】</v>
      </c>
      <c r="CX6" s="35">
        <f>IF(CX7="",NA(),CX7)</f>
        <v>88.45</v>
      </c>
      <c r="CY6" s="35">
        <f t="shared" ref="CY6:DG6" si="11">IF(CY7="",NA(),CY7)</f>
        <v>91.4</v>
      </c>
      <c r="CZ6" s="35">
        <f t="shared" si="11"/>
        <v>95.69</v>
      </c>
      <c r="DA6" s="35">
        <f t="shared" si="11"/>
        <v>92.27</v>
      </c>
      <c r="DB6" s="35">
        <f t="shared" si="11"/>
        <v>60.59</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393011</v>
      </c>
      <c r="D7" s="37">
        <v>47</v>
      </c>
      <c r="E7" s="37">
        <v>17</v>
      </c>
      <c r="F7" s="37">
        <v>4</v>
      </c>
      <c r="G7" s="37">
        <v>0</v>
      </c>
      <c r="H7" s="37" t="s">
        <v>98</v>
      </c>
      <c r="I7" s="37" t="s">
        <v>99</v>
      </c>
      <c r="J7" s="37" t="s">
        <v>100</v>
      </c>
      <c r="K7" s="37" t="s">
        <v>101</v>
      </c>
      <c r="L7" s="37" t="s">
        <v>102</v>
      </c>
      <c r="M7" s="37" t="s">
        <v>103</v>
      </c>
      <c r="N7" s="38" t="s">
        <v>104</v>
      </c>
      <c r="O7" s="38" t="s">
        <v>105</v>
      </c>
      <c r="P7" s="38">
        <v>59.07</v>
      </c>
      <c r="Q7" s="38">
        <v>100</v>
      </c>
      <c r="R7" s="38">
        <v>2200</v>
      </c>
      <c r="S7" s="38">
        <v>2307</v>
      </c>
      <c r="T7" s="38">
        <v>74.02</v>
      </c>
      <c r="U7" s="38">
        <v>31.17</v>
      </c>
      <c r="V7" s="38">
        <v>1345</v>
      </c>
      <c r="W7" s="38">
        <v>0.56000000000000005</v>
      </c>
      <c r="X7" s="38">
        <v>2401.79</v>
      </c>
      <c r="Y7" s="38">
        <v>82.48</v>
      </c>
      <c r="Z7" s="38">
        <v>78.73</v>
      </c>
      <c r="AA7" s="38">
        <v>82.7</v>
      </c>
      <c r="AB7" s="38">
        <v>84.15</v>
      </c>
      <c r="AC7" s="38">
        <v>84.35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5402.61</v>
      </c>
      <c r="BH7" s="38">
        <v>0</v>
      </c>
      <c r="BI7" s="38">
        <v>0</v>
      </c>
      <c r="BJ7" s="38">
        <v>4995.58</v>
      </c>
      <c r="BK7" s="38">
        <v>1298.9100000000001</v>
      </c>
      <c r="BL7" s="38">
        <v>1243.71</v>
      </c>
      <c r="BM7" s="38">
        <v>1194.1500000000001</v>
      </c>
      <c r="BN7" s="38">
        <v>1206.79</v>
      </c>
      <c r="BO7" s="38">
        <v>1258.43</v>
      </c>
      <c r="BP7" s="38">
        <v>1260.21</v>
      </c>
      <c r="BQ7" s="38">
        <v>38.549999999999997</v>
      </c>
      <c r="BR7" s="38">
        <v>44.6</v>
      </c>
      <c r="BS7" s="38">
        <v>49.52</v>
      </c>
      <c r="BT7" s="38">
        <v>52.27</v>
      </c>
      <c r="BU7" s="38">
        <v>52.67</v>
      </c>
      <c r="BV7" s="38">
        <v>69.87</v>
      </c>
      <c r="BW7" s="38">
        <v>74.3</v>
      </c>
      <c r="BX7" s="38">
        <v>72.260000000000005</v>
      </c>
      <c r="BY7" s="38">
        <v>71.84</v>
      </c>
      <c r="BZ7" s="38">
        <v>73.36</v>
      </c>
      <c r="CA7" s="38">
        <v>75.290000000000006</v>
      </c>
      <c r="CB7" s="38">
        <v>324.94</v>
      </c>
      <c r="CC7" s="38">
        <v>281.74</v>
      </c>
      <c r="CD7" s="38">
        <v>254.9</v>
      </c>
      <c r="CE7" s="38">
        <v>242.75</v>
      </c>
      <c r="CF7" s="38">
        <v>247.89</v>
      </c>
      <c r="CG7" s="38">
        <v>234.96</v>
      </c>
      <c r="CH7" s="38">
        <v>221.81</v>
      </c>
      <c r="CI7" s="38">
        <v>230.02</v>
      </c>
      <c r="CJ7" s="38">
        <v>228.47</v>
      </c>
      <c r="CK7" s="38">
        <v>224.88</v>
      </c>
      <c r="CL7" s="38">
        <v>215.41</v>
      </c>
      <c r="CM7" s="38">
        <v>50.4</v>
      </c>
      <c r="CN7" s="38">
        <v>50.4</v>
      </c>
      <c r="CO7" s="38">
        <v>50.4</v>
      </c>
      <c r="CP7" s="38">
        <v>50.4</v>
      </c>
      <c r="CQ7" s="38">
        <v>43.2</v>
      </c>
      <c r="CR7" s="38">
        <v>42.9</v>
      </c>
      <c r="CS7" s="38">
        <v>43.36</v>
      </c>
      <c r="CT7" s="38">
        <v>42.56</v>
      </c>
      <c r="CU7" s="38">
        <v>42.47</v>
      </c>
      <c r="CV7" s="38">
        <v>42.4</v>
      </c>
      <c r="CW7" s="38">
        <v>42.9</v>
      </c>
      <c r="CX7" s="38">
        <v>88.45</v>
      </c>
      <c r="CY7" s="38">
        <v>91.4</v>
      </c>
      <c r="CZ7" s="38">
        <v>95.69</v>
      </c>
      <c r="DA7" s="38">
        <v>92.27</v>
      </c>
      <c r="DB7" s="38">
        <v>60.59</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2022-01-26T01:11:24Z</cp:lastPrinted>
  <dcterms:created xsi:type="dcterms:W3CDTF">2021-12-03T07:52:48Z</dcterms:created>
  <dcterms:modified xsi:type="dcterms:W3CDTF">2022-01-26T01:11:59Z</dcterms:modified>
  <cp:category/>
</cp:coreProperties>
</file>