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er\Desktop\【経営比較分析表】2020_393061_47_010\"/>
    </mc:Choice>
  </mc:AlternateContent>
  <xr:revisionPtr revIDLastSave="0" documentId="13_ncr:1_{151BEC4F-51F2-464F-A5D5-0D024B6CCA12}" xr6:coauthVersionLast="45" xr6:coauthVersionMax="45" xr10:uidLastSave="{00000000-0000-0000-0000-000000000000}"/>
  <workbookProtection workbookAlgorithmName="SHA-512" workbookHashValue="uBvsDi7SAVxgNEy177ILhHA99PjSlaJFRNPF6dQbQL9Oxn8NHfOIqgWEB16VS/FskzPFT5CVJO3VYg+en5BnfA==" workbookSaltValue="J4392/oTwH6vMH/tav7hzw==" workbookSpinCount="100000" lockStructure="1"/>
  <bookViews>
    <workbookView xWindow="-240" yWindow="45" windowWidth="9795" windowHeight="1017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AL8" i="4" s="1"/>
  <c r="Q6" i="5"/>
  <c r="P6" i="5"/>
  <c r="O6" i="5"/>
  <c r="I10" i="4" s="1"/>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AT10" i="4"/>
  <c r="AL10" i="4"/>
  <c r="W10" i="4"/>
  <c r="P10" i="4"/>
  <c r="B10" i="4"/>
  <c r="BB8" i="4"/>
  <c r="AD8" i="4"/>
  <c r="W8" i="4"/>
  <c r="P8" i="4"/>
  <c r="B6" i="4"/>
</calcChain>
</file>

<file path=xl/sharedStrings.xml><?xml version="1.0" encoding="utf-8"?>
<sst xmlns="http://schemas.openxmlformats.org/spreadsheetml/2006/main" count="233" uniqueCount="117">
  <si>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</si>
  <si>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</si>
  <si>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</si>
  <si>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</si>
  <si>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</si>
  <si>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</si>
  <si>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</si>
  <si>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</si>
  <si>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</si>
  <si>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</si>
  <si>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</si>
  <si>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</si>
  <si>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</si>
  <si>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</si>
  <si>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</si>
  <si>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</si>
  <si>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</si>
  <si>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</si>
  <si>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</si>
  <si>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</si>
  <si>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</si>
  <si>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</si>
  <si>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</si>
  <si>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</si>
  <si>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</si>
  <si>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</si>
  <si>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</si>
  <si>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</si>
  <si>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</si>
  <si>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</si>
  <si>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</si>
  <si>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</si>
  <si>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</si>
  <si>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</si>
  <si>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</si>
  <si>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</si>
  <si>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</si>
  <si>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</si>
  <si>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</si>
  <si>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</si>
  <si>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</si>
  <si>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</si>
  <si>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</si>
  <si>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</si>
  <si>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</si>
  <si>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</si>
  <si>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</si>
  <si>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</si>
  <si>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</si>
  <si>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</si>
  <si>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</si>
  <si>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</si>
  <si>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</si>
  <si>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</si>
  <si>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</si>
  <si>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</si>
  <si>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</si>
  <si>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</si>
  <si>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</si>
  <si>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</si>
  <si>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</si>
  <si>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</si>
  <si>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</si>
  <si>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</si>
  <si>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</si>
  <si>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</si>
  <si>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</si>
  <si>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</si>
  <si>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</si>
  <si>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</si>
  <si>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</si>
  <si>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</si>
  <si>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</si>
  <si>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</si>
  <si>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</si>
  <si>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</si>
  <si>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</si>
  <si>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</si>
  <si>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</si>
  <si>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</si>
  <si>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</si>
  <si>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</si>
  <si>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</si>
  <si>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</si>
  <si>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</si>
  <si>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</si>
  <si>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</si>
  <si>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</si>
  <si>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</si>
  <si>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</si>
  <si>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</si>
  <si>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</si>
  <si>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</si>
  <si>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</si>
  <si>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馬路村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</si>
  <si>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</si>
  <si>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</si>
  <si>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</si>
  <si>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</si>
  <si>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</si>
  <si>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</si>
  <si>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</si>
  <si>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</si>
  <si>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</si>
  <si>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</si>
  <si>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</si>
  <si>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</si>
  <si>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</si>
  <si>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</si>
  <si>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</si>
  <si>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</si>
  <si>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</si>
  <si>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</si>
  <si>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</si>
  <si>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・収益的収支率は昨年度と比較すると減少している。原因としては、地方債の償還金が昨年度より増加したことが原因と考えられる。　　　　　　　　　　　　　　　　　　　・料金回収率は平均を少し上回ってはいるものの昨年度より減少している。　　　　　　　　　　　　　・給水原価は昨年と比較すると増加はしたものの、　平均より低い状態を維持できている。   　　　　　・施設利用率は例年どおり平均を上回っているため、 効率的な経営が行えていると考えられる。　　・有収率においては平均を下回っており、古い管などの漏水が原因と考えられるため、漏水調査や計画的な修繕が必要である。       </t>
    <rPh sb="1" eb="4">
      <t>シュウエキテキ</t>
    </rPh>
    <rPh sb="4" eb="7">
      <t>シュウシリツ</t>
    </rPh>
    <rPh sb="8" eb="11">
      <t>サクネンド</t>
    </rPh>
    <rPh sb="12" eb="14">
      <t>ヒカク</t>
    </rPh>
    <rPh sb="17" eb="19">
      <t>ゲンショウ</t>
    </rPh>
    <rPh sb="24" eb="26">
      <t>ゲンイン</t>
    </rPh>
    <rPh sb="31" eb="34">
      <t>チホウサイ</t>
    </rPh>
    <rPh sb="35" eb="38">
      <t>ショウカンキン</t>
    </rPh>
    <rPh sb="39" eb="42">
      <t>サクネンド</t>
    </rPh>
    <rPh sb="44" eb="46">
      <t>ゾウカ</t>
    </rPh>
    <rPh sb="51" eb="53">
      <t>ゲンイン</t>
    </rPh>
    <rPh sb="54" eb="55">
      <t>カンガ</t>
    </rPh>
    <rPh sb="80" eb="82">
      <t>リョウキン</t>
    </rPh>
    <rPh sb="82" eb="85">
      <t>カイシュウリツ</t>
    </rPh>
    <rPh sb="86" eb="88">
      <t>ヘイキン</t>
    </rPh>
    <rPh sb="89" eb="90">
      <t>スコ</t>
    </rPh>
    <rPh sb="91" eb="93">
      <t>ウワマワ</t>
    </rPh>
    <rPh sb="101" eb="104">
      <t>サクネンド</t>
    </rPh>
    <rPh sb="106" eb="108">
      <t>ゲンショウ</t>
    </rPh>
    <rPh sb="132" eb="134">
      <t>サクネン</t>
    </rPh>
    <rPh sb="135" eb="137">
      <t>ヒカク</t>
    </rPh>
    <rPh sb="140" eb="142">
      <t>ゾウカ</t>
    </rPh>
    <rPh sb="150" eb="152">
      <t>ヘイキン</t>
    </rPh>
    <rPh sb="154" eb="155">
      <t>ヒク</t>
    </rPh>
    <rPh sb="156" eb="158">
      <t>ジョウタイ</t>
    </rPh>
    <rPh sb="159" eb="161">
      <t>イジ</t>
    </rPh>
    <rPh sb="176" eb="181">
      <t>シセツリヨウリツ</t>
    </rPh>
    <rPh sb="200" eb="203">
      <t>コウリツテキ</t>
    </rPh>
    <rPh sb="204" eb="206">
      <t>ケイエイ</t>
    </rPh>
    <rPh sb="207" eb="208">
      <t>オコナ</t>
    </rPh>
    <rPh sb="213" eb="214">
      <t>カンガ</t>
    </rPh>
    <rPh sb="222" eb="225">
      <t>ユウシュウリツ</t>
    </rPh>
    <rPh sb="230" eb="232">
      <t>ヘイキン</t>
    </rPh>
    <rPh sb="233" eb="235">
      <t>シタマワ</t>
    </rPh>
    <rPh sb="240" eb="241">
      <t>フル</t>
    </rPh>
    <rPh sb="242" eb="243">
      <t>カン</t>
    </rPh>
    <rPh sb="246" eb="248">
      <t>ロウスイ</t>
    </rPh>
    <rPh sb="249" eb="251">
      <t>ゲンイン</t>
    </rPh>
    <rPh sb="252" eb="253">
      <t>カンガ</t>
    </rPh>
    <rPh sb="260" eb="264">
      <t>ロウスイチョウサ</t>
    </rPh>
    <rPh sb="265" eb="268">
      <t>ケイカクテキ</t>
    </rPh>
    <rPh sb="269" eb="271">
      <t>シュウゼン</t>
    </rPh>
    <rPh sb="272" eb="274">
      <t>ヒツヨウ</t>
    </rPh>
    <phoneticPr fontId="4"/>
  </si>
  <si>
    <t>・H26年度までの施設改修事業において、管路全体の約54％の更新が終了しており、老朽化の改善は図られている。今後は敷設後30年以上経過している、魚梁瀬地区の敷設替えを行っていく必要がある。　　・古い管については漏水していることが予想される。　　　　　　　　　　　　　　　　　　　　　　　・濾過、排水施設については、比較的新しい施設のため現状での修繕が必要な箇所は見受けられない。</t>
    <rPh sb="4" eb="6">
      <t>ネンド</t>
    </rPh>
    <rPh sb="9" eb="11">
      <t>シセツ</t>
    </rPh>
    <rPh sb="11" eb="15">
      <t>カイシュウジギョウ</t>
    </rPh>
    <rPh sb="20" eb="22">
      <t>カンロ</t>
    </rPh>
    <rPh sb="22" eb="24">
      <t>ゼンタイ</t>
    </rPh>
    <rPh sb="25" eb="26">
      <t>ヤク</t>
    </rPh>
    <rPh sb="30" eb="32">
      <t>コウシン</t>
    </rPh>
    <rPh sb="33" eb="35">
      <t>シュウリョウ</t>
    </rPh>
    <rPh sb="40" eb="43">
      <t>ロウキュウカ</t>
    </rPh>
    <rPh sb="44" eb="46">
      <t>カイゼン</t>
    </rPh>
    <rPh sb="47" eb="48">
      <t>ハカ</t>
    </rPh>
    <rPh sb="54" eb="56">
      <t>コンゴ</t>
    </rPh>
    <rPh sb="57" eb="58">
      <t>シキ</t>
    </rPh>
    <rPh sb="58" eb="59">
      <t>セツ</t>
    </rPh>
    <rPh sb="59" eb="60">
      <t>ゴ</t>
    </rPh>
    <rPh sb="62" eb="63">
      <t>ネン</t>
    </rPh>
    <rPh sb="63" eb="65">
      <t>イジョウ</t>
    </rPh>
    <rPh sb="65" eb="67">
      <t>ケイカ</t>
    </rPh>
    <rPh sb="72" eb="77">
      <t>ヤナセチク</t>
    </rPh>
    <rPh sb="78" eb="80">
      <t>フセツ</t>
    </rPh>
    <rPh sb="80" eb="81">
      <t>カ</t>
    </rPh>
    <rPh sb="83" eb="84">
      <t>オコナ</t>
    </rPh>
    <rPh sb="88" eb="90">
      <t>ヒツヨウ</t>
    </rPh>
    <rPh sb="97" eb="98">
      <t>フル</t>
    </rPh>
    <rPh sb="99" eb="100">
      <t>カン</t>
    </rPh>
    <rPh sb="105" eb="107">
      <t>ロウスイ</t>
    </rPh>
    <rPh sb="114" eb="116">
      <t>ヨソウ</t>
    </rPh>
    <rPh sb="144" eb="146">
      <t>ロカ</t>
    </rPh>
    <rPh sb="147" eb="149">
      <t>ハイスイ</t>
    </rPh>
    <rPh sb="149" eb="151">
      <t>シセツ</t>
    </rPh>
    <rPh sb="157" eb="160">
      <t>ヒカクテキ</t>
    </rPh>
    <rPh sb="160" eb="161">
      <t>アタラ</t>
    </rPh>
    <rPh sb="163" eb="165">
      <t>シセツ</t>
    </rPh>
    <rPh sb="168" eb="170">
      <t>ゲンジョウ</t>
    </rPh>
    <rPh sb="172" eb="174">
      <t>シュウゼン</t>
    </rPh>
    <rPh sb="175" eb="177">
      <t>ヒツヨウ</t>
    </rPh>
    <rPh sb="178" eb="180">
      <t>カショ</t>
    </rPh>
    <rPh sb="181" eb="183">
      <t>ミウロウスイチョウサケイカクテキシュウゼンオコナ</t>
    </rPh>
    <phoneticPr fontId="4"/>
  </si>
  <si>
    <t>・料金回収率、給水原価、施設利用率は一定水準にあるが、有収率が平均を下回っているため、漏水や修繕が必要な箇所を発見し対応していく必要がある。　　　　　　　　　　　　　　　　　　　　　　・企業債残高対給水収益比率は平均を上回っているため、償還をスムーズに行っていく必要がある。</t>
    <rPh sb="1" eb="3">
      <t>リョウキン</t>
    </rPh>
    <rPh sb="3" eb="6">
      <t>カイシュウリツ</t>
    </rPh>
    <rPh sb="7" eb="11">
      <t>キュウスイゲンカ</t>
    </rPh>
    <rPh sb="12" eb="17">
      <t>シセツリヨウリツ</t>
    </rPh>
    <rPh sb="18" eb="20">
      <t>イッテイ</t>
    </rPh>
    <rPh sb="20" eb="22">
      <t>スイジュン</t>
    </rPh>
    <rPh sb="27" eb="30">
      <t>ユウシュウリツ</t>
    </rPh>
    <rPh sb="31" eb="33">
      <t>ヘイキン</t>
    </rPh>
    <rPh sb="34" eb="36">
      <t>シタマワ</t>
    </rPh>
    <rPh sb="43" eb="45">
      <t>ロウスイ</t>
    </rPh>
    <rPh sb="46" eb="48">
      <t>シュウゼン</t>
    </rPh>
    <rPh sb="49" eb="51">
      <t>ヒツヨウ</t>
    </rPh>
    <rPh sb="52" eb="54">
      <t>カショ</t>
    </rPh>
    <rPh sb="55" eb="57">
      <t>ハッケン</t>
    </rPh>
    <rPh sb="58" eb="60">
      <t>タイオウ</t>
    </rPh>
    <rPh sb="64" eb="66">
      <t>ヒツヨウ</t>
    </rPh>
    <rPh sb="93" eb="96">
      <t>キギョウサイ</t>
    </rPh>
    <rPh sb="96" eb="98">
      <t>ザンダカ</t>
    </rPh>
    <rPh sb="98" eb="99">
      <t>ツイ</t>
    </rPh>
    <rPh sb="99" eb="103">
      <t>キュウスイシュウエキ</t>
    </rPh>
    <rPh sb="103" eb="105">
      <t>ヒリツ</t>
    </rPh>
    <rPh sb="106" eb="108">
      <t>ヘイキン</t>
    </rPh>
    <rPh sb="109" eb="111">
      <t>ウワマワ</t>
    </rPh>
    <rPh sb="118" eb="120">
      <t>ショウカン</t>
    </rPh>
    <rPh sb="126" eb="127">
      <t>オコナ</t>
    </rPh>
    <rPh sb="131" eb="13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</si>
</sst>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C9-4867-8A85-C31451E83F4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8FC9-4867-8A85-C31451E83F4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66.680000000000007</c:v>
                </c:pt>
                <c:pt idx="1">
                  <c:v>66.680000000000007</c:v>
                </c:pt>
                <c:pt idx="2">
                  <c:v>66.680000000000007</c:v>
                </c:pt>
                <c:pt idx="3">
                  <c:v>66.5</c:v>
                </c:pt>
                <c:pt idx="4">
                  <c:v>73.989999999999995</c:v>
                </c:pt>
              </c:numCache>
            </c:numRef>
          </c:val>
          <c:extLst>
            <c:ext xmlns:c16="http://schemas.microsoft.com/office/drawing/2014/chart" uri="{C3380CC4-5D6E-409C-BE32-E72D297353CC}">
              <c16:uniqueId val="{00000000-C14B-4BEF-9C00-BF8ABD305D8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C14B-4BEF-9C00-BF8ABD305D8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64.44</c:v>
                </c:pt>
                <c:pt idx="1">
                  <c:v>66.849999999999994</c:v>
                </c:pt>
                <c:pt idx="2">
                  <c:v>66.459999999999994</c:v>
                </c:pt>
                <c:pt idx="3">
                  <c:v>61.12</c:v>
                </c:pt>
                <c:pt idx="4">
                  <c:v>53.8</c:v>
                </c:pt>
              </c:numCache>
            </c:numRef>
          </c:val>
          <c:extLst>
            <c:ext xmlns:c16="http://schemas.microsoft.com/office/drawing/2014/chart" uri="{C3380CC4-5D6E-409C-BE32-E72D297353CC}">
              <c16:uniqueId val="{00000000-1E05-4DCA-9A4C-443D3595CDB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1E05-4DCA-9A4C-443D3595CDB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71.05</c:v>
                </c:pt>
                <c:pt idx="1">
                  <c:v>63.5</c:v>
                </c:pt>
                <c:pt idx="2">
                  <c:v>76.23</c:v>
                </c:pt>
                <c:pt idx="3">
                  <c:v>68.34</c:v>
                </c:pt>
                <c:pt idx="4">
                  <c:v>63.06</c:v>
                </c:pt>
              </c:numCache>
            </c:numRef>
          </c:val>
          <c:extLst>
            <c:ext xmlns:c16="http://schemas.microsoft.com/office/drawing/2014/chart" uri="{C3380CC4-5D6E-409C-BE32-E72D297353CC}">
              <c16:uniqueId val="{00000000-B786-4B4E-A3E3-5CE3CBBCB94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B786-4B4E-A3E3-5CE3CBBCB94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C0-4259-88CE-143C1D886A6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C0-4259-88CE-143C1D886A6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96-4729-9A4C-567C5E3B51B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96-4729-9A4C-567C5E3B51B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46-4979-B95E-AB47D07F33D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46-4979-B95E-AB47D07F33D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FA-4BE5-AB26-0E1F732E20F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FA-4BE5-AB26-0E1F732E20F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1685.48</c:v>
                </c:pt>
                <c:pt idx="1">
                  <c:v>1540.74</c:v>
                </c:pt>
                <c:pt idx="2">
                  <c:v>1489.83</c:v>
                </c:pt>
                <c:pt idx="3">
                  <c:v>1558.46</c:v>
                </c:pt>
                <c:pt idx="4">
                  <c:v>1498.97</c:v>
                </c:pt>
              </c:numCache>
            </c:numRef>
          </c:val>
          <c:extLst>
            <c:ext xmlns:c16="http://schemas.microsoft.com/office/drawing/2014/chart" uri="{C3380CC4-5D6E-409C-BE32-E72D297353CC}">
              <c16:uniqueId val="{00000000-A2CA-4FEB-9490-63F09D66E1E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A2CA-4FEB-9490-63F09D66E1E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42.18</c:v>
                </c:pt>
                <c:pt idx="1">
                  <c:v>52.32</c:v>
                </c:pt>
                <c:pt idx="2">
                  <c:v>49.9</c:v>
                </c:pt>
                <c:pt idx="3">
                  <c:v>47.97</c:v>
                </c:pt>
                <c:pt idx="4">
                  <c:v>42.75</c:v>
                </c:pt>
              </c:numCache>
            </c:numRef>
          </c:val>
          <c:extLst>
            <c:ext xmlns:c16="http://schemas.microsoft.com/office/drawing/2014/chart" uri="{C3380CC4-5D6E-409C-BE32-E72D297353CC}">
              <c16:uniqueId val="{00000000-EFEF-46A2-BE03-0463EACE712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EFEF-46A2-BE03-0463EACE712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273.17</c:v>
                </c:pt>
                <c:pt idx="1">
                  <c:v>221.94</c:v>
                </c:pt>
                <c:pt idx="2">
                  <c:v>234.73</c:v>
                </c:pt>
                <c:pt idx="3">
                  <c:v>243.27</c:v>
                </c:pt>
                <c:pt idx="4">
                  <c:v>274.76</c:v>
                </c:pt>
              </c:numCache>
            </c:numRef>
          </c:val>
          <c:extLst>
            <c:ext xmlns:c16="http://schemas.microsoft.com/office/drawing/2014/chart" uri="{C3380CC4-5D6E-409C-BE32-E72D297353CC}">
              <c16:uniqueId val="{00000000-2DD8-4C8F-82BD-563DBEA58B0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2DD8-4C8F-82BD-563DBEA58B0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E6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馬路村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832</v>
      </c>
      <c r="AM8" s="66"/>
      <c r="AN8" s="66"/>
      <c r="AO8" s="66"/>
      <c r="AP8" s="66"/>
      <c r="AQ8" s="66"/>
      <c r="AR8" s="66"/>
      <c r="AS8" s="66"/>
      <c r="AT8" s="65">
        <f>データ!$S$6</f>
        <v>165.48</v>
      </c>
      <c r="AU8" s="65"/>
      <c r="AV8" s="65"/>
      <c r="AW8" s="65"/>
      <c r="AX8" s="65"/>
      <c r="AY8" s="65"/>
      <c r="AZ8" s="65"/>
      <c r="BA8" s="65"/>
      <c r="BB8" s="65">
        <f>データ!$T$6</f>
        <v>5.03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97.11</v>
      </c>
      <c r="Q10" s="65"/>
      <c r="R10" s="65"/>
      <c r="S10" s="65"/>
      <c r="T10" s="65"/>
      <c r="U10" s="65"/>
      <c r="V10" s="65"/>
      <c r="W10" s="66">
        <f>データ!$Q$6</f>
        <v>1950</v>
      </c>
      <c r="X10" s="66"/>
      <c r="Y10" s="66"/>
      <c r="Z10" s="66"/>
      <c r="AA10" s="66"/>
      <c r="AB10" s="66"/>
      <c r="AC10" s="66"/>
      <c r="AD10" s="2"/>
      <c r="AE10" s="2"/>
      <c r="AF10" s="2"/>
      <c r="AG10" s="2"/>
      <c r="AH10" s="2"/>
      <c r="AI10" s="2"/>
      <c r="AJ10" s="2"/>
      <c r="AK10" s="2"/>
      <c r="AL10" s="66">
        <f>データ!$U$6</f>
        <v>806</v>
      </c>
      <c r="AM10" s="66"/>
      <c r="AN10" s="66"/>
      <c r="AO10" s="66"/>
      <c r="AP10" s="66"/>
      <c r="AQ10" s="66"/>
      <c r="AR10" s="66"/>
      <c r="AS10" s="66"/>
      <c r="AT10" s="65">
        <f>データ!$V$6</f>
        <v>0.9</v>
      </c>
      <c r="AU10" s="65"/>
      <c r="AV10" s="65"/>
      <c r="AW10" s="65"/>
      <c r="AX10" s="65"/>
      <c r="AY10" s="65"/>
      <c r="AZ10" s="65"/>
      <c r="BA10" s="65"/>
      <c r="BB10" s="65">
        <f>データ!$W$6</f>
        <v>895.56</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83"/>
      <c r="BN16" s="83"/>
      <c r="BO16" s="83"/>
      <c r="BP16" s="83"/>
      <c r="BQ16" s="83"/>
      <c r="BR16" s="83"/>
      <c r="BS16" s="83"/>
      <c r="BT16" s="83"/>
      <c r="BU16" s="83"/>
      <c r="BV16" s="83"/>
      <c r="BW16" s="83"/>
      <c r="BX16" s="83"/>
      <c r="BY16" s="83"/>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83"/>
      <c r="BN17" s="83"/>
      <c r="BO17" s="83"/>
      <c r="BP17" s="83"/>
      <c r="BQ17" s="83"/>
      <c r="BR17" s="83"/>
      <c r="BS17" s="83"/>
      <c r="BT17" s="83"/>
      <c r="BU17" s="83"/>
      <c r="BV17" s="83"/>
      <c r="BW17" s="83"/>
      <c r="BX17" s="83"/>
      <c r="BY17" s="83"/>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83"/>
      <c r="BN18" s="83"/>
      <c r="BO18" s="83"/>
      <c r="BP18" s="83"/>
      <c r="BQ18" s="83"/>
      <c r="BR18" s="83"/>
      <c r="BS18" s="83"/>
      <c r="BT18" s="83"/>
      <c r="BU18" s="83"/>
      <c r="BV18" s="83"/>
      <c r="BW18" s="83"/>
      <c r="BX18" s="83"/>
      <c r="BY18" s="83"/>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83"/>
      <c r="BN19" s="83"/>
      <c r="BO19" s="83"/>
      <c r="BP19" s="83"/>
      <c r="BQ19" s="83"/>
      <c r="BR19" s="83"/>
      <c r="BS19" s="83"/>
      <c r="BT19" s="83"/>
      <c r="BU19" s="83"/>
      <c r="BV19" s="83"/>
      <c r="BW19" s="83"/>
      <c r="BX19" s="83"/>
      <c r="BY19" s="83"/>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83"/>
      <c r="BN20" s="83"/>
      <c r="BO20" s="83"/>
      <c r="BP20" s="83"/>
      <c r="BQ20" s="83"/>
      <c r="BR20" s="83"/>
      <c r="BS20" s="83"/>
      <c r="BT20" s="83"/>
      <c r="BU20" s="83"/>
      <c r="BV20" s="83"/>
      <c r="BW20" s="83"/>
      <c r="BX20" s="83"/>
      <c r="BY20" s="83"/>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83"/>
      <c r="BN21" s="83"/>
      <c r="BO21" s="83"/>
      <c r="BP21" s="83"/>
      <c r="BQ21" s="83"/>
      <c r="BR21" s="83"/>
      <c r="BS21" s="83"/>
      <c r="BT21" s="83"/>
      <c r="BU21" s="83"/>
      <c r="BV21" s="83"/>
      <c r="BW21" s="83"/>
      <c r="BX21" s="83"/>
      <c r="BY21" s="83"/>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83"/>
      <c r="BN22" s="83"/>
      <c r="BO22" s="83"/>
      <c r="BP22" s="83"/>
      <c r="BQ22" s="83"/>
      <c r="BR22" s="83"/>
      <c r="BS22" s="83"/>
      <c r="BT22" s="83"/>
      <c r="BU22" s="83"/>
      <c r="BV22" s="83"/>
      <c r="BW22" s="83"/>
      <c r="BX22" s="83"/>
      <c r="BY22" s="83"/>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83"/>
      <c r="BN23" s="83"/>
      <c r="BO23" s="83"/>
      <c r="BP23" s="83"/>
      <c r="BQ23" s="83"/>
      <c r="BR23" s="83"/>
      <c r="BS23" s="83"/>
      <c r="BT23" s="83"/>
      <c r="BU23" s="83"/>
      <c r="BV23" s="83"/>
      <c r="BW23" s="83"/>
      <c r="BX23" s="83"/>
      <c r="BY23" s="83"/>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83"/>
      <c r="BN24" s="83"/>
      <c r="BO24" s="83"/>
      <c r="BP24" s="83"/>
      <c r="BQ24" s="83"/>
      <c r="BR24" s="83"/>
      <c r="BS24" s="83"/>
      <c r="BT24" s="83"/>
      <c r="BU24" s="83"/>
      <c r="BV24" s="83"/>
      <c r="BW24" s="83"/>
      <c r="BX24" s="83"/>
      <c r="BY24" s="83"/>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83"/>
      <c r="BN25" s="83"/>
      <c r="BO25" s="83"/>
      <c r="BP25" s="83"/>
      <c r="BQ25" s="83"/>
      <c r="BR25" s="83"/>
      <c r="BS25" s="83"/>
      <c r="BT25" s="83"/>
      <c r="BU25" s="83"/>
      <c r="BV25" s="83"/>
      <c r="BW25" s="83"/>
      <c r="BX25" s="83"/>
      <c r="BY25" s="83"/>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83"/>
      <c r="BN26" s="83"/>
      <c r="BO26" s="83"/>
      <c r="BP26" s="83"/>
      <c r="BQ26" s="83"/>
      <c r="BR26" s="83"/>
      <c r="BS26" s="83"/>
      <c r="BT26" s="83"/>
      <c r="BU26" s="83"/>
      <c r="BV26" s="83"/>
      <c r="BW26" s="83"/>
      <c r="BX26" s="83"/>
      <c r="BY26" s="83"/>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83"/>
      <c r="BN27" s="83"/>
      <c r="BO27" s="83"/>
      <c r="BP27" s="83"/>
      <c r="BQ27" s="83"/>
      <c r="BR27" s="83"/>
      <c r="BS27" s="83"/>
      <c r="BT27" s="83"/>
      <c r="BU27" s="83"/>
      <c r="BV27" s="83"/>
      <c r="BW27" s="83"/>
      <c r="BX27" s="83"/>
      <c r="BY27" s="83"/>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83"/>
      <c r="BN28" s="83"/>
      <c r="BO28" s="83"/>
      <c r="BP28" s="83"/>
      <c r="BQ28" s="83"/>
      <c r="BR28" s="83"/>
      <c r="BS28" s="83"/>
      <c r="BT28" s="83"/>
      <c r="BU28" s="83"/>
      <c r="BV28" s="83"/>
      <c r="BW28" s="83"/>
      <c r="BX28" s="83"/>
      <c r="BY28" s="83"/>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83"/>
      <c r="BN29" s="83"/>
      <c r="BO29" s="83"/>
      <c r="BP29" s="83"/>
      <c r="BQ29" s="83"/>
      <c r="BR29" s="83"/>
      <c r="BS29" s="83"/>
      <c r="BT29" s="83"/>
      <c r="BU29" s="83"/>
      <c r="BV29" s="83"/>
      <c r="BW29" s="83"/>
      <c r="BX29" s="83"/>
      <c r="BY29" s="83"/>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83"/>
      <c r="BN30" s="83"/>
      <c r="BO30" s="83"/>
      <c r="BP30" s="83"/>
      <c r="BQ30" s="83"/>
      <c r="BR30" s="83"/>
      <c r="BS30" s="83"/>
      <c r="BT30" s="83"/>
      <c r="BU30" s="83"/>
      <c r="BV30" s="83"/>
      <c r="BW30" s="83"/>
      <c r="BX30" s="83"/>
      <c r="BY30" s="83"/>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83"/>
      <c r="BN31" s="83"/>
      <c r="BO31" s="83"/>
      <c r="BP31" s="83"/>
      <c r="BQ31" s="83"/>
      <c r="BR31" s="83"/>
      <c r="BS31" s="83"/>
      <c r="BT31" s="83"/>
      <c r="BU31" s="83"/>
      <c r="BV31" s="83"/>
      <c r="BW31" s="83"/>
      <c r="BX31" s="83"/>
      <c r="BY31" s="83"/>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83"/>
      <c r="BN32" s="83"/>
      <c r="BO32" s="83"/>
      <c r="BP32" s="83"/>
      <c r="BQ32" s="83"/>
      <c r="BR32" s="83"/>
      <c r="BS32" s="83"/>
      <c r="BT32" s="83"/>
      <c r="BU32" s="83"/>
      <c r="BV32" s="83"/>
      <c r="BW32" s="83"/>
      <c r="BX32" s="83"/>
      <c r="BY32" s="83"/>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83"/>
      <c r="BN33" s="83"/>
      <c r="BO33" s="83"/>
      <c r="BP33" s="83"/>
      <c r="BQ33" s="83"/>
      <c r="BR33" s="83"/>
      <c r="BS33" s="83"/>
      <c r="BT33" s="83"/>
      <c r="BU33" s="83"/>
      <c r="BV33" s="83"/>
      <c r="BW33" s="83"/>
      <c r="BX33" s="83"/>
      <c r="BY33" s="83"/>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83"/>
      <c r="BN34" s="83"/>
      <c r="BO34" s="83"/>
      <c r="BP34" s="83"/>
      <c r="BQ34" s="83"/>
      <c r="BR34" s="83"/>
      <c r="BS34" s="83"/>
      <c r="BT34" s="83"/>
      <c r="BU34" s="83"/>
      <c r="BV34" s="83"/>
      <c r="BW34" s="83"/>
      <c r="BX34" s="83"/>
      <c r="BY34" s="83"/>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83"/>
      <c r="BN35" s="83"/>
      <c r="BO35" s="83"/>
      <c r="BP35" s="83"/>
      <c r="BQ35" s="83"/>
      <c r="BR35" s="83"/>
      <c r="BS35" s="83"/>
      <c r="BT35" s="83"/>
      <c r="BU35" s="83"/>
      <c r="BV35" s="83"/>
      <c r="BW35" s="83"/>
      <c r="BX35" s="83"/>
      <c r="BY35" s="83"/>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83"/>
      <c r="BN36" s="83"/>
      <c r="BO36" s="83"/>
      <c r="BP36" s="83"/>
      <c r="BQ36" s="83"/>
      <c r="BR36" s="83"/>
      <c r="BS36" s="83"/>
      <c r="BT36" s="83"/>
      <c r="BU36" s="83"/>
      <c r="BV36" s="83"/>
      <c r="BW36" s="83"/>
      <c r="BX36" s="83"/>
      <c r="BY36" s="83"/>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83"/>
      <c r="BN37" s="83"/>
      <c r="BO37" s="83"/>
      <c r="BP37" s="83"/>
      <c r="BQ37" s="83"/>
      <c r="BR37" s="83"/>
      <c r="BS37" s="83"/>
      <c r="BT37" s="83"/>
      <c r="BU37" s="83"/>
      <c r="BV37" s="83"/>
      <c r="BW37" s="83"/>
      <c r="BX37" s="83"/>
      <c r="BY37" s="83"/>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83"/>
      <c r="BN38" s="83"/>
      <c r="BO38" s="83"/>
      <c r="BP38" s="83"/>
      <c r="BQ38" s="83"/>
      <c r="BR38" s="83"/>
      <c r="BS38" s="83"/>
      <c r="BT38" s="83"/>
      <c r="BU38" s="83"/>
      <c r="BV38" s="83"/>
      <c r="BW38" s="83"/>
      <c r="BX38" s="83"/>
      <c r="BY38" s="83"/>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83"/>
      <c r="BN39" s="83"/>
      <c r="BO39" s="83"/>
      <c r="BP39" s="83"/>
      <c r="BQ39" s="83"/>
      <c r="BR39" s="83"/>
      <c r="BS39" s="83"/>
      <c r="BT39" s="83"/>
      <c r="BU39" s="83"/>
      <c r="BV39" s="83"/>
      <c r="BW39" s="83"/>
      <c r="BX39" s="83"/>
      <c r="BY39" s="83"/>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83"/>
      <c r="BN40" s="83"/>
      <c r="BO40" s="83"/>
      <c r="BP40" s="83"/>
      <c r="BQ40" s="83"/>
      <c r="BR40" s="83"/>
      <c r="BS40" s="83"/>
      <c r="BT40" s="83"/>
      <c r="BU40" s="83"/>
      <c r="BV40" s="83"/>
      <c r="BW40" s="83"/>
      <c r="BX40" s="83"/>
      <c r="BY40" s="83"/>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83"/>
      <c r="BN41" s="83"/>
      <c r="BO41" s="83"/>
      <c r="BP41" s="83"/>
      <c r="BQ41" s="83"/>
      <c r="BR41" s="83"/>
      <c r="BS41" s="83"/>
      <c r="BT41" s="83"/>
      <c r="BU41" s="83"/>
      <c r="BV41" s="83"/>
      <c r="BW41" s="83"/>
      <c r="BX41" s="83"/>
      <c r="BY41" s="83"/>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83"/>
      <c r="BN42" s="83"/>
      <c r="BO42" s="83"/>
      <c r="BP42" s="83"/>
      <c r="BQ42" s="83"/>
      <c r="BR42" s="83"/>
      <c r="BS42" s="83"/>
      <c r="BT42" s="83"/>
      <c r="BU42" s="83"/>
      <c r="BV42" s="83"/>
      <c r="BW42" s="83"/>
      <c r="BX42" s="83"/>
      <c r="BY42" s="83"/>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83"/>
      <c r="BN43" s="83"/>
      <c r="BO43" s="83"/>
      <c r="BP43" s="83"/>
      <c r="BQ43" s="83"/>
      <c r="BR43" s="83"/>
      <c r="BS43" s="83"/>
      <c r="BT43" s="83"/>
      <c r="BU43" s="83"/>
      <c r="BV43" s="83"/>
      <c r="BW43" s="83"/>
      <c r="BX43" s="83"/>
      <c r="BY43" s="83"/>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83"/>
      <c r="BN47" s="83"/>
      <c r="BO47" s="83"/>
      <c r="BP47" s="83"/>
      <c r="BQ47" s="83"/>
      <c r="BR47" s="83"/>
      <c r="BS47" s="83"/>
      <c r="BT47" s="83"/>
      <c r="BU47" s="83"/>
      <c r="BV47" s="83"/>
      <c r="BW47" s="83"/>
      <c r="BX47" s="83"/>
      <c r="BY47" s="83"/>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83"/>
      <c r="BN48" s="83"/>
      <c r="BO48" s="83"/>
      <c r="BP48" s="83"/>
      <c r="BQ48" s="83"/>
      <c r="BR48" s="83"/>
      <c r="BS48" s="83"/>
      <c r="BT48" s="83"/>
      <c r="BU48" s="83"/>
      <c r="BV48" s="83"/>
      <c r="BW48" s="83"/>
      <c r="BX48" s="83"/>
      <c r="BY48" s="83"/>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83"/>
      <c r="BN49" s="83"/>
      <c r="BO49" s="83"/>
      <c r="BP49" s="83"/>
      <c r="BQ49" s="83"/>
      <c r="BR49" s="83"/>
      <c r="BS49" s="83"/>
      <c r="BT49" s="83"/>
      <c r="BU49" s="83"/>
      <c r="BV49" s="83"/>
      <c r="BW49" s="83"/>
      <c r="BX49" s="83"/>
      <c r="BY49" s="83"/>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83"/>
      <c r="BN50" s="83"/>
      <c r="BO50" s="83"/>
      <c r="BP50" s="83"/>
      <c r="BQ50" s="83"/>
      <c r="BR50" s="83"/>
      <c r="BS50" s="83"/>
      <c r="BT50" s="83"/>
      <c r="BU50" s="83"/>
      <c r="BV50" s="83"/>
      <c r="BW50" s="83"/>
      <c r="BX50" s="83"/>
      <c r="BY50" s="83"/>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83"/>
      <c r="BN51" s="83"/>
      <c r="BO51" s="83"/>
      <c r="BP51" s="83"/>
      <c r="BQ51" s="83"/>
      <c r="BR51" s="83"/>
      <c r="BS51" s="83"/>
      <c r="BT51" s="83"/>
      <c r="BU51" s="83"/>
      <c r="BV51" s="83"/>
      <c r="BW51" s="83"/>
      <c r="BX51" s="83"/>
      <c r="BY51" s="83"/>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83"/>
      <c r="BN52" s="83"/>
      <c r="BO52" s="83"/>
      <c r="BP52" s="83"/>
      <c r="BQ52" s="83"/>
      <c r="BR52" s="83"/>
      <c r="BS52" s="83"/>
      <c r="BT52" s="83"/>
      <c r="BU52" s="83"/>
      <c r="BV52" s="83"/>
      <c r="BW52" s="83"/>
      <c r="BX52" s="83"/>
      <c r="BY52" s="83"/>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83"/>
      <c r="BN53" s="83"/>
      <c r="BO53" s="83"/>
      <c r="BP53" s="83"/>
      <c r="BQ53" s="83"/>
      <c r="BR53" s="83"/>
      <c r="BS53" s="83"/>
      <c r="BT53" s="83"/>
      <c r="BU53" s="83"/>
      <c r="BV53" s="83"/>
      <c r="BW53" s="83"/>
      <c r="BX53" s="83"/>
      <c r="BY53" s="83"/>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83"/>
      <c r="BN54" s="83"/>
      <c r="BO54" s="83"/>
      <c r="BP54" s="83"/>
      <c r="BQ54" s="83"/>
      <c r="BR54" s="83"/>
      <c r="BS54" s="83"/>
      <c r="BT54" s="83"/>
      <c r="BU54" s="83"/>
      <c r="BV54" s="83"/>
      <c r="BW54" s="83"/>
      <c r="BX54" s="83"/>
      <c r="BY54" s="83"/>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83"/>
      <c r="BN55" s="83"/>
      <c r="BO55" s="83"/>
      <c r="BP55" s="83"/>
      <c r="BQ55" s="83"/>
      <c r="BR55" s="83"/>
      <c r="BS55" s="83"/>
      <c r="BT55" s="83"/>
      <c r="BU55" s="83"/>
      <c r="BV55" s="83"/>
      <c r="BW55" s="83"/>
      <c r="BX55" s="83"/>
      <c r="BY55" s="83"/>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83"/>
      <c r="BN56" s="83"/>
      <c r="BO56" s="83"/>
      <c r="BP56" s="83"/>
      <c r="BQ56" s="83"/>
      <c r="BR56" s="83"/>
      <c r="BS56" s="83"/>
      <c r="BT56" s="83"/>
      <c r="BU56" s="83"/>
      <c r="BV56" s="83"/>
      <c r="BW56" s="83"/>
      <c r="BX56" s="83"/>
      <c r="BY56" s="83"/>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83"/>
      <c r="BN57" s="83"/>
      <c r="BO57" s="83"/>
      <c r="BP57" s="83"/>
      <c r="BQ57" s="83"/>
      <c r="BR57" s="83"/>
      <c r="BS57" s="83"/>
      <c r="BT57" s="83"/>
      <c r="BU57" s="83"/>
      <c r="BV57" s="83"/>
      <c r="BW57" s="83"/>
      <c r="BX57" s="83"/>
      <c r="BY57" s="83"/>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83"/>
      <c r="BN58" s="83"/>
      <c r="BO58" s="83"/>
      <c r="BP58" s="83"/>
      <c r="BQ58" s="83"/>
      <c r="BR58" s="83"/>
      <c r="BS58" s="83"/>
      <c r="BT58" s="83"/>
      <c r="BU58" s="83"/>
      <c r="BV58" s="83"/>
      <c r="BW58" s="83"/>
      <c r="BX58" s="83"/>
      <c r="BY58" s="83"/>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83"/>
      <c r="BN59" s="83"/>
      <c r="BO59" s="83"/>
      <c r="BP59" s="83"/>
      <c r="BQ59" s="83"/>
      <c r="BR59" s="83"/>
      <c r="BS59" s="83"/>
      <c r="BT59" s="83"/>
      <c r="BU59" s="83"/>
      <c r="BV59" s="83"/>
      <c r="BW59" s="83"/>
      <c r="BX59" s="83"/>
      <c r="BY59" s="83"/>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0"/>
      <c r="BM60" s="83"/>
      <c r="BN60" s="83"/>
      <c r="BO60" s="83"/>
      <c r="BP60" s="83"/>
      <c r="BQ60" s="83"/>
      <c r="BR60" s="83"/>
      <c r="BS60" s="83"/>
      <c r="BT60" s="83"/>
      <c r="BU60" s="83"/>
      <c r="BV60" s="83"/>
      <c r="BW60" s="83"/>
      <c r="BX60" s="83"/>
      <c r="BY60" s="83"/>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0"/>
      <c r="BM61" s="83"/>
      <c r="BN61" s="83"/>
      <c r="BO61" s="83"/>
      <c r="BP61" s="83"/>
      <c r="BQ61" s="83"/>
      <c r="BR61" s="83"/>
      <c r="BS61" s="83"/>
      <c r="BT61" s="83"/>
      <c r="BU61" s="83"/>
      <c r="BV61" s="83"/>
      <c r="BW61" s="83"/>
      <c r="BX61" s="83"/>
      <c r="BY61" s="83"/>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83"/>
      <c r="BN62" s="83"/>
      <c r="BO62" s="83"/>
      <c r="BP62" s="83"/>
      <c r="BQ62" s="83"/>
      <c r="BR62" s="83"/>
      <c r="BS62" s="83"/>
      <c r="BT62" s="83"/>
      <c r="BU62" s="83"/>
      <c r="BV62" s="83"/>
      <c r="BW62" s="83"/>
      <c r="BX62" s="83"/>
      <c r="BY62" s="83"/>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83"/>
      <c r="BN66" s="83"/>
      <c r="BO66" s="83"/>
      <c r="BP66" s="83"/>
      <c r="BQ66" s="83"/>
      <c r="BR66" s="83"/>
      <c r="BS66" s="83"/>
      <c r="BT66" s="83"/>
      <c r="BU66" s="83"/>
      <c r="BV66" s="83"/>
      <c r="BW66" s="83"/>
      <c r="BX66" s="83"/>
      <c r="BY66" s="83"/>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83"/>
      <c r="BN67" s="83"/>
      <c r="BO67" s="83"/>
      <c r="BP67" s="83"/>
      <c r="BQ67" s="83"/>
      <c r="BR67" s="83"/>
      <c r="BS67" s="83"/>
      <c r="BT67" s="83"/>
      <c r="BU67" s="83"/>
      <c r="BV67" s="83"/>
      <c r="BW67" s="83"/>
      <c r="BX67" s="83"/>
      <c r="BY67" s="83"/>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83"/>
      <c r="BN68" s="83"/>
      <c r="BO68" s="83"/>
      <c r="BP68" s="83"/>
      <c r="BQ68" s="83"/>
      <c r="BR68" s="83"/>
      <c r="BS68" s="83"/>
      <c r="BT68" s="83"/>
      <c r="BU68" s="83"/>
      <c r="BV68" s="83"/>
      <c r="BW68" s="83"/>
      <c r="BX68" s="83"/>
      <c r="BY68" s="83"/>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83"/>
      <c r="BN69" s="83"/>
      <c r="BO69" s="83"/>
      <c r="BP69" s="83"/>
      <c r="BQ69" s="83"/>
      <c r="BR69" s="83"/>
      <c r="BS69" s="83"/>
      <c r="BT69" s="83"/>
      <c r="BU69" s="83"/>
      <c r="BV69" s="83"/>
      <c r="BW69" s="83"/>
      <c r="BX69" s="83"/>
      <c r="BY69" s="83"/>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83"/>
      <c r="BN70" s="83"/>
      <c r="BO70" s="83"/>
      <c r="BP70" s="83"/>
      <c r="BQ70" s="83"/>
      <c r="BR70" s="83"/>
      <c r="BS70" s="83"/>
      <c r="BT70" s="83"/>
      <c r="BU70" s="83"/>
      <c r="BV70" s="83"/>
      <c r="BW70" s="83"/>
      <c r="BX70" s="83"/>
      <c r="BY70" s="83"/>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83"/>
      <c r="BN71" s="83"/>
      <c r="BO71" s="83"/>
      <c r="BP71" s="83"/>
      <c r="BQ71" s="83"/>
      <c r="BR71" s="83"/>
      <c r="BS71" s="83"/>
      <c r="BT71" s="83"/>
      <c r="BU71" s="83"/>
      <c r="BV71" s="83"/>
      <c r="BW71" s="83"/>
      <c r="BX71" s="83"/>
      <c r="BY71" s="83"/>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83"/>
      <c r="BN72" s="83"/>
      <c r="BO72" s="83"/>
      <c r="BP72" s="83"/>
      <c r="BQ72" s="83"/>
      <c r="BR72" s="83"/>
      <c r="BS72" s="83"/>
      <c r="BT72" s="83"/>
      <c r="BU72" s="83"/>
      <c r="BV72" s="83"/>
      <c r="BW72" s="83"/>
      <c r="BX72" s="83"/>
      <c r="BY72" s="83"/>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83"/>
      <c r="BN73" s="83"/>
      <c r="BO73" s="83"/>
      <c r="BP73" s="83"/>
      <c r="BQ73" s="83"/>
      <c r="BR73" s="83"/>
      <c r="BS73" s="83"/>
      <c r="BT73" s="83"/>
      <c r="BU73" s="83"/>
      <c r="BV73" s="83"/>
      <c r="BW73" s="83"/>
      <c r="BX73" s="83"/>
      <c r="BY73" s="83"/>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83"/>
      <c r="BN74" s="83"/>
      <c r="BO74" s="83"/>
      <c r="BP74" s="83"/>
      <c r="BQ74" s="83"/>
      <c r="BR74" s="83"/>
      <c r="BS74" s="83"/>
      <c r="BT74" s="83"/>
      <c r="BU74" s="83"/>
      <c r="BV74" s="83"/>
      <c r="BW74" s="83"/>
      <c r="BX74" s="83"/>
      <c r="BY74" s="83"/>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83"/>
      <c r="BN75" s="83"/>
      <c r="BO75" s="83"/>
      <c r="BP75" s="83"/>
      <c r="BQ75" s="83"/>
      <c r="BR75" s="83"/>
      <c r="BS75" s="83"/>
      <c r="BT75" s="83"/>
      <c r="BU75" s="83"/>
      <c r="BV75" s="83"/>
      <c r="BW75" s="83"/>
      <c r="BX75" s="83"/>
      <c r="BY75" s="83"/>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83"/>
      <c r="BN76" s="83"/>
      <c r="BO76" s="83"/>
      <c r="BP76" s="83"/>
      <c r="BQ76" s="83"/>
      <c r="BR76" s="83"/>
      <c r="BS76" s="83"/>
      <c r="BT76" s="83"/>
      <c r="BU76" s="83"/>
      <c r="BV76" s="83"/>
      <c r="BW76" s="83"/>
      <c r="BX76" s="83"/>
      <c r="BY76" s="83"/>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83"/>
      <c r="BN77" s="83"/>
      <c r="BO77" s="83"/>
      <c r="BP77" s="83"/>
      <c r="BQ77" s="83"/>
      <c r="BR77" s="83"/>
      <c r="BS77" s="83"/>
      <c r="BT77" s="83"/>
      <c r="BU77" s="83"/>
      <c r="BV77" s="83"/>
      <c r="BW77" s="83"/>
      <c r="BX77" s="83"/>
      <c r="BY77" s="83"/>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83"/>
      <c r="BN78" s="83"/>
      <c r="BO78" s="83"/>
      <c r="BP78" s="83"/>
      <c r="BQ78" s="83"/>
      <c r="BR78" s="83"/>
      <c r="BS78" s="83"/>
      <c r="BT78" s="83"/>
      <c r="BU78" s="83"/>
      <c r="BV78" s="83"/>
      <c r="BW78" s="83"/>
      <c r="BX78" s="83"/>
      <c r="BY78" s="83"/>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83"/>
      <c r="BN79" s="83"/>
      <c r="BO79" s="83"/>
      <c r="BP79" s="83"/>
      <c r="BQ79" s="83"/>
      <c r="BR79" s="83"/>
      <c r="BS79" s="83"/>
      <c r="BT79" s="83"/>
      <c r="BU79" s="83"/>
      <c r="BV79" s="83"/>
      <c r="BW79" s="83"/>
      <c r="BX79" s="83"/>
      <c r="BY79" s="83"/>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83"/>
      <c r="BN80" s="83"/>
      <c r="BO80" s="83"/>
      <c r="BP80" s="83"/>
      <c r="BQ80" s="83"/>
      <c r="BR80" s="83"/>
      <c r="BS80" s="83"/>
      <c r="BT80" s="83"/>
      <c r="BU80" s="83"/>
      <c r="BV80" s="83"/>
      <c r="BW80" s="83"/>
      <c r="BX80" s="83"/>
      <c r="BY80" s="83"/>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83"/>
      <c r="BN81" s="83"/>
      <c r="BO81" s="83"/>
      <c r="BP81" s="83"/>
      <c r="BQ81" s="83"/>
      <c r="BR81" s="83"/>
      <c r="BS81" s="83"/>
      <c r="BT81" s="83"/>
      <c r="BU81" s="83"/>
      <c r="BV81" s="83"/>
      <c r="BW81" s="83"/>
      <c r="BX81" s="83"/>
      <c r="BY81" s="83"/>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LvHn8J/SHjLdvzDkFopeiDF6/QHaCW/HHYIw1ic5R5A6X6MA2zvEGpGA3augzx25Pq/k561fV1uDrNNfBwbXLw==" saltValue="m/ycZfvtx9HawYKikjLdY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6" t="s">
        <v>51</v>
      </c>
      <c r="I3" s="77"/>
      <c r="J3" s="77"/>
      <c r="K3" s="77"/>
      <c r="L3" s="77"/>
      <c r="M3" s="77"/>
      <c r="N3" s="77"/>
      <c r="O3" s="77"/>
      <c r="P3" s="77"/>
      <c r="Q3" s="77"/>
      <c r="R3" s="77"/>
      <c r="S3" s="77"/>
      <c r="T3" s="77"/>
      <c r="U3" s="77"/>
      <c r="V3" s="77"/>
      <c r="W3" s="78"/>
      <c r="X3" s="82" t="s">
        <v>52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53</v>
      </c>
      <c r="B4" s="31"/>
      <c r="C4" s="31"/>
      <c r="D4" s="31"/>
      <c r="E4" s="31"/>
      <c r="F4" s="31"/>
      <c r="G4" s="31"/>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x14ac:dyDescent="0.15">
      <c r="A6" s="29" t="s">
        <v>93</v>
      </c>
      <c r="B6" s="34">
        <f>B7</f>
        <v>2020</v>
      </c>
      <c r="C6" s="34">
        <f t="shared" ref="C6:W6" si="3">C7</f>
        <v>393061</v>
      </c>
      <c r="D6" s="34">
        <f t="shared" si="3"/>
        <v>47</v>
      </c>
      <c r="E6" s="34">
        <f t="shared" si="3"/>
        <v>1</v>
      </c>
      <c r="F6" s="34">
        <f t="shared" si="3"/>
        <v>0</v>
      </c>
      <c r="G6" s="34">
        <f t="shared" si="3"/>
        <v>0</v>
      </c>
      <c r="H6" s="34" t="str">
        <f t="shared" si="3"/>
        <v>高知県　馬路村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97.11</v>
      </c>
      <c r="Q6" s="35">
        <f t="shared" si="3"/>
        <v>1950</v>
      </c>
      <c r="R6" s="35">
        <f t="shared" si="3"/>
        <v>832</v>
      </c>
      <c r="S6" s="35">
        <f t="shared" si="3"/>
        <v>165.48</v>
      </c>
      <c r="T6" s="35">
        <f t="shared" si="3"/>
        <v>5.03</v>
      </c>
      <c r="U6" s="35">
        <f t="shared" si="3"/>
        <v>806</v>
      </c>
      <c r="V6" s="35">
        <f t="shared" si="3"/>
        <v>0.9</v>
      </c>
      <c r="W6" s="35">
        <f t="shared" si="3"/>
        <v>895.56</v>
      </c>
      <c r="X6" s="36">
        <f>IF(X7="",NA(),X7)</f>
        <v>71.05</v>
      </c>
      <c r="Y6" s="36">
        <f t="shared" ref="Y6:AG6" si="4">IF(Y7="",NA(),Y7)</f>
        <v>63.5</v>
      </c>
      <c r="Z6" s="36">
        <f t="shared" si="4"/>
        <v>76.23</v>
      </c>
      <c r="AA6" s="36">
        <f t="shared" si="4"/>
        <v>68.34</v>
      </c>
      <c r="AB6" s="36">
        <f t="shared" si="4"/>
        <v>63.06</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1685.48</v>
      </c>
      <c r="BF6" s="36">
        <f t="shared" ref="BF6:BN6" si="7">IF(BF7="",NA(),BF7)</f>
        <v>1540.74</v>
      </c>
      <c r="BG6" s="36">
        <f t="shared" si="7"/>
        <v>1489.83</v>
      </c>
      <c r="BH6" s="36">
        <f t="shared" si="7"/>
        <v>1558.46</v>
      </c>
      <c r="BI6" s="36">
        <f t="shared" si="7"/>
        <v>1498.97</v>
      </c>
      <c r="BJ6" s="36">
        <f t="shared" si="7"/>
        <v>1595.62</v>
      </c>
      <c r="BK6" s="36">
        <f t="shared" si="7"/>
        <v>1302.33</v>
      </c>
      <c r="BL6" s="36">
        <f t="shared" si="7"/>
        <v>1274.21</v>
      </c>
      <c r="BM6" s="36">
        <f t="shared" si="7"/>
        <v>1183.92</v>
      </c>
      <c r="BN6" s="36">
        <f t="shared" si="7"/>
        <v>1128.72</v>
      </c>
      <c r="BO6" s="35" t="str">
        <f>IF(BO7="","",IF(BO7="-","【-】","【"&amp;SUBSTITUTE(TEXT(BO7,"#,##0.00"),"-","△")&amp;"】"))</f>
        <v>【949.15】</v>
      </c>
      <c r="BP6" s="36">
        <f>IF(BP7="",NA(),BP7)</f>
        <v>42.18</v>
      </c>
      <c r="BQ6" s="36">
        <f t="shared" ref="BQ6:BY6" si="8">IF(BQ7="",NA(),BQ7)</f>
        <v>52.32</v>
      </c>
      <c r="BR6" s="36">
        <f t="shared" si="8"/>
        <v>49.9</v>
      </c>
      <c r="BS6" s="36">
        <f t="shared" si="8"/>
        <v>47.97</v>
      </c>
      <c r="BT6" s="36">
        <f t="shared" si="8"/>
        <v>42.75</v>
      </c>
      <c r="BU6" s="36">
        <f t="shared" si="8"/>
        <v>37.92</v>
      </c>
      <c r="BV6" s="36">
        <f t="shared" si="8"/>
        <v>40.89</v>
      </c>
      <c r="BW6" s="36">
        <f t="shared" si="8"/>
        <v>41.25</v>
      </c>
      <c r="BX6" s="36">
        <f t="shared" si="8"/>
        <v>42.5</v>
      </c>
      <c r="BY6" s="36">
        <f t="shared" si="8"/>
        <v>41.84</v>
      </c>
      <c r="BZ6" s="35" t="str">
        <f>IF(BZ7="","",IF(BZ7="-","【-】","【"&amp;SUBSTITUTE(TEXT(BZ7,"#,##0.00"),"-","△")&amp;"】"))</f>
        <v>【55.87】</v>
      </c>
      <c r="CA6" s="36">
        <f>IF(CA7="",NA(),CA7)</f>
        <v>273.17</v>
      </c>
      <c r="CB6" s="36">
        <f t="shared" ref="CB6:CJ6" si="9">IF(CB7="",NA(),CB7)</f>
        <v>221.94</v>
      </c>
      <c r="CC6" s="36">
        <f t="shared" si="9"/>
        <v>234.73</v>
      </c>
      <c r="CD6" s="36">
        <f t="shared" si="9"/>
        <v>243.27</v>
      </c>
      <c r="CE6" s="36">
        <f t="shared" si="9"/>
        <v>274.76</v>
      </c>
      <c r="CF6" s="36">
        <f t="shared" si="9"/>
        <v>423.18</v>
      </c>
      <c r="CG6" s="36">
        <f t="shared" si="9"/>
        <v>383.2</v>
      </c>
      <c r="CH6" s="36">
        <f t="shared" si="9"/>
        <v>383.25</v>
      </c>
      <c r="CI6" s="36">
        <f t="shared" si="9"/>
        <v>377.72</v>
      </c>
      <c r="CJ6" s="36">
        <f t="shared" si="9"/>
        <v>390.47</v>
      </c>
      <c r="CK6" s="35" t="str">
        <f>IF(CK7="","",IF(CK7="-","【-】","【"&amp;SUBSTITUTE(TEXT(CK7,"#,##0.00"),"-","△")&amp;"】"))</f>
        <v>【288.19】</v>
      </c>
      <c r="CL6" s="36">
        <f>IF(CL7="",NA(),CL7)</f>
        <v>66.680000000000007</v>
      </c>
      <c r="CM6" s="36">
        <f t="shared" ref="CM6:CU6" si="10">IF(CM7="",NA(),CM7)</f>
        <v>66.680000000000007</v>
      </c>
      <c r="CN6" s="36">
        <f t="shared" si="10"/>
        <v>66.680000000000007</v>
      </c>
      <c r="CO6" s="36">
        <f t="shared" si="10"/>
        <v>66.5</v>
      </c>
      <c r="CP6" s="36">
        <f t="shared" si="10"/>
        <v>73.989999999999995</v>
      </c>
      <c r="CQ6" s="36">
        <f t="shared" si="10"/>
        <v>46.9</v>
      </c>
      <c r="CR6" s="36">
        <f t="shared" si="10"/>
        <v>47.95</v>
      </c>
      <c r="CS6" s="36">
        <f t="shared" si="10"/>
        <v>48.26</v>
      </c>
      <c r="CT6" s="36">
        <f t="shared" si="10"/>
        <v>48.01</v>
      </c>
      <c r="CU6" s="36">
        <f t="shared" si="10"/>
        <v>49.08</v>
      </c>
      <c r="CV6" s="35" t="str">
        <f>IF(CV7="","",IF(CV7="-","【-】","【"&amp;SUBSTITUTE(TEXT(CV7,"#,##0.00"),"-","△")&amp;"】"))</f>
        <v>【56.31】</v>
      </c>
      <c r="CW6" s="36">
        <f>IF(CW7="",NA(),CW7)</f>
        <v>64.44</v>
      </c>
      <c r="CX6" s="36">
        <f t="shared" ref="CX6:DF6" si="11">IF(CX7="",NA(),CX7)</f>
        <v>66.849999999999994</v>
      </c>
      <c r="CY6" s="36">
        <f t="shared" si="11"/>
        <v>66.459999999999994</v>
      </c>
      <c r="CZ6" s="36">
        <f t="shared" si="11"/>
        <v>61.12</v>
      </c>
      <c r="DA6" s="36">
        <f t="shared" si="11"/>
        <v>53.8</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393061</v>
      </c>
      <c r="D7" s="38">
        <v>47</v>
      </c>
      <c r="E7" s="38">
        <v>1</v>
      </c>
      <c r="F7" s="38">
        <v>0</v>
      </c>
      <c r="G7" s="38">
        <v>0</v>
      </c>
      <c r="H7" s="38" t="s">
        <v>94</v>
      </c>
      <c r="I7" s="38" t="s">
        <v>95</v>
      </c>
      <c r="J7" s="38" t="s">
        <v>96</v>
      </c>
      <c r="K7" s="38" t="s">
        <v>97</v>
      </c>
      <c r="L7" s="38" t="s">
        <v>98</v>
      </c>
      <c r="M7" s="38" t="s">
        <v>99</v>
      </c>
      <c r="N7" s="39" t="s">
        <v>100</v>
      </c>
      <c r="O7" s="39" t="s">
        <v>101</v>
      </c>
      <c r="P7" s="39">
        <v>97.11</v>
      </c>
      <c r="Q7" s="39">
        <v>1950</v>
      </c>
      <c r="R7" s="39">
        <v>832</v>
      </c>
      <c r="S7" s="39">
        <v>165.48</v>
      </c>
      <c r="T7" s="39">
        <v>5.03</v>
      </c>
      <c r="U7" s="39">
        <v>806</v>
      </c>
      <c r="V7" s="39">
        <v>0.9</v>
      </c>
      <c r="W7" s="39">
        <v>895.56</v>
      </c>
      <c r="X7" s="39">
        <v>71.05</v>
      </c>
      <c r="Y7" s="39">
        <v>63.5</v>
      </c>
      <c r="Z7" s="39">
        <v>76.23</v>
      </c>
      <c r="AA7" s="39">
        <v>68.34</v>
      </c>
      <c r="AB7" s="39">
        <v>63.06</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1685.48</v>
      </c>
      <c r="BF7" s="39">
        <v>1540.74</v>
      </c>
      <c r="BG7" s="39">
        <v>1489.83</v>
      </c>
      <c r="BH7" s="39">
        <v>1558.46</v>
      </c>
      <c r="BI7" s="39">
        <v>1498.97</v>
      </c>
      <c r="BJ7" s="39">
        <v>1595.62</v>
      </c>
      <c r="BK7" s="39">
        <v>1302.33</v>
      </c>
      <c r="BL7" s="39">
        <v>1274.21</v>
      </c>
      <c r="BM7" s="39">
        <v>1183.92</v>
      </c>
      <c r="BN7" s="39">
        <v>1128.72</v>
      </c>
      <c r="BO7" s="39">
        <v>949.15</v>
      </c>
      <c r="BP7" s="39">
        <v>42.18</v>
      </c>
      <c r="BQ7" s="39">
        <v>52.32</v>
      </c>
      <c r="BR7" s="39">
        <v>49.9</v>
      </c>
      <c r="BS7" s="39">
        <v>47.97</v>
      </c>
      <c r="BT7" s="39">
        <v>42.75</v>
      </c>
      <c r="BU7" s="39">
        <v>37.92</v>
      </c>
      <c r="BV7" s="39">
        <v>40.89</v>
      </c>
      <c r="BW7" s="39">
        <v>41.25</v>
      </c>
      <c r="BX7" s="39">
        <v>42.5</v>
      </c>
      <c r="BY7" s="39">
        <v>41.84</v>
      </c>
      <c r="BZ7" s="39">
        <v>55.87</v>
      </c>
      <c r="CA7" s="39">
        <v>273.17</v>
      </c>
      <c r="CB7" s="39">
        <v>221.94</v>
      </c>
      <c r="CC7" s="39">
        <v>234.73</v>
      </c>
      <c r="CD7" s="39">
        <v>243.27</v>
      </c>
      <c r="CE7" s="39">
        <v>274.76</v>
      </c>
      <c r="CF7" s="39">
        <v>423.18</v>
      </c>
      <c r="CG7" s="39">
        <v>383.2</v>
      </c>
      <c r="CH7" s="39">
        <v>383.25</v>
      </c>
      <c r="CI7" s="39">
        <v>377.72</v>
      </c>
      <c r="CJ7" s="39">
        <v>390.47</v>
      </c>
      <c r="CK7" s="39">
        <v>288.19</v>
      </c>
      <c r="CL7" s="39">
        <v>66.680000000000007</v>
      </c>
      <c r="CM7" s="39">
        <v>66.680000000000007</v>
      </c>
      <c r="CN7" s="39">
        <v>66.680000000000007</v>
      </c>
      <c r="CO7" s="39">
        <v>66.5</v>
      </c>
      <c r="CP7" s="39">
        <v>73.989999999999995</v>
      </c>
      <c r="CQ7" s="39">
        <v>46.9</v>
      </c>
      <c r="CR7" s="39">
        <v>47.95</v>
      </c>
      <c r="CS7" s="39">
        <v>48.26</v>
      </c>
      <c r="CT7" s="39">
        <v>48.01</v>
      </c>
      <c r="CU7" s="39">
        <v>49.08</v>
      </c>
      <c r="CV7" s="39">
        <v>56.31</v>
      </c>
      <c r="CW7" s="39">
        <v>64.44</v>
      </c>
      <c r="CX7" s="39">
        <v>66.849999999999994</v>
      </c>
      <c r="CY7" s="39">
        <v>66.459999999999994</v>
      </c>
      <c r="CZ7" s="39">
        <v>61.12</v>
      </c>
      <c r="DA7" s="39">
        <v>53.8</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107</v>
      </c>
    </row>
    <row r="12" spans="1:144" x14ac:dyDescent="0.15">
      <c r="B12">
        <v>1</v>
      </c>
      <c r="C12">
        <v>1</v>
      </c>
      <c r="D12">
        <v>1</v>
      </c>
      <c r="E12">
        <v>1</v>
      </c>
      <c r="F12">
        <v>2</v>
      </c>
      <c r="G12" t="s">
        <v>108</v>
      </c>
    </row>
    <row r="13" spans="1:144" x14ac:dyDescent="0.15">
      <c r="B13" t="s">
        <v>109</v>
      </c>
      <c r="C13" t="s">
        <v>110</v>
      </c>
      <c r="D13" t="s">
        <v>109</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2021-12-03T07:04:52Z</dcterms:created>
  <dcterms:modified xsi:type="dcterms:W3CDTF">2022-01-18T05:14:24Z</dcterms:modified>
  <cp:category/>
</cp:coreProperties>
</file>