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令和３年度★\上下水道係\経営比較分析表\"/>
    </mc:Choice>
  </mc:AlternateContent>
  <workbookProtection workbookAlgorithmName="SHA-512" workbookHashValue="RUyMdm9lndWJ6ixIKmyVHMn2CxYJFksS5VXSdESFAdXr5C44AIqkfWndlA5rSczYrL1W6sHOFMqEYky79UpXlw==" workbookSaltValue="78fJIDHp619WF466AB60SA==" workbookSpinCount="100000" lockStructure="1"/>
  <bookViews>
    <workbookView xWindow="0" yWindow="0" windowWidth="28800" windowHeight="1245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<sst xmlns="http://schemas.openxmlformats.org/spreadsheetml/2006/main" count="236" uniqueCount="118">
  <si>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</si>
  <si>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</si>
  <si>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</si>
  <si>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</si>
  <si>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</si>
  <si>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</si>
  <si>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</si>
  <si>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</si>
  <si>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</si>
  <si>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</si>
  <si>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</si>
  <si>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</si>
  <si>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</si>
  <si>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</si>
  <si>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</si>
  <si>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</si>
  <si>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</si>
  <si>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</si>
  <si>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</si>
  <si>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</si>
  <si>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</si>
  <si>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</si>
  <si>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</si>
  <si>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</si>
  <si>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</si>
  <si>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</si>
  <si>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</si>
  <si>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</si>
  <si>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</si>
  <si>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</si>
  <si>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</si>
  <si>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</si>
  <si>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</si>
  <si>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</si>
  <si>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</si>
  <si>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</si>
  <si>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</si>
  <si>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</si>
  <si>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</si>
  <si>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</si>
  <si>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</si>
  <si>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</si>
  <si>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</si>
  <si>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</si>
  <si>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</si>
  <si>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</si>
  <si>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</si>
  <si>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</si>
  <si>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</si>
  <si>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</si>
  <si>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</si>
  <si>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</si>
  <si>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</si>
  <si>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</si>
  <si>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</si>
  <si>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</si>
  <si>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</si>
  <si>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</si>
  <si>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</si>
  <si>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</si>
  <si>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</si>
  <si>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</si>
  <si>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</si>
  <si>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</si>
  <si>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</si>
  <si>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</si>
  <si>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</si>
  <si>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</si>
  <si>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</si>
  <si>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</si>
  <si>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</si>
  <si>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</si>
  <si>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</si>
  <si>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</si>
  <si>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</si>
  <si>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</si>
  <si>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</si>
  <si>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</si>
  <si>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</si>
  <si>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</si>
  <si>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</si>
  <si>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</si>
  <si>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</si>
  <si>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</si>
  <si>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</si>
  <si>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</si>
  <si>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</si>
  <si>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</si>
  <si>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</si>
  <si>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</si>
  <si>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</si>
  <si>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</si>
  <si>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</si>
  <si>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</si>
  <si>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</si>
  <si>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</si>
  <si>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</si>
  <si>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</si>
  <si>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</si>
  <si>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</si>
  <si>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</si>
  <si>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</si>
  <si>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</si>
  <si>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</si>
  <si>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</si>
  <si>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</si>
  <si>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</si>
  <si>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</si>
  <si>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</si>
  <si>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</si>
  <si>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</si>
  <si>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</si>
  <si>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</si>
  <si>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</si>
  <si>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</si>
  <si>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現在は供用開始から20年程度経過しているが、管渠の更新の必要はない。
今後は、管渠の老朽化の状況に応じ、適宜、更新を行なう予定。</t>
    <rPh sb="11" eb="12">
      <t>ネン</t>
    </rPh>
    <rPh sb="12" eb="14">
      <t>テイド</t>
    </rPh>
    <rPh sb="14" eb="16">
      <t>ケイカ</t>
    </rPh>
    <phoneticPr fontId="4"/>
  </si>
  <si>
    <r>
      <t xml:space="preserve">「①収益的収支比率」は90.0％と、前年度く比べると６％下がったが今後も一般会計繰入金率を下げる取り組みが必要である。
「④企業債残高対事業規模比率」は、平成28年度より企業債残高を一般会計において負担することとしており、0となっている。
「⑤経費回収率」は、汚水処理費増加率が使用料収入増加率を上回っているため、一般会計繰入金の増加となっている。
「⑥汚水処理原価」は、右肩上がりの状況は緩和されつつあるが、汚水処理費の増加率に有収水量増加率が追い付いていないことが分かる。現在の有収水量だけでは効率的な汚水処理が困難となる。
</t>
    </r>
    <r>
      <rPr>
        <sz val="11"/>
        <rFont val="ＭＳ ゴシック"/>
        <family val="3"/>
        <charset val="128"/>
      </rPr>
      <t>「⑦施設利用率」は、類似団体と比較し、効率的に利用できている。（H30年度168.86は誤りで76.44が正であり、R01年度176.43は誤りで80.00が正）</t>
    </r>
    <r>
      <rPr>
        <sz val="11"/>
        <color theme="1"/>
        <rFont val="ＭＳ ゴシック"/>
        <family val="3"/>
        <charset val="128"/>
      </rPr>
      <t xml:space="preserve">
「⑧水洗化率」は75.5％と前年から1.27％上昇したが、今後も水洗化率向上が必須である。
包括委託（水道・下水道）による維持管理の実施等により、経費の削減に努めているが、経営の健全化が進んでいない状況である。
</t>
    </r>
    <rPh sb="2" eb="5">
      <t>シュウエキテキ</t>
    </rPh>
    <rPh sb="5" eb="7">
      <t>シュウシ</t>
    </rPh>
    <rPh sb="7" eb="9">
      <t>ヒリツ</t>
    </rPh>
    <rPh sb="18" eb="21">
      <t>ゼンネンド</t>
    </rPh>
    <rPh sb="22" eb="23">
      <t>クラ</t>
    </rPh>
    <rPh sb="28" eb="29">
      <t>サ</t>
    </rPh>
    <rPh sb="33" eb="35">
      <t>コンゴ</t>
    </rPh>
    <rPh sb="36" eb="38">
      <t>イッパン</t>
    </rPh>
    <rPh sb="38" eb="40">
      <t>カイケイ</t>
    </rPh>
    <rPh sb="40" eb="41">
      <t>ク</t>
    </rPh>
    <rPh sb="41" eb="42">
      <t>イ</t>
    </rPh>
    <rPh sb="42" eb="43">
      <t>キン</t>
    </rPh>
    <rPh sb="43" eb="44">
      <t>リツ</t>
    </rPh>
    <rPh sb="45" eb="46">
      <t>サ</t>
    </rPh>
    <rPh sb="48" eb="49">
      <t>ト</t>
    </rPh>
    <rPh sb="50" eb="51">
      <t>ク</t>
    </rPh>
    <rPh sb="53" eb="55">
      <t>ヒツヨウ</t>
    </rPh>
    <rPh sb="78" eb="80">
      <t>ヘイセイ</t>
    </rPh>
    <rPh sb="82" eb="84">
      <t>ネンド</t>
    </rPh>
    <rPh sb="86" eb="88">
      <t>キギョウ</t>
    </rPh>
    <rPh sb="88" eb="89">
      <t>サイ</t>
    </rPh>
    <rPh sb="89" eb="91">
      <t>ザンダカ</t>
    </rPh>
    <rPh sb="92" eb="94">
      <t>イッパン</t>
    </rPh>
    <rPh sb="94" eb="96">
      <t>カイケイ</t>
    </rPh>
    <rPh sb="100" eb="102">
      <t>フタン</t>
    </rPh>
    <rPh sb="159" eb="161">
      <t>イッパン</t>
    </rPh>
    <rPh sb="161" eb="163">
      <t>カイケイ</t>
    </rPh>
    <rPh sb="163" eb="165">
      <t>クリイレ</t>
    </rPh>
    <rPh sb="165" eb="166">
      <t>キン</t>
    </rPh>
    <rPh sb="167" eb="168">
      <t>ゾウ</t>
    </rPh>
    <rPh sb="168" eb="169">
      <t>カ</t>
    </rPh>
    <rPh sb="189" eb="191">
      <t>ミギカタ</t>
    </rPh>
    <rPh sb="191" eb="192">
      <t>ア</t>
    </rPh>
    <rPh sb="195" eb="197">
      <t>ジョウキョウ</t>
    </rPh>
    <rPh sb="198" eb="200">
      <t>カンワ</t>
    </rPh>
    <rPh sb="252" eb="254">
      <t>コウリツ</t>
    </rPh>
    <rPh sb="304" eb="306">
      <t>ネンド</t>
    </rPh>
    <rPh sb="313" eb="314">
      <t>アヤマ</t>
    </rPh>
    <rPh sb="322" eb="323">
      <t>セイ</t>
    </rPh>
    <rPh sb="330" eb="332">
      <t>ネンド</t>
    </rPh>
    <rPh sb="339" eb="340">
      <t>アヤマ</t>
    </rPh>
    <rPh sb="348" eb="349">
      <t>タダ</t>
    </rPh>
    <rPh sb="366" eb="368">
      <t>ゼンネン</t>
    </rPh>
    <rPh sb="375" eb="377">
      <t>ジョウショウ</t>
    </rPh>
    <phoneticPr fontId="4"/>
  </si>
  <si>
    <t>使用単価（料金収入/有収水量）は、上昇しているが、それ以上に汚水処理原価上昇率が高くなっているため、「料金改定」の必要性があると考える。また、継続的な経費の削減や滞納率の減少に繋がる対策実施にも努めていかなければならない。
水洗化率は約76％であり、今後も水洗化率の向上にも努めていかなければならない。</t>
    <rPh sb="112" eb="115">
      <t>スイセンカ</t>
    </rPh>
    <rPh sb="115" eb="116">
      <t>リツ</t>
    </rPh>
    <rPh sb="117" eb="118">
      <t>ヤク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</si>
</sst>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AD8-4C1D-9656-2417B04EB337}"/>
            </c:ext>
          </c:extLst>
        </c:ser>
        <c:dLbls>
          <c:showLegendKey val="0"/>
          <c:showVal val="0"/>
          <c:showCatName val="0"/>
          <c:showSerName val="0"/>
          <c:showPercent val="0"/>
          <c:showBubbleSize val="0"/>
        </c:dLbls>
        <c:gapWidth val="150"/>
        <c:axId val="306949232"/>
        <c:axId val="306953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0.13</c:v>
                </c:pt>
                <c:pt idx="2">
                  <c:v>0.09</c:v>
                </c:pt>
                <c:pt idx="3">
                  <c:v>0.06</c:v>
                </c:pt>
                <c:pt idx="4">
                  <c:v>0.02</c:v>
                </c:pt>
              </c:numCache>
            </c:numRef>
          </c:val>
          <c:smooth val="0"/>
          <c:extLst xmlns:c16r2="http://schemas.microsoft.com/office/drawing/2015/06/chart">
            <c:ext xmlns:c16="http://schemas.microsoft.com/office/drawing/2014/chart" uri="{C3380CC4-5D6E-409C-BE32-E72D297353CC}">
              <c16:uniqueId val="{00000001-EAD8-4C1D-9656-2417B04EB337}"/>
            </c:ext>
          </c:extLst>
        </c:ser>
        <c:dLbls>
          <c:showLegendKey val="0"/>
          <c:showVal val="0"/>
          <c:showCatName val="0"/>
          <c:showSerName val="0"/>
          <c:showPercent val="0"/>
          <c:showBubbleSize val="0"/>
        </c:dLbls>
        <c:marker val="1"/>
        <c:smooth val="0"/>
        <c:axId val="306949232"/>
        <c:axId val="306953544"/>
      </c:lineChart>
      <c:dateAx>
        <c:axId val="306949232"/>
        <c:scaling>
          <c:orientation val="minMax"/>
        </c:scaling>
        <c:delete val="1"/>
        <c:axPos val="b"/>
        <c:numFmt formatCode="&quot;H&quot;yy" sourceLinked="1"/>
        <c:majorTickMark val="none"/>
        <c:minorTickMark val="none"/>
        <c:tickLblPos val="none"/>
        <c:crossAx val="306953544"/>
        <c:crosses val="autoZero"/>
        <c:auto val="1"/>
        <c:lblOffset val="100"/>
        <c:baseTimeUnit val="years"/>
      </c:dateAx>
      <c:valAx>
        <c:axId val="306953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94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76.569999999999993</c:v>
                </c:pt>
                <c:pt idx="1">
                  <c:v>78.86</c:v>
                </c:pt>
                <c:pt idx="2">
                  <c:v>168.86</c:v>
                </c:pt>
                <c:pt idx="3">
                  <c:v>176.43</c:v>
                </c:pt>
                <c:pt idx="4">
                  <c:v>82.29</c:v>
                </c:pt>
              </c:numCache>
            </c:numRef>
          </c:val>
          <c:extLst xmlns:c16r2="http://schemas.microsoft.com/office/drawing/2015/06/chart">
            <c:ext xmlns:c16="http://schemas.microsoft.com/office/drawing/2014/chart" uri="{C3380CC4-5D6E-409C-BE32-E72D297353CC}">
              <c16:uniqueId val="{00000000-A407-42C8-A0E5-61C3F540D147}"/>
            </c:ext>
          </c:extLst>
        </c:ser>
        <c:dLbls>
          <c:showLegendKey val="0"/>
          <c:showVal val="0"/>
          <c:showCatName val="0"/>
          <c:showSerName val="0"/>
          <c:showPercent val="0"/>
          <c:showBubbleSize val="0"/>
        </c:dLbls>
        <c:gapWidth val="150"/>
        <c:axId val="539332608"/>
        <c:axId val="539333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37.72</c:v>
                </c:pt>
                <c:pt idx="1">
                  <c:v>37.08</c:v>
                </c:pt>
                <c:pt idx="2">
                  <c:v>37.46</c:v>
                </c:pt>
                <c:pt idx="3">
                  <c:v>37.65</c:v>
                </c:pt>
                <c:pt idx="4">
                  <c:v>36.71</c:v>
                </c:pt>
              </c:numCache>
            </c:numRef>
          </c:val>
          <c:smooth val="0"/>
          <c:extLst xmlns:c16r2="http://schemas.microsoft.com/office/drawing/2015/06/chart">
            <c:ext xmlns:c16="http://schemas.microsoft.com/office/drawing/2014/chart" uri="{C3380CC4-5D6E-409C-BE32-E72D297353CC}">
              <c16:uniqueId val="{00000001-A407-42C8-A0E5-61C3F540D147}"/>
            </c:ext>
          </c:extLst>
        </c:ser>
        <c:dLbls>
          <c:showLegendKey val="0"/>
          <c:showVal val="0"/>
          <c:showCatName val="0"/>
          <c:showSerName val="0"/>
          <c:showPercent val="0"/>
          <c:showBubbleSize val="0"/>
        </c:dLbls>
        <c:marker val="1"/>
        <c:smooth val="0"/>
        <c:axId val="539332608"/>
        <c:axId val="539333000"/>
      </c:lineChart>
      <c:dateAx>
        <c:axId val="539332608"/>
        <c:scaling>
          <c:orientation val="minMax"/>
        </c:scaling>
        <c:delete val="1"/>
        <c:axPos val="b"/>
        <c:numFmt formatCode="&quot;H&quot;yy" sourceLinked="1"/>
        <c:majorTickMark val="none"/>
        <c:minorTickMark val="none"/>
        <c:tickLblPos val="none"/>
        <c:crossAx val="539333000"/>
        <c:crosses val="autoZero"/>
        <c:auto val="1"/>
        <c:lblOffset val="100"/>
        <c:baseTimeUnit val="years"/>
      </c:dateAx>
      <c:valAx>
        <c:axId val="539333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33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64.959999999999994</c:v>
                </c:pt>
                <c:pt idx="1">
                  <c:v>59.63</c:v>
                </c:pt>
                <c:pt idx="2">
                  <c:v>59.64</c:v>
                </c:pt>
                <c:pt idx="3">
                  <c:v>59.64</c:v>
                </c:pt>
                <c:pt idx="4">
                  <c:v>75.540000000000006</c:v>
                </c:pt>
              </c:numCache>
            </c:numRef>
          </c:val>
          <c:extLst xmlns:c16r2="http://schemas.microsoft.com/office/drawing/2015/06/chart">
            <c:ext xmlns:c16="http://schemas.microsoft.com/office/drawing/2014/chart" uri="{C3380CC4-5D6E-409C-BE32-E72D297353CC}">
              <c16:uniqueId val="{00000000-B583-4DBD-B711-FE985071092F}"/>
            </c:ext>
          </c:extLst>
        </c:ser>
        <c:dLbls>
          <c:showLegendKey val="0"/>
          <c:showVal val="0"/>
          <c:showCatName val="0"/>
          <c:showSerName val="0"/>
          <c:showPercent val="0"/>
          <c:showBubbleSize val="0"/>
        </c:dLbls>
        <c:gapWidth val="150"/>
        <c:axId val="539328688"/>
        <c:axId val="539328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68.459999999999994</c:v>
                </c:pt>
                <c:pt idx="1">
                  <c:v>67.22</c:v>
                </c:pt>
                <c:pt idx="2">
                  <c:v>67.459999999999994</c:v>
                </c:pt>
                <c:pt idx="3">
                  <c:v>67.37</c:v>
                </c:pt>
                <c:pt idx="4">
                  <c:v>70.05</c:v>
                </c:pt>
              </c:numCache>
            </c:numRef>
          </c:val>
          <c:smooth val="0"/>
          <c:extLst xmlns:c16r2="http://schemas.microsoft.com/office/drawing/2015/06/chart">
            <c:ext xmlns:c16="http://schemas.microsoft.com/office/drawing/2014/chart" uri="{C3380CC4-5D6E-409C-BE32-E72D297353CC}">
              <c16:uniqueId val="{00000001-B583-4DBD-B711-FE985071092F}"/>
            </c:ext>
          </c:extLst>
        </c:ser>
        <c:dLbls>
          <c:showLegendKey val="0"/>
          <c:showVal val="0"/>
          <c:showCatName val="0"/>
          <c:showSerName val="0"/>
          <c:showPercent val="0"/>
          <c:showBubbleSize val="0"/>
        </c:dLbls>
        <c:marker val="1"/>
        <c:smooth val="0"/>
        <c:axId val="539328688"/>
        <c:axId val="539328296"/>
      </c:lineChart>
      <c:dateAx>
        <c:axId val="539328688"/>
        <c:scaling>
          <c:orientation val="minMax"/>
        </c:scaling>
        <c:delete val="1"/>
        <c:axPos val="b"/>
        <c:numFmt formatCode="&quot;H&quot;yy" sourceLinked="1"/>
        <c:majorTickMark val="none"/>
        <c:minorTickMark val="none"/>
        <c:tickLblPos val="none"/>
        <c:crossAx val="539328296"/>
        <c:crosses val="autoZero"/>
        <c:auto val="1"/>
        <c:lblOffset val="100"/>
        <c:baseTimeUnit val="years"/>
      </c:dateAx>
      <c:valAx>
        <c:axId val="539328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32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100.02</c:v>
                </c:pt>
                <c:pt idx="1">
                  <c:v>99.83</c:v>
                </c:pt>
                <c:pt idx="2">
                  <c:v>92.04</c:v>
                </c:pt>
                <c:pt idx="3">
                  <c:v>95.62</c:v>
                </c:pt>
                <c:pt idx="4">
                  <c:v>89.99</c:v>
                </c:pt>
              </c:numCache>
            </c:numRef>
          </c:val>
          <c:extLst xmlns:c16r2="http://schemas.microsoft.com/office/drawing/2015/06/chart">
            <c:ext xmlns:c16="http://schemas.microsoft.com/office/drawing/2014/chart" uri="{C3380CC4-5D6E-409C-BE32-E72D297353CC}">
              <c16:uniqueId val="{00000000-CB82-4EB7-8C74-50471B6CB76A}"/>
            </c:ext>
          </c:extLst>
        </c:ser>
        <c:dLbls>
          <c:showLegendKey val="0"/>
          <c:showVal val="0"/>
          <c:showCatName val="0"/>
          <c:showSerName val="0"/>
          <c:showPercent val="0"/>
          <c:showBubbleSize val="0"/>
        </c:dLbls>
        <c:gapWidth val="150"/>
        <c:axId val="306946880"/>
        <c:axId val="306947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B82-4EB7-8C74-50471B6CB76A}"/>
            </c:ext>
          </c:extLst>
        </c:ser>
        <c:dLbls>
          <c:showLegendKey val="0"/>
          <c:showVal val="0"/>
          <c:showCatName val="0"/>
          <c:showSerName val="0"/>
          <c:showPercent val="0"/>
          <c:showBubbleSize val="0"/>
        </c:dLbls>
        <c:marker val="1"/>
        <c:smooth val="0"/>
        <c:axId val="306946880"/>
        <c:axId val="306947272"/>
      </c:lineChart>
      <c:dateAx>
        <c:axId val="306946880"/>
        <c:scaling>
          <c:orientation val="minMax"/>
        </c:scaling>
        <c:delete val="1"/>
        <c:axPos val="b"/>
        <c:numFmt formatCode="&quot;H&quot;yy" sourceLinked="1"/>
        <c:majorTickMark val="none"/>
        <c:minorTickMark val="none"/>
        <c:tickLblPos val="none"/>
        <c:crossAx val="306947272"/>
        <c:crosses val="autoZero"/>
        <c:auto val="1"/>
        <c:lblOffset val="100"/>
        <c:baseTimeUnit val="years"/>
      </c:dateAx>
      <c:valAx>
        <c:axId val="306947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94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48B-468E-AEB5-21BC7202E6F5}"/>
            </c:ext>
          </c:extLst>
        </c:ser>
        <c:dLbls>
          <c:showLegendKey val="0"/>
          <c:showVal val="0"/>
          <c:showCatName val="0"/>
          <c:showSerName val="0"/>
          <c:showPercent val="0"/>
          <c:showBubbleSize val="0"/>
        </c:dLbls>
        <c:gapWidth val="150"/>
        <c:axId val="306948840"/>
        <c:axId val="30695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48B-468E-AEB5-21BC7202E6F5}"/>
            </c:ext>
          </c:extLst>
        </c:ser>
        <c:dLbls>
          <c:showLegendKey val="0"/>
          <c:showVal val="0"/>
          <c:showCatName val="0"/>
          <c:showSerName val="0"/>
          <c:showPercent val="0"/>
          <c:showBubbleSize val="0"/>
        </c:dLbls>
        <c:marker val="1"/>
        <c:smooth val="0"/>
        <c:axId val="306948840"/>
        <c:axId val="306950800"/>
      </c:lineChart>
      <c:dateAx>
        <c:axId val="306948840"/>
        <c:scaling>
          <c:orientation val="minMax"/>
        </c:scaling>
        <c:delete val="1"/>
        <c:axPos val="b"/>
        <c:numFmt formatCode="&quot;H&quot;yy" sourceLinked="1"/>
        <c:majorTickMark val="none"/>
        <c:minorTickMark val="none"/>
        <c:tickLblPos val="none"/>
        <c:crossAx val="306950800"/>
        <c:crosses val="autoZero"/>
        <c:auto val="1"/>
        <c:lblOffset val="100"/>
        <c:baseTimeUnit val="years"/>
      </c:dateAx>
      <c:valAx>
        <c:axId val="30695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948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915-4C50-8A97-F8417D863791}"/>
            </c:ext>
          </c:extLst>
        </c:ser>
        <c:dLbls>
          <c:showLegendKey val="0"/>
          <c:showVal val="0"/>
          <c:showCatName val="0"/>
          <c:showSerName val="0"/>
          <c:showPercent val="0"/>
          <c:showBubbleSize val="0"/>
        </c:dLbls>
        <c:gapWidth val="150"/>
        <c:axId val="539598336"/>
        <c:axId val="53960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915-4C50-8A97-F8417D863791}"/>
            </c:ext>
          </c:extLst>
        </c:ser>
        <c:dLbls>
          <c:showLegendKey val="0"/>
          <c:showVal val="0"/>
          <c:showCatName val="0"/>
          <c:showSerName val="0"/>
          <c:showPercent val="0"/>
          <c:showBubbleSize val="0"/>
        </c:dLbls>
        <c:marker val="1"/>
        <c:smooth val="0"/>
        <c:axId val="539598336"/>
        <c:axId val="539600688"/>
      </c:lineChart>
      <c:dateAx>
        <c:axId val="539598336"/>
        <c:scaling>
          <c:orientation val="minMax"/>
        </c:scaling>
        <c:delete val="1"/>
        <c:axPos val="b"/>
        <c:numFmt formatCode="&quot;H&quot;yy" sourceLinked="1"/>
        <c:majorTickMark val="none"/>
        <c:minorTickMark val="none"/>
        <c:tickLblPos val="none"/>
        <c:crossAx val="539600688"/>
        <c:crosses val="autoZero"/>
        <c:auto val="1"/>
        <c:lblOffset val="100"/>
        <c:baseTimeUnit val="years"/>
      </c:dateAx>
      <c:valAx>
        <c:axId val="53960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59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31A-41E5-AB0A-D555C7BE8E66}"/>
            </c:ext>
          </c:extLst>
        </c:ser>
        <c:dLbls>
          <c:showLegendKey val="0"/>
          <c:showVal val="0"/>
          <c:showCatName val="0"/>
          <c:showSerName val="0"/>
          <c:showPercent val="0"/>
          <c:showBubbleSize val="0"/>
        </c:dLbls>
        <c:gapWidth val="150"/>
        <c:axId val="539601472"/>
        <c:axId val="539603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31A-41E5-AB0A-D555C7BE8E66}"/>
            </c:ext>
          </c:extLst>
        </c:ser>
        <c:dLbls>
          <c:showLegendKey val="0"/>
          <c:showVal val="0"/>
          <c:showCatName val="0"/>
          <c:showSerName val="0"/>
          <c:showPercent val="0"/>
          <c:showBubbleSize val="0"/>
        </c:dLbls>
        <c:marker val="1"/>
        <c:smooth val="0"/>
        <c:axId val="539601472"/>
        <c:axId val="539603432"/>
      </c:lineChart>
      <c:dateAx>
        <c:axId val="539601472"/>
        <c:scaling>
          <c:orientation val="minMax"/>
        </c:scaling>
        <c:delete val="1"/>
        <c:axPos val="b"/>
        <c:numFmt formatCode="&quot;H&quot;yy" sourceLinked="1"/>
        <c:majorTickMark val="none"/>
        <c:minorTickMark val="none"/>
        <c:tickLblPos val="none"/>
        <c:crossAx val="539603432"/>
        <c:crosses val="autoZero"/>
        <c:auto val="1"/>
        <c:lblOffset val="100"/>
        <c:baseTimeUnit val="years"/>
      </c:dateAx>
      <c:valAx>
        <c:axId val="539603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60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4F9-4B22-AF1C-55FB5EC3C6EC}"/>
            </c:ext>
          </c:extLst>
        </c:ser>
        <c:dLbls>
          <c:showLegendKey val="0"/>
          <c:showVal val="0"/>
          <c:showCatName val="0"/>
          <c:showSerName val="0"/>
          <c:showPercent val="0"/>
          <c:showBubbleSize val="0"/>
        </c:dLbls>
        <c:gapWidth val="150"/>
        <c:axId val="539596768"/>
        <c:axId val="539599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4F9-4B22-AF1C-55FB5EC3C6EC}"/>
            </c:ext>
          </c:extLst>
        </c:ser>
        <c:dLbls>
          <c:showLegendKey val="0"/>
          <c:showVal val="0"/>
          <c:showCatName val="0"/>
          <c:showSerName val="0"/>
          <c:showPercent val="0"/>
          <c:showBubbleSize val="0"/>
        </c:dLbls>
        <c:marker val="1"/>
        <c:smooth val="0"/>
        <c:axId val="539596768"/>
        <c:axId val="539599512"/>
      </c:lineChart>
      <c:dateAx>
        <c:axId val="539596768"/>
        <c:scaling>
          <c:orientation val="minMax"/>
        </c:scaling>
        <c:delete val="1"/>
        <c:axPos val="b"/>
        <c:numFmt formatCode="&quot;H&quot;yy" sourceLinked="1"/>
        <c:majorTickMark val="none"/>
        <c:minorTickMark val="none"/>
        <c:tickLblPos val="none"/>
        <c:crossAx val="539599512"/>
        <c:crosses val="autoZero"/>
        <c:auto val="1"/>
        <c:lblOffset val="100"/>
        <c:baseTimeUnit val="years"/>
      </c:dateAx>
      <c:valAx>
        <c:axId val="539599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59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309-4715-961F-5EF49DFA23D9}"/>
            </c:ext>
          </c:extLst>
        </c:ser>
        <c:dLbls>
          <c:showLegendKey val="0"/>
          <c:showVal val="0"/>
          <c:showCatName val="0"/>
          <c:showSerName val="0"/>
          <c:showPercent val="0"/>
          <c:showBubbleSize val="0"/>
        </c:dLbls>
        <c:gapWidth val="150"/>
        <c:axId val="539597552"/>
        <c:axId val="539597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1592.72</c:v>
                </c:pt>
                <c:pt idx="1">
                  <c:v>1223.96</c:v>
                </c:pt>
                <c:pt idx="2">
                  <c:v>1269.1500000000001</c:v>
                </c:pt>
                <c:pt idx="3">
                  <c:v>1087.96</c:v>
                </c:pt>
                <c:pt idx="4">
                  <c:v>1209.45</c:v>
                </c:pt>
              </c:numCache>
            </c:numRef>
          </c:val>
          <c:smooth val="0"/>
          <c:extLst xmlns:c16r2="http://schemas.microsoft.com/office/drawing/2015/06/chart">
            <c:ext xmlns:c16="http://schemas.microsoft.com/office/drawing/2014/chart" uri="{C3380CC4-5D6E-409C-BE32-E72D297353CC}">
              <c16:uniqueId val="{00000001-0309-4715-961F-5EF49DFA23D9}"/>
            </c:ext>
          </c:extLst>
        </c:ser>
        <c:dLbls>
          <c:showLegendKey val="0"/>
          <c:showVal val="0"/>
          <c:showCatName val="0"/>
          <c:showSerName val="0"/>
          <c:showPercent val="0"/>
          <c:showBubbleSize val="0"/>
        </c:dLbls>
        <c:marker val="1"/>
        <c:smooth val="0"/>
        <c:axId val="539597552"/>
        <c:axId val="539597944"/>
      </c:lineChart>
      <c:dateAx>
        <c:axId val="539597552"/>
        <c:scaling>
          <c:orientation val="minMax"/>
        </c:scaling>
        <c:delete val="1"/>
        <c:axPos val="b"/>
        <c:numFmt formatCode="&quot;H&quot;yy" sourceLinked="1"/>
        <c:majorTickMark val="none"/>
        <c:minorTickMark val="none"/>
        <c:tickLblPos val="none"/>
        <c:crossAx val="539597944"/>
        <c:crosses val="autoZero"/>
        <c:auto val="1"/>
        <c:lblOffset val="100"/>
        <c:baseTimeUnit val="years"/>
      </c:dateAx>
      <c:valAx>
        <c:axId val="539597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59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69.37</c:v>
                </c:pt>
                <c:pt idx="1">
                  <c:v>67.819999999999993</c:v>
                </c:pt>
                <c:pt idx="2">
                  <c:v>74.83</c:v>
                </c:pt>
                <c:pt idx="3">
                  <c:v>82.41</c:v>
                </c:pt>
                <c:pt idx="4">
                  <c:v>72.77</c:v>
                </c:pt>
              </c:numCache>
            </c:numRef>
          </c:val>
          <c:extLst xmlns:c16r2="http://schemas.microsoft.com/office/drawing/2015/06/chart">
            <c:ext xmlns:c16="http://schemas.microsoft.com/office/drawing/2014/chart" uri="{C3380CC4-5D6E-409C-BE32-E72D297353CC}">
              <c16:uniqueId val="{00000000-1949-4228-B6D0-B328C43ACAAC}"/>
            </c:ext>
          </c:extLst>
        </c:ser>
        <c:dLbls>
          <c:showLegendKey val="0"/>
          <c:showVal val="0"/>
          <c:showCatName val="0"/>
          <c:showSerName val="0"/>
          <c:showPercent val="0"/>
          <c:showBubbleSize val="0"/>
        </c:dLbls>
        <c:gapWidth val="150"/>
        <c:axId val="539330256"/>
        <c:axId val="53933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53.7</c:v>
                </c:pt>
                <c:pt idx="1">
                  <c:v>61.54</c:v>
                </c:pt>
                <c:pt idx="2">
                  <c:v>63.97</c:v>
                </c:pt>
                <c:pt idx="3">
                  <c:v>59.67</c:v>
                </c:pt>
                <c:pt idx="4">
                  <c:v>55.93</c:v>
                </c:pt>
              </c:numCache>
            </c:numRef>
          </c:val>
          <c:smooth val="0"/>
          <c:extLst xmlns:c16r2="http://schemas.microsoft.com/office/drawing/2015/06/chart">
            <c:ext xmlns:c16="http://schemas.microsoft.com/office/drawing/2014/chart" uri="{C3380CC4-5D6E-409C-BE32-E72D297353CC}">
              <c16:uniqueId val="{00000001-1949-4228-B6D0-B328C43ACAAC}"/>
            </c:ext>
          </c:extLst>
        </c:ser>
        <c:dLbls>
          <c:showLegendKey val="0"/>
          <c:showVal val="0"/>
          <c:showCatName val="0"/>
          <c:showSerName val="0"/>
          <c:showPercent val="0"/>
          <c:showBubbleSize val="0"/>
        </c:dLbls>
        <c:marker val="1"/>
        <c:smooth val="0"/>
        <c:axId val="539330256"/>
        <c:axId val="539333392"/>
      </c:lineChart>
      <c:dateAx>
        <c:axId val="539330256"/>
        <c:scaling>
          <c:orientation val="minMax"/>
        </c:scaling>
        <c:delete val="1"/>
        <c:axPos val="b"/>
        <c:numFmt formatCode="&quot;H&quot;yy" sourceLinked="1"/>
        <c:majorTickMark val="none"/>
        <c:minorTickMark val="none"/>
        <c:tickLblPos val="none"/>
        <c:crossAx val="539333392"/>
        <c:crosses val="autoZero"/>
        <c:auto val="1"/>
        <c:lblOffset val="100"/>
        <c:baseTimeUnit val="years"/>
      </c:dateAx>
      <c:valAx>
        <c:axId val="53933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33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226.68</c:v>
                </c:pt>
                <c:pt idx="1">
                  <c:v>218.71</c:v>
                </c:pt>
                <c:pt idx="2">
                  <c:v>200.44</c:v>
                </c:pt>
                <c:pt idx="3">
                  <c:v>185.93</c:v>
                </c:pt>
                <c:pt idx="4">
                  <c:v>212</c:v>
                </c:pt>
              </c:numCache>
            </c:numRef>
          </c:val>
          <c:extLst xmlns:c16r2="http://schemas.microsoft.com/office/drawing/2015/06/chart">
            <c:ext xmlns:c16="http://schemas.microsoft.com/office/drawing/2014/chart" uri="{C3380CC4-5D6E-409C-BE32-E72D297353CC}">
              <c16:uniqueId val="{00000000-A1BC-40C0-B3D0-D9FFFCDAC49F}"/>
            </c:ext>
          </c:extLst>
        </c:ser>
        <c:dLbls>
          <c:showLegendKey val="0"/>
          <c:showVal val="0"/>
          <c:showCatName val="0"/>
          <c:showSerName val="0"/>
          <c:showPercent val="0"/>
          <c:showBubbleSize val="0"/>
        </c:dLbls>
        <c:gapWidth val="150"/>
        <c:axId val="539333784"/>
        <c:axId val="539334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300.35000000000002</c:v>
                </c:pt>
                <c:pt idx="1">
                  <c:v>267.86</c:v>
                </c:pt>
                <c:pt idx="2">
                  <c:v>256.82</c:v>
                </c:pt>
                <c:pt idx="3">
                  <c:v>270.60000000000002</c:v>
                </c:pt>
                <c:pt idx="4">
                  <c:v>289.60000000000002</c:v>
                </c:pt>
              </c:numCache>
            </c:numRef>
          </c:val>
          <c:smooth val="0"/>
          <c:extLst xmlns:c16r2="http://schemas.microsoft.com/office/drawing/2015/06/chart">
            <c:ext xmlns:c16="http://schemas.microsoft.com/office/drawing/2014/chart" uri="{C3380CC4-5D6E-409C-BE32-E72D297353CC}">
              <c16:uniqueId val="{00000001-A1BC-40C0-B3D0-D9FFFCDAC49F}"/>
            </c:ext>
          </c:extLst>
        </c:ser>
        <c:dLbls>
          <c:showLegendKey val="0"/>
          <c:showVal val="0"/>
          <c:showCatName val="0"/>
          <c:showSerName val="0"/>
          <c:showPercent val="0"/>
          <c:showBubbleSize val="0"/>
        </c:dLbls>
        <c:marker val="1"/>
        <c:smooth val="0"/>
        <c:axId val="539333784"/>
        <c:axId val="539334568"/>
      </c:lineChart>
      <c:dateAx>
        <c:axId val="539333784"/>
        <c:scaling>
          <c:orientation val="minMax"/>
        </c:scaling>
        <c:delete val="1"/>
        <c:axPos val="b"/>
        <c:numFmt formatCode="&quot;H&quot;yy" sourceLinked="1"/>
        <c:majorTickMark val="none"/>
        <c:minorTickMark val="none"/>
        <c:tickLblPos val="none"/>
        <c:crossAx val="539334568"/>
        <c:crosses val="autoZero"/>
        <c:auto val="1"/>
        <c:lblOffset val="100"/>
        <c:baseTimeUnit val="years"/>
      </c:dateAx>
      <c:valAx>
        <c:axId val="539334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333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D13" zoomScale="85" zoomScaleNormal="85"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土佐町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D3</v>
      </c>
      <c r="X8" s="72"/>
      <c r="Y8" s="72"/>
      <c r="Z8" s="72"/>
      <c r="AA8" s="72"/>
      <c r="AB8" s="72"/>
      <c r="AC8" s="72"/>
      <c r="AD8" s="73" t="str">
        <f>データ!$M$6</f>
        <v>非設置</v>
      </c>
      <c r="AE8" s="73"/>
      <c r="AF8" s="73"/>
      <c r="AG8" s="73"/>
      <c r="AH8" s="73"/>
      <c r="AI8" s="73"/>
      <c r="AJ8" s="73"/>
      <c r="AK8" s="3"/>
      <c r="AL8" s="69">
        <f>データ!S6</f>
        <v>3784</v>
      </c>
      <c r="AM8" s="69"/>
      <c r="AN8" s="69"/>
      <c r="AO8" s="69"/>
      <c r="AP8" s="69"/>
      <c r="AQ8" s="69"/>
      <c r="AR8" s="69"/>
      <c r="AS8" s="69"/>
      <c r="AT8" s="68">
        <f>データ!T6</f>
        <v>212.13</v>
      </c>
      <c r="AU8" s="68"/>
      <c r="AV8" s="68"/>
      <c r="AW8" s="68"/>
      <c r="AX8" s="68"/>
      <c r="AY8" s="68"/>
      <c r="AZ8" s="68"/>
      <c r="BA8" s="68"/>
      <c r="BB8" s="68">
        <f>データ!U6</f>
        <v>17.84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63.88</v>
      </c>
      <c r="Q10" s="68"/>
      <c r="R10" s="68"/>
      <c r="S10" s="68"/>
      <c r="T10" s="68"/>
      <c r="U10" s="68"/>
      <c r="V10" s="68"/>
      <c r="W10" s="68">
        <f>データ!Q6</f>
        <v>52.83</v>
      </c>
      <c r="X10" s="68"/>
      <c r="Y10" s="68"/>
      <c r="Z10" s="68"/>
      <c r="AA10" s="68"/>
      <c r="AB10" s="68"/>
      <c r="AC10" s="68"/>
      <c r="AD10" s="69">
        <f>データ!R6</f>
        <v>2762</v>
      </c>
      <c r="AE10" s="69"/>
      <c r="AF10" s="69"/>
      <c r="AG10" s="69"/>
      <c r="AH10" s="69"/>
      <c r="AI10" s="69"/>
      <c r="AJ10" s="69"/>
      <c r="AK10" s="2"/>
      <c r="AL10" s="69">
        <f>データ!V6</f>
        <v>2379</v>
      </c>
      <c r="AM10" s="69"/>
      <c r="AN10" s="69"/>
      <c r="AO10" s="69"/>
      <c r="AP10" s="69"/>
      <c r="AQ10" s="69"/>
      <c r="AR10" s="69"/>
      <c r="AS10" s="69"/>
      <c r="AT10" s="68">
        <f>データ!W6</f>
        <v>0.71</v>
      </c>
      <c r="AU10" s="68"/>
      <c r="AV10" s="68"/>
      <c r="AW10" s="68"/>
      <c r="AX10" s="68"/>
      <c r="AY10" s="68"/>
      <c r="AZ10" s="68"/>
      <c r="BA10" s="68"/>
      <c r="BB10" s="68">
        <f>データ!X6</f>
        <v>3350.7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43</v>
      </c>
      <c r="N86" s="26" t="s">
        <v>43</v>
      </c>
      <c r="O86" s="26" t="str">
        <f>データ!EO6</f>
        <v>【0.30】</v>
      </c>
    </row>
  </sheetData>
  <sheetProtection algorithmName="SHA-512" hashValue="DBn8Uqkq6mOvnCFEQfg96UiRAHUHpdAs9ewwNvFDFa5g6DEvcaI73AU45r/nj7F05rJejJ/qy919mNTw7D73JQ==" saltValue="0qLpRp6XtlIesO1L2Qpc2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393631</v>
      </c>
      <c r="D6" s="33">
        <f t="shared" si="3"/>
        <v>47</v>
      </c>
      <c r="E6" s="33">
        <f t="shared" si="3"/>
        <v>17</v>
      </c>
      <c r="F6" s="33">
        <f t="shared" si="3"/>
        <v>4</v>
      </c>
      <c r="G6" s="33">
        <f t="shared" si="3"/>
        <v>0</v>
      </c>
      <c r="H6" s="33" t="str">
        <f t="shared" si="3"/>
        <v>高知県　土佐町</v>
      </c>
      <c r="I6" s="33" t="str">
        <f t="shared" si="3"/>
        <v>法非適用</v>
      </c>
      <c r="J6" s="33" t="str">
        <f t="shared" si="3"/>
        <v>下水道事業</v>
      </c>
      <c r="K6" s="33" t="str">
        <f t="shared" si="3"/>
        <v>特定環境保全公共下水道</v>
      </c>
      <c r="L6" s="33" t="str">
        <f t="shared" si="3"/>
        <v>D3</v>
      </c>
      <c r="M6" s="33" t="str">
        <f t="shared" si="3"/>
        <v>非設置</v>
      </c>
      <c r="N6" s="34" t="str">
        <f t="shared" si="3"/>
        <v>-</v>
      </c>
      <c r="O6" s="34" t="str">
        <f t="shared" si="3"/>
        <v>該当数値なし</v>
      </c>
      <c r="P6" s="34">
        <f t="shared" si="3"/>
        <v>63.88</v>
      </c>
      <c r="Q6" s="34">
        <f t="shared" si="3"/>
        <v>52.83</v>
      </c>
      <c r="R6" s="34">
        <f t="shared" si="3"/>
        <v>2762</v>
      </c>
      <c r="S6" s="34">
        <f t="shared" si="3"/>
        <v>3784</v>
      </c>
      <c r="T6" s="34">
        <f t="shared" si="3"/>
        <v>212.13</v>
      </c>
      <c r="U6" s="34">
        <f t="shared" si="3"/>
        <v>17.84</v>
      </c>
      <c r="V6" s="34">
        <f t="shared" si="3"/>
        <v>2379</v>
      </c>
      <c r="W6" s="34">
        <f t="shared" si="3"/>
        <v>0.71</v>
      </c>
      <c r="X6" s="34">
        <f t="shared" si="3"/>
        <v>3350.7</v>
      </c>
      <c r="Y6" s="35">
        <f>IF(Y7="",NA(),Y7)</f>
        <v>100.02</v>
      </c>
      <c r="Z6" s="35">
        <f t="shared" ref="Z6:AH6" si="4">IF(Z7="",NA(),Z7)</f>
        <v>99.83</v>
      </c>
      <c r="AA6" s="35">
        <f t="shared" si="4"/>
        <v>92.04</v>
      </c>
      <c r="AB6" s="35">
        <f t="shared" si="4"/>
        <v>95.62</v>
      </c>
      <c r="AC6" s="35">
        <f t="shared" si="4"/>
        <v>89.99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1592.72</v>
      </c>
      <c r="BL6" s="35">
        <f t="shared" si="7"/>
        <v>1223.96</v>
      </c>
      <c r="BM6" s="35">
        <f t="shared" si="7"/>
        <v>1269.1500000000001</v>
      </c>
      <c r="BN6" s="35">
        <f t="shared" si="7"/>
        <v>1087.96</v>
      </c>
      <c r="BO6" s="35">
        <f t="shared" si="7"/>
        <v>1209.45</v>
      </c>
      <c r="BP6" s="34" t="str">
        <f>IF(BP7="","",IF(BP7="-","【-】","【"&amp;SUBSTITUTE(TEXT(BP7,"#,##0.00"),"-","△")&amp;"】"))</f>
        <v>【1,260.21】</v>
      </c>
      <c r="BQ6" s="35">
        <f>IF(BQ7="",NA(),BQ7)</f>
        <v>69.37</v>
      </c>
      <c r="BR6" s="35">
        <f t="shared" ref="BR6:BZ6" si="8">IF(BR7="",NA(),BR7)</f>
        <v>67.819999999999993</v>
      </c>
      <c r="BS6" s="35">
        <f t="shared" si="8"/>
        <v>74.83</v>
      </c>
      <c r="BT6" s="35">
        <f t="shared" si="8"/>
        <v>82.41</v>
      </c>
      <c r="BU6" s="35">
        <f t="shared" si="8"/>
        <v>72.77</v>
      </c>
      <c r="BV6" s="35">
        <f t="shared" si="8"/>
        <v>53.7</v>
      </c>
      <c r="BW6" s="35">
        <f t="shared" si="8"/>
        <v>61.54</v>
      </c>
      <c r="BX6" s="35">
        <f t="shared" si="8"/>
        <v>63.97</v>
      </c>
      <c r="BY6" s="35">
        <f t="shared" si="8"/>
        <v>59.67</v>
      </c>
      <c r="BZ6" s="35">
        <f t="shared" si="8"/>
        <v>55.93</v>
      </c>
      <c r="CA6" s="34" t="str">
        <f>IF(CA7="","",IF(CA7="-","【-】","【"&amp;SUBSTITUTE(TEXT(CA7,"#,##0.00"),"-","△")&amp;"】"))</f>
        <v>【75.29】</v>
      </c>
      <c r="CB6" s="35">
        <f>IF(CB7="",NA(),CB7)</f>
        <v>226.68</v>
      </c>
      <c r="CC6" s="35">
        <f t="shared" ref="CC6:CK6" si="9">IF(CC7="",NA(),CC7)</f>
        <v>218.71</v>
      </c>
      <c r="CD6" s="35">
        <f t="shared" si="9"/>
        <v>200.44</v>
      </c>
      <c r="CE6" s="35">
        <f t="shared" si="9"/>
        <v>185.93</v>
      </c>
      <c r="CF6" s="35">
        <f t="shared" si="9"/>
        <v>212</v>
      </c>
      <c r="CG6" s="35">
        <f t="shared" si="9"/>
        <v>300.35000000000002</v>
      </c>
      <c r="CH6" s="35">
        <f t="shared" si="9"/>
        <v>267.86</v>
      </c>
      <c r="CI6" s="35">
        <f t="shared" si="9"/>
        <v>256.82</v>
      </c>
      <c r="CJ6" s="35">
        <f t="shared" si="9"/>
        <v>270.60000000000002</v>
      </c>
      <c r="CK6" s="35">
        <f t="shared" si="9"/>
        <v>289.60000000000002</v>
      </c>
      <c r="CL6" s="34" t="str">
        <f>IF(CL7="","",IF(CL7="-","【-】","【"&amp;SUBSTITUTE(TEXT(CL7,"#,##0.00"),"-","△")&amp;"】"))</f>
        <v>【215.41】</v>
      </c>
      <c r="CM6" s="35">
        <f>IF(CM7="",NA(),CM7)</f>
        <v>76.569999999999993</v>
      </c>
      <c r="CN6" s="35">
        <f t="shared" ref="CN6:CV6" si="10">IF(CN7="",NA(),CN7)</f>
        <v>78.86</v>
      </c>
      <c r="CO6" s="35">
        <f t="shared" si="10"/>
        <v>168.86</v>
      </c>
      <c r="CP6" s="35">
        <f t="shared" si="10"/>
        <v>176.43</v>
      </c>
      <c r="CQ6" s="35">
        <f t="shared" si="10"/>
        <v>82.29</v>
      </c>
      <c r="CR6" s="35">
        <f t="shared" si="10"/>
        <v>37.72</v>
      </c>
      <c r="CS6" s="35">
        <f t="shared" si="10"/>
        <v>37.08</v>
      </c>
      <c r="CT6" s="35">
        <f t="shared" si="10"/>
        <v>37.46</v>
      </c>
      <c r="CU6" s="35">
        <f t="shared" si="10"/>
        <v>37.65</v>
      </c>
      <c r="CV6" s="35">
        <f t="shared" si="10"/>
        <v>36.71</v>
      </c>
      <c r="CW6" s="34" t="str">
        <f>IF(CW7="","",IF(CW7="-","【-】","【"&amp;SUBSTITUTE(TEXT(CW7,"#,##0.00"),"-","△")&amp;"】"))</f>
        <v>【42.90】</v>
      </c>
      <c r="CX6" s="35">
        <f>IF(CX7="",NA(),CX7)</f>
        <v>64.959999999999994</v>
      </c>
      <c r="CY6" s="35">
        <f t="shared" ref="CY6:DG6" si="11">IF(CY7="",NA(),CY7)</f>
        <v>59.63</v>
      </c>
      <c r="CZ6" s="35">
        <f t="shared" si="11"/>
        <v>59.64</v>
      </c>
      <c r="DA6" s="35">
        <f t="shared" si="11"/>
        <v>59.64</v>
      </c>
      <c r="DB6" s="35">
        <f t="shared" si="11"/>
        <v>75.540000000000006</v>
      </c>
      <c r="DC6" s="35">
        <f t="shared" si="11"/>
        <v>68.459999999999994</v>
      </c>
      <c r="DD6" s="35">
        <f t="shared" si="11"/>
        <v>67.22</v>
      </c>
      <c r="DE6" s="35">
        <f t="shared" si="11"/>
        <v>67.459999999999994</v>
      </c>
      <c r="DF6" s="35">
        <f t="shared" si="11"/>
        <v>67.37</v>
      </c>
      <c r="DG6" s="35">
        <f t="shared" si="11"/>
        <v>70.05</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0.13</v>
      </c>
      <c r="EK6" s="35">
        <f t="shared" si="14"/>
        <v>0.13</v>
      </c>
      <c r="EL6" s="35">
        <f t="shared" si="14"/>
        <v>0.09</v>
      </c>
      <c r="EM6" s="35">
        <f t="shared" si="14"/>
        <v>0.06</v>
      </c>
      <c r="EN6" s="35">
        <f t="shared" si="14"/>
        <v>0.02</v>
      </c>
      <c r="EO6" s="34" t="str">
        <f>IF(EO7="","",IF(EO7="-","【-】","【"&amp;SUBSTITUTE(TEXT(EO7,"#,##0.00"),"-","△")&amp;"】"))</f>
        <v>【0.30】</v>
      </c>
    </row>
    <row r="7" spans="1:145" s="36" customFormat="1" x14ac:dyDescent="0.15">
      <c r="A7" s="28"/>
      <c r="B7" s="37">
        <v>2020</v>
      </c>
      <c r="C7" s="37">
        <v>393631</v>
      </c>
      <c r="D7" s="37">
        <v>47</v>
      </c>
      <c r="E7" s="37">
        <v>17</v>
      </c>
      <c r="F7" s="37">
        <v>4</v>
      </c>
      <c r="G7" s="37">
        <v>0</v>
      </c>
      <c r="H7" s="37" t="s">
        <v>97</v>
      </c>
      <c r="I7" s="37" t="s">
        <v>98</v>
      </c>
      <c r="J7" s="37" t="s">
        <v>99</v>
      </c>
      <c r="K7" s="37" t="s">
        <v>100</v>
      </c>
      <c r="L7" s="37" t="s">
        <v>101</v>
      </c>
      <c r="M7" s="37" t="s">
        <v>102</v>
      </c>
      <c r="N7" s="38" t="s">
        <v>103</v>
      </c>
      <c r="O7" s="38" t="s">
        <v>104</v>
      </c>
      <c r="P7" s="38">
        <v>63.88</v>
      </c>
      <c r="Q7" s="38">
        <v>52.83</v>
      </c>
      <c r="R7" s="38">
        <v>2762</v>
      </c>
      <c r="S7" s="38">
        <v>3784</v>
      </c>
      <c r="T7" s="38">
        <v>212.13</v>
      </c>
      <c r="U7" s="38">
        <v>17.84</v>
      </c>
      <c r="V7" s="38">
        <v>2379</v>
      </c>
      <c r="W7" s="38">
        <v>0.71</v>
      </c>
      <c r="X7" s="38">
        <v>3350.7</v>
      </c>
      <c r="Y7" s="38">
        <v>100.02</v>
      </c>
      <c r="Z7" s="38">
        <v>99.83</v>
      </c>
      <c r="AA7" s="38">
        <v>92.04</v>
      </c>
      <c r="AB7" s="38">
        <v>95.62</v>
      </c>
      <c r="AC7" s="38">
        <v>89.99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1592.72</v>
      </c>
      <c r="BL7" s="38">
        <v>1223.96</v>
      </c>
      <c r="BM7" s="38">
        <v>1269.1500000000001</v>
      </c>
      <c r="BN7" s="38">
        <v>1087.96</v>
      </c>
      <c r="BO7" s="38">
        <v>1209.45</v>
      </c>
      <c r="BP7" s="38">
        <v>1260.21</v>
      </c>
      <c r="BQ7" s="38">
        <v>69.37</v>
      </c>
      <c r="BR7" s="38">
        <v>67.819999999999993</v>
      </c>
      <c r="BS7" s="38">
        <v>74.83</v>
      </c>
      <c r="BT7" s="38">
        <v>82.41</v>
      </c>
      <c r="BU7" s="38">
        <v>72.77</v>
      </c>
      <c r="BV7" s="38">
        <v>53.7</v>
      </c>
      <c r="BW7" s="38">
        <v>61.54</v>
      </c>
      <c r="BX7" s="38">
        <v>63.97</v>
      </c>
      <c r="BY7" s="38">
        <v>59.67</v>
      </c>
      <c r="BZ7" s="38">
        <v>55.93</v>
      </c>
      <c r="CA7" s="38">
        <v>75.290000000000006</v>
      </c>
      <c r="CB7" s="38">
        <v>226.68</v>
      </c>
      <c r="CC7" s="38">
        <v>218.71</v>
      </c>
      <c r="CD7" s="38">
        <v>200.44</v>
      </c>
      <c r="CE7" s="38">
        <v>185.93</v>
      </c>
      <c r="CF7" s="38">
        <v>212</v>
      </c>
      <c r="CG7" s="38">
        <v>300.35000000000002</v>
      </c>
      <c r="CH7" s="38">
        <v>267.86</v>
      </c>
      <c r="CI7" s="38">
        <v>256.82</v>
      </c>
      <c r="CJ7" s="38">
        <v>270.60000000000002</v>
      </c>
      <c r="CK7" s="38">
        <v>289.60000000000002</v>
      </c>
      <c r="CL7" s="38">
        <v>215.41</v>
      </c>
      <c r="CM7" s="38">
        <v>76.569999999999993</v>
      </c>
      <c r="CN7" s="38">
        <v>78.86</v>
      </c>
      <c r="CO7" s="38">
        <v>168.86</v>
      </c>
      <c r="CP7" s="38">
        <v>176.43</v>
      </c>
      <c r="CQ7" s="38">
        <v>82.29</v>
      </c>
      <c r="CR7" s="38">
        <v>37.72</v>
      </c>
      <c r="CS7" s="38">
        <v>37.08</v>
      </c>
      <c r="CT7" s="38">
        <v>37.46</v>
      </c>
      <c r="CU7" s="38">
        <v>37.65</v>
      </c>
      <c r="CV7" s="38">
        <v>36.71</v>
      </c>
      <c r="CW7" s="38">
        <v>42.9</v>
      </c>
      <c r="CX7" s="38">
        <v>64.959999999999994</v>
      </c>
      <c r="CY7" s="38">
        <v>59.63</v>
      </c>
      <c r="CZ7" s="38">
        <v>59.64</v>
      </c>
      <c r="DA7" s="38">
        <v>59.64</v>
      </c>
      <c r="DB7" s="38">
        <v>75.540000000000006</v>
      </c>
      <c r="DC7" s="38">
        <v>68.459999999999994</v>
      </c>
      <c r="DD7" s="38">
        <v>67.22</v>
      </c>
      <c r="DE7" s="38">
        <v>67.459999999999994</v>
      </c>
      <c r="DF7" s="38">
        <v>67.37</v>
      </c>
      <c r="DG7" s="38">
        <v>70.05</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0.13</v>
      </c>
      <c r="EK7" s="38">
        <v>0.13</v>
      </c>
      <c r="EL7" s="38">
        <v>0.09</v>
      </c>
      <c r="EM7" s="38">
        <v>0.06</v>
      </c>
      <c r="EN7" s="38">
        <v>0.02</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真奈美</cp:lastModifiedBy>
  <dcterms:created xsi:type="dcterms:W3CDTF">2021-12-03T07:52:50Z</dcterms:created>
  <dcterms:modified xsi:type="dcterms:W3CDTF">2022-01-24T05:49:46Z</dcterms:modified>
  <cp:category/>
</cp:coreProperties>
</file>