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令和３年度★\上下水道係\経営比較分析表（下水道\"/>
    </mc:Choice>
  </mc:AlternateContent>
  <workbookProtection workbookAlgorithmName="SHA-512" workbookHashValue="ZI54+FnBD79z1R5NIZDTddc46aWmfulp84iW2URfLKUK1IMxMXnup6xQgCUcqcfVWud+LCFlx8g/YuoVWS++uw==" workbookSaltValue="9fSAecW94nTK9/Ld8PP0QA==" workbookSpinCount="100000" lockStructure="1"/>
  <bookViews>
    <workbookView xWindow="0" yWindow="0" windowWidth="28800" windowHeight="124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<sst xmlns="http://schemas.openxmlformats.org/spreadsheetml/2006/main" count="247" uniqueCount="121">
  <si>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</si>
  <si>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</si>
  <si>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</si>
  <si>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</si>
  <si>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</si>
  <si>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</si>
  <si>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</si>
  <si>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</si>
  <si>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</si>
  <si>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</si>
  <si>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</si>
  <si>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</si>
  <si>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</si>
  <si>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</si>
  <si>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</si>
  <si>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</si>
  <si>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</si>
  <si>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</si>
  <si>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</si>
  <si>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</si>
  <si>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</si>
  <si>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</si>
  <si>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</si>
  <si>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</si>
  <si>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</si>
  <si>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</si>
  <si>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</si>
  <si>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</si>
  <si>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</si>
  <si>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</si>
  <si>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</si>
  <si>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</si>
  <si>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</si>
  <si>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</si>
  <si>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</si>
  <si>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</si>
  <si>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</si>
  <si>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</si>
  <si>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</si>
  <si>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</si>
  <si>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</si>
  <si>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</si>
  <si>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</si>
  <si>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</si>
  <si>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</si>
  <si>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</si>
  <si>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</si>
  <si>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</si>
  <si>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</si>
  <si>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</si>
  <si>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</si>
  <si>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</si>
  <si>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</si>
  <si>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</si>
  <si>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</si>
  <si>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</si>
  <si>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</si>
  <si>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</si>
  <si>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</si>
  <si>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</si>
  <si>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</si>
  <si>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</si>
  <si>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</si>
  <si>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</si>
  <si>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</si>
  <si>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</si>
  <si>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</si>
  <si>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</si>
  <si>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</si>
  <si>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</si>
  <si>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</si>
  <si>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</si>
  <si>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</si>
  <si>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</si>
  <si>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</si>
  <si>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</si>
  <si>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</si>
  <si>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</si>
  <si>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</si>
  <si>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</si>
  <si>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</si>
  <si>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</si>
  <si>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</si>
  <si>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</si>
  <si>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</si>
  <si>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</si>
  <si>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</si>
  <si>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</si>
  <si>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</si>
  <si>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</si>
  <si>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</si>
  <si>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</si>
  <si>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</si>
  <si>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</si>
  <si>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</si>
  <si>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</si>
  <si>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</si>
  <si>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</si>
  <si>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</si>
  <si>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</si>
  <si>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</si>
  <si>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</si>
  <si>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</si>
  <si>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</si>
  <si>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</si>
  <si>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</si>
  <si>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</si>
  <si>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</si>
  <si>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</si>
  <si>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</si>
  <si>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</si>
  <si>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</si>
  <si>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</si>
  <si>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</si>
  <si>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</si>
  <si>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</si>
  <si>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</si>
  <si>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</si>
  <si>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浄化槽の設置年数に開きがあり、個々の老朽化に計画的に対応していかなければならない。</t>
    <phoneticPr fontId="4"/>
  </si>
  <si>
    <t xml:space="preserve">使用単価（料金収入/有収水量）は、上昇しているが、それ以上に汚水処理原価上昇率が高くなっているため、「料金改定」の必要性があると考える。
また、水洗化率向上に努めなければならないが、人口減少のため、急激な増加は見込めない。
</t>
    <phoneticPr fontId="4"/>
  </si>
  <si>
    <r>
      <t xml:space="preserve">「①収益的収支比率」は、R２年度は前年度よりわずかに増加しているがほぼ横這いである。一般会計繰入金はR２年度は前年度よりわずかに減少しているが、こちらもほぼ横這いである。
</t>
    </r>
    <r>
      <rPr>
        <sz val="11"/>
        <rFont val="ＭＳ ゴシック"/>
        <family val="3"/>
        <charset val="128"/>
      </rPr>
      <t xml:space="preserve">
「④企業債残高対事業規模比率」は、平成28年度より企業債残高を一般会計繰入金において負担することとしており、0となっている。（R1年度354.21は誤りで0が正しい。）</t>
    </r>
    <r>
      <rPr>
        <sz val="11"/>
        <color theme="1"/>
        <rFont val="ＭＳ ゴシック"/>
        <family val="3"/>
        <charset val="128"/>
      </rPr>
      <t xml:space="preserve">
「⑤経費回収率」は、H27年に委託費の計上見直しにより、使用料収入を汚水処理費が上回ったため、一般会計繰入金率がH28年より増加しほぼ横這いである。
「⑥汚水処理原価」はR２年度前年度よりはわずかに減少しているが、類似団体の平均値より高くなっている。
「⑧水洗化率」は、わずかに減少したが、水洗化率の分母を見直しを行うようにしており、現在約６割程度となることが予想される。
包括委託（水道・下水道）による維持管理の実施等により、経費の削減に努めている。</t>
    </r>
    <rPh sb="14" eb="16">
      <t>ネンド</t>
    </rPh>
    <rPh sb="17" eb="20">
      <t>ゼンネンド</t>
    </rPh>
    <rPh sb="26" eb="28">
      <t>ゾウカ</t>
    </rPh>
    <rPh sb="35" eb="37">
      <t>ヨコバ</t>
    </rPh>
    <rPh sb="52" eb="54">
      <t>ネンド</t>
    </rPh>
    <rPh sb="55" eb="58">
      <t>ゼンネンド</t>
    </rPh>
    <rPh sb="64" eb="66">
      <t>ゲンショウ</t>
    </rPh>
    <rPh sb="78" eb="80">
      <t>ヨコバ</t>
    </rPh>
    <rPh sb="104" eb="106">
      <t>ヘイセイ</t>
    </rPh>
    <rPh sb="108" eb="110">
      <t>ネンド</t>
    </rPh>
    <rPh sb="112" eb="114">
      <t>キギョウ</t>
    </rPh>
    <rPh sb="114" eb="115">
      <t>サイ</t>
    </rPh>
    <rPh sb="115" eb="117">
      <t>ザンダカ</t>
    </rPh>
    <rPh sb="118" eb="120">
      <t>イッパン</t>
    </rPh>
    <rPh sb="120" eb="122">
      <t>カイケイ</t>
    </rPh>
    <rPh sb="122" eb="124">
      <t>クリイレ</t>
    </rPh>
    <rPh sb="124" eb="125">
      <t>キン</t>
    </rPh>
    <rPh sb="129" eb="131">
      <t>フタン</t>
    </rPh>
    <rPh sb="152" eb="154">
      <t>ネンド</t>
    </rPh>
    <rPh sb="161" eb="162">
      <t>アヤマ</t>
    </rPh>
    <rPh sb="166" eb="167">
      <t>タダ</t>
    </rPh>
    <rPh sb="232" eb="233">
      <t>ネン</t>
    </rPh>
    <rPh sb="235" eb="237">
      <t>ゾウカ</t>
    </rPh>
    <rPh sb="240" eb="242">
      <t>ヨコバ</t>
    </rPh>
    <rPh sb="261" eb="263">
      <t>ネンド</t>
    </rPh>
    <rPh sb="263" eb="266">
      <t>ゼンネンド</t>
    </rPh>
    <rPh sb="273" eb="275">
      <t>ゲンショウ</t>
    </rPh>
    <rPh sb="281" eb="285">
      <t>ルイジダンタイ</t>
    </rPh>
    <rPh sb="286" eb="289">
      <t>ヘイキンチ</t>
    </rPh>
    <rPh sb="291" eb="292">
      <t>タカ</t>
    </rPh>
    <rPh sb="314" eb="316">
      <t>ゲンショウ</t>
    </rPh>
    <rPh sb="320" eb="323">
      <t>スイセンカ</t>
    </rPh>
    <rPh sb="323" eb="324">
      <t>リツ</t>
    </rPh>
    <rPh sb="325" eb="327">
      <t>ブンボ</t>
    </rPh>
    <rPh sb="328" eb="330">
      <t>ミナオ</t>
    </rPh>
    <rPh sb="332" eb="333">
      <t>オコナ</t>
    </rPh>
    <rPh sb="342" eb="344">
      <t>ゲンザイ</t>
    </rPh>
    <rPh sb="344" eb="345">
      <t>ヤク</t>
    </rPh>
    <rPh sb="346" eb="347">
      <t>ワリ</t>
    </rPh>
    <rPh sb="347" eb="349">
      <t>テイド</t>
    </rPh>
    <rPh sb="355" eb="357">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</si>
</sst>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157-41B5-B3F4-FAE9721CE111}"/>
            </c:ext>
          </c:extLst>
        </c:ser>
        <c:dLbls>
          <c:showLegendKey val="0"/>
          <c:showVal val="0"/>
          <c:showCatName val="0"/>
          <c:showSerName val="0"/>
          <c:showPercent val="0"/>
          <c:showBubbleSize val="0"/>
        </c:dLbls>
        <c:gapWidth val="150"/>
        <c:axId val="597100920"/>
        <c:axId val="59709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157-41B5-B3F4-FAE9721CE111}"/>
            </c:ext>
          </c:extLst>
        </c:ser>
        <c:dLbls>
          <c:showLegendKey val="0"/>
          <c:showVal val="0"/>
          <c:showCatName val="0"/>
          <c:showSerName val="0"/>
          <c:showPercent val="0"/>
          <c:showBubbleSize val="0"/>
        </c:dLbls>
        <c:marker val="1"/>
        <c:smooth val="0"/>
        <c:axId val="597100920"/>
        <c:axId val="597099744"/>
      </c:lineChart>
      <c:dateAx>
        <c:axId val="597100920"/>
        <c:scaling>
          <c:orientation val="minMax"/>
        </c:scaling>
        <c:delete val="1"/>
        <c:axPos val="b"/>
        <c:numFmt formatCode="&quot;H&quot;yy" sourceLinked="1"/>
        <c:majorTickMark val="none"/>
        <c:minorTickMark val="none"/>
        <c:tickLblPos val="none"/>
        <c:crossAx val="597099744"/>
        <c:crosses val="autoZero"/>
        <c:auto val="1"/>
        <c:lblOffset val="100"/>
        <c:baseTimeUnit val="years"/>
      </c:dateAx>
      <c:valAx>
        <c:axId val="59709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710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99.32</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E05-4358-AC9C-1E8C6C1ED65D}"/>
            </c:ext>
          </c:extLst>
        </c:ser>
        <c:dLbls>
          <c:showLegendKey val="0"/>
          <c:showVal val="0"/>
          <c:showCatName val="0"/>
          <c:showSerName val="0"/>
          <c:showPercent val="0"/>
          <c:showBubbleSize val="0"/>
        </c:dLbls>
        <c:gapWidth val="150"/>
        <c:axId val="598143568"/>
        <c:axId val="59814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61.94</c:v>
                </c:pt>
                <c:pt idx="1">
                  <c:v>61.79</c:v>
                </c:pt>
                <c:pt idx="2">
                  <c:v>59.94</c:v>
                </c:pt>
                <c:pt idx="3">
                  <c:v>59.64</c:v>
                </c:pt>
                <c:pt idx="4">
                  <c:v>58.19</c:v>
                </c:pt>
              </c:numCache>
            </c:numRef>
          </c:val>
          <c:smooth val="0"/>
          <c:extLst xmlns:c16r2="http://schemas.microsoft.com/office/drawing/2015/06/chart">
            <c:ext xmlns:c16="http://schemas.microsoft.com/office/drawing/2014/chart" uri="{C3380CC4-5D6E-409C-BE32-E72D297353CC}">
              <c16:uniqueId val="{00000001-8E05-4358-AC9C-1E8C6C1ED65D}"/>
            </c:ext>
          </c:extLst>
        </c:ser>
        <c:dLbls>
          <c:showLegendKey val="0"/>
          <c:showVal val="0"/>
          <c:showCatName val="0"/>
          <c:showSerName val="0"/>
          <c:showPercent val="0"/>
          <c:showBubbleSize val="0"/>
        </c:dLbls>
        <c:marker val="1"/>
        <c:smooth val="0"/>
        <c:axId val="598143568"/>
        <c:axId val="598142784"/>
      </c:lineChart>
      <c:dateAx>
        <c:axId val="598143568"/>
        <c:scaling>
          <c:orientation val="minMax"/>
        </c:scaling>
        <c:delete val="1"/>
        <c:axPos val="b"/>
        <c:numFmt formatCode="&quot;H&quot;yy" sourceLinked="1"/>
        <c:majorTickMark val="none"/>
        <c:minorTickMark val="none"/>
        <c:tickLblPos val="none"/>
        <c:crossAx val="598142784"/>
        <c:crosses val="autoZero"/>
        <c:auto val="1"/>
        <c:lblOffset val="100"/>
        <c:baseTimeUnit val="years"/>
      </c:dateAx>
      <c:valAx>
        <c:axId val="59814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814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99.29</c:v>
                </c:pt>
              </c:numCache>
            </c:numRef>
          </c:val>
          <c:extLst xmlns:c16r2="http://schemas.microsoft.com/office/drawing/2015/06/chart">
            <c:ext xmlns:c16="http://schemas.microsoft.com/office/drawing/2014/chart" uri="{C3380CC4-5D6E-409C-BE32-E72D297353CC}">
              <c16:uniqueId val="{00000000-1FEF-4C83-87FA-2EDAF14E264E}"/>
            </c:ext>
          </c:extLst>
        </c:ser>
        <c:dLbls>
          <c:showLegendKey val="0"/>
          <c:showVal val="0"/>
          <c:showCatName val="0"/>
          <c:showSerName val="0"/>
          <c:showPercent val="0"/>
          <c:showBubbleSize val="0"/>
        </c:dLbls>
        <c:gapWidth val="150"/>
        <c:axId val="598140040"/>
        <c:axId val="598140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94.14</c:v>
                </c:pt>
                <c:pt idx="1">
                  <c:v>92.44</c:v>
                </c:pt>
                <c:pt idx="2">
                  <c:v>89.66</c:v>
                </c:pt>
                <c:pt idx="3">
                  <c:v>90.63</c:v>
                </c:pt>
                <c:pt idx="4">
                  <c:v>87.8</c:v>
                </c:pt>
              </c:numCache>
            </c:numRef>
          </c:val>
          <c:smooth val="0"/>
          <c:extLst xmlns:c16r2="http://schemas.microsoft.com/office/drawing/2015/06/chart">
            <c:ext xmlns:c16="http://schemas.microsoft.com/office/drawing/2014/chart" uri="{C3380CC4-5D6E-409C-BE32-E72D297353CC}">
              <c16:uniqueId val="{00000001-1FEF-4C83-87FA-2EDAF14E264E}"/>
            </c:ext>
          </c:extLst>
        </c:ser>
        <c:dLbls>
          <c:showLegendKey val="0"/>
          <c:showVal val="0"/>
          <c:showCatName val="0"/>
          <c:showSerName val="0"/>
          <c:showPercent val="0"/>
          <c:showBubbleSize val="0"/>
        </c:dLbls>
        <c:marker val="1"/>
        <c:smooth val="0"/>
        <c:axId val="598140040"/>
        <c:axId val="598140824"/>
      </c:lineChart>
      <c:dateAx>
        <c:axId val="598140040"/>
        <c:scaling>
          <c:orientation val="minMax"/>
        </c:scaling>
        <c:delete val="1"/>
        <c:axPos val="b"/>
        <c:numFmt formatCode="&quot;H&quot;yy" sourceLinked="1"/>
        <c:majorTickMark val="none"/>
        <c:minorTickMark val="none"/>
        <c:tickLblPos val="none"/>
        <c:crossAx val="598140824"/>
        <c:crosses val="autoZero"/>
        <c:auto val="1"/>
        <c:lblOffset val="100"/>
        <c:baseTimeUnit val="years"/>
      </c:dateAx>
      <c:valAx>
        <c:axId val="59814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814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86.2</c:v>
                </c:pt>
                <c:pt idx="1">
                  <c:v>86.35</c:v>
                </c:pt>
                <c:pt idx="2">
                  <c:v>86.95</c:v>
                </c:pt>
                <c:pt idx="3">
                  <c:v>89.47</c:v>
                </c:pt>
                <c:pt idx="4">
                  <c:v>89.55</c:v>
                </c:pt>
              </c:numCache>
            </c:numRef>
          </c:val>
          <c:extLst xmlns:c16r2="http://schemas.microsoft.com/office/drawing/2015/06/chart">
            <c:ext xmlns:c16="http://schemas.microsoft.com/office/drawing/2014/chart" uri="{C3380CC4-5D6E-409C-BE32-E72D297353CC}">
              <c16:uniqueId val="{00000000-E424-47D4-B31F-3A009AAABC8D}"/>
            </c:ext>
          </c:extLst>
        </c:ser>
        <c:dLbls>
          <c:showLegendKey val="0"/>
          <c:showVal val="0"/>
          <c:showCatName val="0"/>
          <c:showSerName val="0"/>
          <c:showPercent val="0"/>
          <c:showBubbleSize val="0"/>
        </c:dLbls>
        <c:gapWidth val="150"/>
        <c:axId val="597100136"/>
        <c:axId val="597103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24-47D4-B31F-3A009AAABC8D}"/>
            </c:ext>
          </c:extLst>
        </c:ser>
        <c:dLbls>
          <c:showLegendKey val="0"/>
          <c:showVal val="0"/>
          <c:showCatName val="0"/>
          <c:showSerName val="0"/>
          <c:showPercent val="0"/>
          <c:showBubbleSize val="0"/>
        </c:dLbls>
        <c:marker val="1"/>
        <c:smooth val="0"/>
        <c:axId val="597100136"/>
        <c:axId val="597103272"/>
      </c:lineChart>
      <c:dateAx>
        <c:axId val="597100136"/>
        <c:scaling>
          <c:orientation val="minMax"/>
        </c:scaling>
        <c:delete val="1"/>
        <c:axPos val="b"/>
        <c:numFmt formatCode="&quot;H&quot;yy" sourceLinked="1"/>
        <c:majorTickMark val="none"/>
        <c:minorTickMark val="none"/>
        <c:tickLblPos val="none"/>
        <c:crossAx val="597103272"/>
        <c:crosses val="autoZero"/>
        <c:auto val="1"/>
        <c:lblOffset val="100"/>
        <c:baseTimeUnit val="years"/>
      </c:dateAx>
      <c:valAx>
        <c:axId val="597103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710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CE-42AC-A9BE-A9E580B4D121}"/>
            </c:ext>
          </c:extLst>
        </c:ser>
        <c:dLbls>
          <c:showLegendKey val="0"/>
          <c:showVal val="0"/>
          <c:showCatName val="0"/>
          <c:showSerName val="0"/>
          <c:showPercent val="0"/>
          <c:showBubbleSize val="0"/>
        </c:dLbls>
        <c:gapWidth val="150"/>
        <c:axId val="597105232"/>
        <c:axId val="59710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CE-42AC-A9BE-A9E580B4D121}"/>
            </c:ext>
          </c:extLst>
        </c:ser>
        <c:dLbls>
          <c:showLegendKey val="0"/>
          <c:showVal val="0"/>
          <c:showCatName val="0"/>
          <c:showSerName val="0"/>
          <c:showPercent val="0"/>
          <c:showBubbleSize val="0"/>
        </c:dLbls>
        <c:marker val="1"/>
        <c:smooth val="0"/>
        <c:axId val="597105232"/>
        <c:axId val="597102096"/>
      </c:lineChart>
      <c:dateAx>
        <c:axId val="597105232"/>
        <c:scaling>
          <c:orientation val="minMax"/>
        </c:scaling>
        <c:delete val="1"/>
        <c:axPos val="b"/>
        <c:numFmt formatCode="&quot;H&quot;yy" sourceLinked="1"/>
        <c:majorTickMark val="none"/>
        <c:minorTickMark val="none"/>
        <c:tickLblPos val="none"/>
        <c:crossAx val="597102096"/>
        <c:crosses val="autoZero"/>
        <c:auto val="1"/>
        <c:lblOffset val="100"/>
        <c:baseTimeUnit val="years"/>
      </c:dateAx>
      <c:valAx>
        <c:axId val="59710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710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1E-4DDE-83AE-A6AEC2A8D843}"/>
            </c:ext>
          </c:extLst>
        </c:ser>
        <c:dLbls>
          <c:showLegendKey val="0"/>
          <c:showVal val="0"/>
          <c:showCatName val="0"/>
          <c:showSerName val="0"/>
          <c:showPercent val="0"/>
          <c:showBubbleSize val="0"/>
        </c:dLbls>
        <c:gapWidth val="150"/>
        <c:axId val="597108368"/>
        <c:axId val="597106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1E-4DDE-83AE-A6AEC2A8D843}"/>
            </c:ext>
          </c:extLst>
        </c:ser>
        <c:dLbls>
          <c:showLegendKey val="0"/>
          <c:showVal val="0"/>
          <c:showCatName val="0"/>
          <c:showSerName val="0"/>
          <c:showPercent val="0"/>
          <c:showBubbleSize val="0"/>
        </c:dLbls>
        <c:marker val="1"/>
        <c:smooth val="0"/>
        <c:axId val="597108368"/>
        <c:axId val="597106408"/>
      </c:lineChart>
      <c:dateAx>
        <c:axId val="597108368"/>
        <c:scaling>
          <c:orientation val="minMax"/>
        </c:scaling>
        <c:delete val="1"/>
        <c:axPos val="b"/>
        <c:numFmt formatCode="&quot;H&quot;yy" sourceLinked="1"/>
        <c:majorTickMark val="none"/>
        <c:minorTickMark val="none"/>
        <c:tickLblPos val="none"/>
        <c:crossAx val="597106408"/>
        <c:crosses val="autoZero"/>
        <c:auto val="1"/>
        <c:lblOffset val="100"/>
        <c:baseTimeUnit val="years"/>
      </c:dateAx>
      <c:valAx>
        <c:axId val="59710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710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919-452E-BCAD-77DAAA7FD915}"/>
            </c:ext>
          </c:extLst>
        </c:ser>
        <c:dLbls>
          <c:showLegendKey val="0"/>
          <c:showVal val="0"/>
          <c:showCatName val="0"/>
          <c:showSerName val="0"/>
          <c:showPercent val="0"/>
          <c:showBubbleSize val="0"/>
        </c:dLbls>
        <c:gapWidth val="150"/>
        <c:axId val="597100528"/>
        <c:axId val="59710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19-452E-BCAD-77DAAA7FD915}"/>
            </c:ext>
          </c:extLst>
        </c:ser>
        <c:dLbls>
          <c:showLegendKey val="0"/>
          <c:showVal val="0"/>
          <c:showCatName val="0"/>
          <c:showSerName val="0"/>
          <c:showPercent val="0"/>
          <c:showBubbleSize val="0"/>
        </c:dLbls>
        <c:marker val="1"/>
        <c:smooth val="0"/>
        <c:axId val="597100528"/>
        <c:axId val="597109936"/>
      </c:lineChart>
      <c:dateAx>
        <c:axId val="597100528"/>
        <c:scaling>
          <c:orientation val="minMax"/>
        </c:scaling>
        <c:delete val="1"/>
        <c:axPos val="b"/>
        <c:numFmt formatCode="&quot;H&quot;yy" sourceLinked="1"/>
        <c:majorTickMark val="none"/>
        <c:minorTickMark val="none"/>
        <c:tickLblPos val="none"/>
        <c:crossAx val="597109936"/>
        <c:crosses val="autoZero"/>
        <c:auto val="1"/>
        <c:lblOffset val="100"/>
        <c:baseTimeUnit val="years"/>
      </c:dateAx>
      <c:valAx>
        <c:axId val="59710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710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4E6-4263-BA3D-A35F7599188E}"/>
            </c:ext>
          </c:extLst>
        </c:ser>
        <c:dLbls>
          <c:showLegendKey val="0"/>
          <c:showVal val="0"/>
          <c:showCatName val="0"/>
          <c:showSerName val="0"/>
          <c:showPercent val="0"/>
          <c:showBubbleSize val="0"/>
        </c:dLbls>
        <c:gapWidth val="150"/>
        <c:axId val="597113072"/>
        <c:axId val="59711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4E6-4263-BA3D-A35F7599188E}"/>
            </c:ext>
          </c:extLst>
        </c:ser>
        <c:dLbls>
          <c:showLegendKey val="0"/>
          <c:showVal val="0"/>
          <c:showCatName val="0"/>
          <c:showSerName val="0"/>
          <c:showPercent val="0"/>
          <c:showBubbleSize val="0"/>
        </c:dLbls>
        <c:marker val="1"/>
        <c:smooth val="0"/>
        <c:axId val="597113072"/>
        <c:axId val="597112288"/>
      </c:lineChart>
      <c:dateAx>
        <c:axId val="597113072"/>
        <c:scaling>
          <c:orientation val="minMax"/>
        </c:scaling>
        <c:delete val="1"/>
        <c:axPos val="b"/>
        <c:numFmt formatCode="&quot;H&quot;yy" sourceLinked="1"/>
        <c:majorTickMark val="none"/>
        <c:minorTickMark val="none"/>
        <c:tickLblPos val="none"/>
        <c:crossAx val="597112288"/>
        <c:crosses val="autoZero"/>
        <c:auto val="1"/>
        <c:lblOffset val="100"/>
        <c:baseTimeUnit val="years"/>
      </c:dateAx>
      <c:valAx>
        <c:axId val="5971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711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quot;-&quot;">
                  <c:v>354.21</c:v>
                </c:pt>
                <c:pt idx="4">
                  <c:v>0</c:v>
                </c:pt>
              </c:numCache>
            </c:numRef>
          </c:val>
          <c:extLst xmlns:c16r2="http://schemas.microsoft.com/office/drawing/2015/06/chart">
            <c:ext xmlns:c16="http://schemas.microsoft.com/office/drawing/2014/chart" uri="{C3380CC4-5D6E-409C-BE32-E72D297353CC}">
              <c16:uniqueId val="{00000000-1FD8-4F02-933B-0F255AEE7309}"/>
            </c:ext>
          </c:extLst>
        </c:ser>
        <c:dLbls>
          <c:showLegendKey val="0"/>
          <c:showVal val="0"/>
          <c:showCatName val="0"/>
          <c:showSerName val="0"/>
          <c:showPercent val="0"/>
          <c:showBubbleSize val="0"/>
        </c:dLbls>
        <c:gapWidth val="150"/>
        <c:axId val="597111112"/>
        <c:axId val="59711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248.44</c:v>
                </c:pt>
                <c:pt idx="1">
                  <c:v>244.85</c:v>
                </c:pt>
                <c:pt idx="2">
                  <c:v>296.89</c:v>
                </c:pt>
                <c:pt idx="3">
                  <c:v>270.57</c:v>
                </c:pt>
                <c:pt idx="4">
                  <c:v>294.27</c:v>
                </c:pt>
              </c:numCache>
            </c:numRef>
          </c:val>
          <c:smooth val="0"/>
          <c:extLst xmlns:c16r2="http://schemas.microsoft.com/office/drawing/2015/06/chart">
            <c:ext xmlns:c16="http://schemas.microsoft.com/office/drawing/2014/chart" uri="{C3380CC4-5D6E-409C-BE32-E72D297353CC}">
              <c16:uniqueId val="{00000001-1FD8-4F02-933B-0F255AEE7309}"/>
            </c:ext>
          </c:extLst>
        </c:ser>
        <c:dLbls>
          <c:showLegendKey val="0"/>
          <c:showVal val="0"/>
          <c:showCatName val="0"/>
          <c:showSerName val="0"/>
          <c:showPercent val="0"/>
          <c:showBubbleSize val="0"/>
        </c:dLbls>
        <c:marker val="1"/>
        <c:smooth val="0"/>
        <c:axId val="597111112"/>
        <c:axId val="597111504"/>
      </c:lineChart>
      <c:dateAx>
        <c:axId val="597111112"/>
        <c:scaling>
          <c:orientation val="minMax"/>
        </c:scaling>
        <c:delete val="1"/>
        <c:axPos val="b"/>
        <c:numFmt formatCode="&quot;H&quot;yy" sourceLinked="1"/>
        <c:majorTickMark val="none"/>
        <c:minorTickMark val="none"/>
        <c:tickLblPos val="none"/>
        <c:crossAx val="597111504"/>
        <c:crosses val="autoZero"/>
        <c:auto val="1"/>
        <c:lblOffset val="100"/>
        <c:baseTimeUnit val="years"/>
      </c:dateAx>
      <c:valAx>
        <c:axId val="59711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711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51.4</c:v>
                </c:pt>
                <c:pt idx="1">
                  <c:v>53.51</c:v>
                </c:pt>
                <c:pt idx="2">
                  <c:v>49.37</c:v>
                </c:pt>
                <c:pt idx="3">
                  <c:v>42.24</c:v>
                </c:pt>
                <c:pt idx="4">
                  <c:v>42.95</c:v>
                </c:pt>
              </c:numCache>
            </c:numRef>
          </c:val>
          <c:extLst xmlns:c16r2="http://schemas.microsoft.com/office/drawing/2015/06/chart">
            <c:ext xmlns:c16="http://schemas.microsoft.com/office/drawing/2014/chart" uri="{C3380CC4-5D6E-409C-BE32-E72D297353CC}">
              <c16:uniqueId val="{00000000-558A-4E53-A21F-D572F19BB367}"/>
            </c:ext>
          </c:extLst>
        </c:ser>
        <c:dLbls>
          <c:showLegendKey val="0"/>
          <c:showVal val="0"/>
          <c:showCatName val="0"/>
          <c:showSerName val="0"/>
          <c:showPercent val="0"/>
          <c:showBubbleSize val="0"/>
        </c:dLbls>
        <c:gapWidth val="150"/>
        <c:axId val="598141608"/>
        <c:axId val="59814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66.73</c:v>
                </c:pt>
                <c:pt idx="1">
                  <c:v>64.78</c:v>
                </c:pt>
                <c:pt idx="2">
                  <c:v>63.06</c:v>
                </c:pt>
                <c:pt idx="3">
                  <c:v>62.5</c:v>
                </c:pt>
                <c:pt idx="4">
                  <c:v>60.59</c:v>
                </c:pt>
              </c:numCache>
            </c:numRef>
          </c:val>
          <c:smooth val="0"/>
          <c:extLst xmlns:c16r2="http://schemas.microsoft.com/office/drawing/2015/06/chart">
            <c:ext xmlns:c16="http://schemas.microsoft.com/office/drawing/2014/chart" uri="{C3380CC4-5D6E-409C-BE32-E72D297353CC}">
              <c16:uniqueId val="{00000001-558A-4E53-A21F-D572F19BB367}"/>
            </c:ext>
          </c:extLst>
        </c:ser>
        <c:dLbls>
          <c:showLegendKey val="0"/>
          <c:showVal val="0"/>
          <c:showCatName val="0"/>
          <c:showSerName val="0"/>
          <c:showPercent val="0"/>
          <c:showBubbleSize val="0"/>
        </c:dLbls>
        <c:marker val="1"/>
        <c:smooth val="0"/>
        <c:axId val="598141608"/>
        <c:axId val="598146704"/>
      </c:lineChart>
      <c:dateAx>
        <c:axId val="598141608"/>
        <c:scaling>
          <c:orientation val="minMax"/>
        </c:scaling>
        <c:delete val="1"/>
        <c:axPos val="b"/>
        <c:numFmt formatCode="&quot;H&quot;yy" sourceLinked="1"/>
        <c:majorTickMark val="none"/>
        <c:minorTickMark val="none"/>
        <c:tickLblPos val="none"/>
        <c:crossAx val="598146704"/>
        <c:crosses val="autoZero"/>
        <c:auto val="1"/>
        <c:lblOffset val="100"/>
        <c:baseTimeUnit val="years"/>
      </c:dateAx>
      <c:valAx>
        <c:axId val="59814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814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279.27</c:v>
                </c:pt>
                <c:pt idx="1">
                  <c:v>260.82</c:v>
                </c:pt>
                <c:pt idx="2">
                  <c:v>285.16000000000003</c:v>
                </c:pt>
                <c:pt idx="3">
                  <c:v>328.53</c:v>
                </c:pt>
                <c:pt idx="4">
                  <c:v>322.64999999999998</c:v>
                </c:pt>
              </c:numCache>
            </c:numRef>
          </c:val>
          <c:extLst xmlns:c16r2="http://schemas.microsoft.com/office/drawing/2015/06/chart">
            <c:ext xmlns:c16="http://schemas.microsoft.com/office/drawing/2014/chart" uri="{C3380CC4-5D6E-409C-BE32-E72D297353CC}">
              <c16:uniqueId val="{00000000-1E4C-4EE3-8EF6-278A1B87CB46}"/>
            </c:ext>
          </c:extLst>
        </c:ser>
        <c:dLbls>
          <c:showLegendKey val="0"/>
          <c:showVal val="0"/>
          <c:showCatName val="0"/>
          <c:showSerName val="0"/>
          <c:showPercent val="0"/>
          <c:showBubbleSize val="0"/>
        </c:dLbls>
        <c:gapWidth val="150"/>
        <c:axId val="598142392"/>
        <c:axId val="59814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241.29</c:v>
                </c:pt>
                <c:pt idx="1">
                  <c:v>250.21</c:v>
                </c:pt>
                <c:pt idx="2">
                  <c:v>264.77</c:v>
                </c:pt>
                <c:pt idx="3">
                  <c:v>269.33</c:v>
                </c:pt>
                <c:pt idx="4">
                  <c:v>280.23</c:v>
                </c:pt>
              </c:numCache>
            </c:numRef>
          </c:val>
          <c:smooth val="0"/>
          <c:extLst xmlns:c16r2="http://schemas.microsoft.com/office/drawing/2015/06/chart">
            <c:ext xmlns:c16="http://schemas.microsoft.com/office/drawing/2014/chart" uri="{C3380CC4-5D6E-409C-BE32-E72D297353CC}">
              <c16:uniqueId val="{00000001-1E4C-4EE3-8EF6-278A1B87CB46}"/>
            </c:ext>
          </c:extLst>
        </c:ser>
        <c:dLbls>
          <c:showLegendKey val="0"/>
          <c:showVal val="0"/>
          <c:showCatName val="0"/>
          <c:showSerName val="0"/>
          <c:showPercent val="0"/>
          <c:showBubbleSize val="0"/>
        </c:dLbls>
        <c:marker val="1"/>
        <c:smooth val="0"/>
        <c:axId val="598142392"/>
        <c:axId val="598140432"/>
      </c:lineChart>
      <c:dateAx>
        <c:axId val="598142392"/>
        <c:scaling>
          <c:orientation val="minMax"/>
        </c:scaling>
        <c:delete val="1"/>
        <c:axPos val="b"/>
        <c:numFmt formatCode="&quot;H&quot;yy" sourceLinked="1"/>
        <c:majorTickMark val="none"/>
        <c:minorTickMark val="none"/>
        <c:tickLblPos val="none"/>
        <c:crossAx val="598140432"/>
        <c:crosses val="autoZero"/>
        <c:auto val="1"/>
        <c:lblOffset val="100"/>
        <c:baseTimeUnit val="years"/>
      </c:dateAx>
      <c:valAx>
        <c:axId val="59814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814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4"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土佐町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3784</v>
      </c>
      <c r="AM8" s="51"/>
      <c r="AN8" s="51"/>
      <c r="AO8" s="51"/>
      <c r="AP8" s="51"/>
      <c r="AQ8" s="51"/>
      <c r="AR8" s="51"/>
      <c r="AS8" s="51"/>
      <c r="AT8" s="46">
        <f>データ!T6</f>
        <v>212.13</v>
      </c>
      <c r="AU8" s="46"/>
      <c r="AV8" s="46"/>
      <c r="AW8" s="46"/>
      <c r="AX8" s="46"/>
      <c r="AY8" s="46"/>
      <c r="AZ8" s="46"/>
      <c r="BA8" s="46"/>
      <c r="BB8" s="46">
        <f>データ!U6</f>
        <v>17.84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15.04</v>
      </c>
      <c r="Q10" s="46"/>
      <c r="R10" s="46"/>
      <c r="S10" s="46"/>
      <c r="T10" s="46"/>
      <c r="U10" s="46"/>
      <c r="V10" s="46"/>
      <c r="W10" s="46">
        <f>データ!Q6</f>
        <v>100</v>
      </c>
      <c r="X10" s="46"/>
      <c r="Y10" s="46"/>
      <c r="Z10" s="46"/>
      <c r="AA10" s="46"/>
      <c r="AB10" s="46"/>
      <c r="AC10" s="46"/>
      <c r="AD10" s="51">
        <f>データ!R6</f>
        <v>2762</v>
      </c>
      <c r="AE10" s="51"/>
      <c r="AF10" s="51"/>
      <c r="AG10" s="51"/>
      <c r="AH10" s="51"/>
      <c r="AI10" s="51"/>
      <c r="AJ10" s="51"/>
      <c r="AK10" s="2"/>
      <c r="AL10" s="51">
        <f>データ!V6</f>
        <v>560</v>
      </c>
      <c r="AM10" s="51"/>
      <c r="AN10" s="51"/>
      <c r="AO10" s="51"/>
      <c r="AP10" s="51"/>
      <c r="AQ10" s="51"/>
      <c r="AR10" s="51"/>
      <c r="AS10" s="51"/>
      <c r="AT10" s="46">
        <f>データ!W6</f>
        <v>210.74</v>
      </c>
      <c r="AU10" s="46"/>
      <c r="AV10" s="46"/>
      <c r="AW10" s="46"/>
      <c r="AX10" s="46"/>
      <c r="AY10" s="46"/>
      <c r="AZ10" s="46"/>
      <c r="BA10" s="46"/>
      <c r="BB10" s="46">
        <f>データ!X6</f>
        <v>2.66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44</v>
      </c>
      <c r="N86" s="26" t="s">
        <v>44</v>
      </c>
      <c r="O86" s="26" t="str">
        <f>データ!EO6</f>
        <v>【-】</v>
      </c>
    </row>
  </sheetData>
  <sheetProtection algorithmName="SHA-512" hashValue="K1ZgueQiO/NIbCSorOw5KgnkAiK+ZNv++YK7RILEo+LB/pe4wmb83vHK5gS2bzvetuNXX0qJ1S4M9+Yiap4SUg==" saltValue="5cX1MZQ63DEnNK8LRvZ74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393631</v>
      </c>
      <c r="D6" s="33">
        <f t="shared" si="3"/>
        <v>47</v>
      </c>
      <c r="E6" s="33">
        <f t="shared" si="3"/>
        <v>18</v>
      </c>
      <c r="F6" s="33">
        <f t="shared" si="3"/>
        <v>0</v>
      </c>
      <c r="G6" s="33">
        <f t="shared" si="3"/>
        <v>0</v>
      </c>
      <c r="H6" s="33" t="str">
        <f t="shared" si="3"/>
        <v>高知県　土佐町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15.04</v>
      </c>
      <c r="Q6" s="34">
        <f t="shared" si="3"/>
        <v>100</v>
      </c>
      <c r="R6" s="34">
        <f t="shared" si="3"/>
        <v>2762</v>
      </c>
      <c r="S6" s="34">
        <f t="shared" si="3"/>
        <v>3784</v>
      </c>
      <c r="T6" s="34">
        <f t="shared" si="3"/>
        <v>212.13</v>
      </c>
      <c r="U6" s="34">
        <f t="shared" si="3"/>
        <v>17.84</v>
      </c>
      <c r="V6" s="34">
        <f t="shared" si="3"/>
        <v>560</v>
      </c>
      <c r="W6" s="34">
        <f t="shared" si="3"/>
        <v>210.74</v>
      </c>
      <c r="X6" s="34">
        <f t="shared" si="3"/>
        <v>2.66</v>
      </c>
      <c r="Y6" s="35">
        <f>IF(Y7="",NA(),Y7)</f>
        <v>86.2</v>
      </c>
      <c r="Z6" s="35">
        <f t="shared" ref="Z6:AH6" si="4">IF(Z7="",NA(),Z7)</f>
        <v>86.35</v>
      </c>
      <c r="AA6" s="35">
        <f t="shared" si="4"/>
        <v>86.95</v>
      </c>
      <c r="AB6" s="35">
        <f t="shared" si="4"/>
        <v>89.47</v>
      </c>
      <c r="AC6" s="35">
        <f t="shared" si="4"/>
        <v>89.55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354.21</v>
      </c>
      <c r="BJ6" s="34">
        <f t="shared" si="7"/>
        <v>0</v>
      </c>
      <c r="BK6" s="35">
        <f t="shared" si="7"/>
        <v>248.44</v>
      </c>
      <c r="BL6" s="35">
        <f t="shared" si="7"/>
        <v>244.85</v>
      </c>
      <c r="BM6" s="35">
        <f t="shared" si="7"/>
        <v>296.89</v>
      </c>
      <c r="BN6" s="35">
        <f t="shared" si="7"/>
        <v>270.57</v>
      </c>
      <c r="BO6" s="35">
        <f t="shared" si="7"/>
        <v>294.27</v>
      </c>
      <c r="BP6" s="34" t="str">
        <f>IF(BP7="","",IF(BP7="-","【-】","【"&amp;SUBSTITUTE(TEXT(BP7,"#,##0.00"),"-","△")&amp;"】"))</f>
        <v>【314.13】</v>
      </c>
      <c r="BQ6" s="35">
        <f>IF(BQ7="",NA(),BQ7)</f>
        <v>51.4</v>
      </c>
      <c r="BR6" s="35">
        <f t="shared" ref="BR6:BZ6" si="8">IF(BR7="",NA(),BR7)</f>
        <v>53.51</v>
      </c>
      <c r="BS6" s="35">
        <f t="shared" si="8"/>
        <v>49.37</v>
      </c>
      <c r="BT6" s="35">
        <f t="shared" si="8"/>
        <v>42.24</v>
      </c>
      <c r="BU6" s="35">
        <f t="shared" si="8"/>
        <v>42.95</v>
      </c>
      <c r="BV6" s="35">
        <f t="shared" si="8"/>
        <v>66.73</v>
      </c>
      <c r="BW6" s="35">
        <f t="shared" si="8"/>
        <v>64.78</v>
      </c>
      <c r="BX6" s="35">
        <f t="shared" si="8"/>
        <v>63.06</v>
      </c>
      <c r="BY6" s="35">
        <f t="shared" si="8"/>
        <v>62.5</v>
      </c>
      <c r="BZ6" s="35">
        <f t="shared" si="8"/>
        <v>60.59</v>
      </c>
      <c r="CA6" s="34" t="str">
        <f>IF(CA7="","",IF(CA7="-","【-】","【"&amp;SUBSTITUTE(TEXT(CA7,"#,##0.00"),"-","△")&amp;"】"))</f>
        <v>【58.42】</v>
      </c>
      <c r="CB6" s="35">
        <f>IF(CB7="",NA(),CB7)</f>
        <v>279.27</v>
      </c>
      <c r="CC6" s="35">
        <f t="shared" ref="CC6:CK6" si="9">IF(CC7="",NA(),CC7)</f>
        <v>260.82</v>
      </c>
      <c r="CD6" s="35">
        <f t="shared" si="9"/>
        <v>285.16000000000003</v>
      </c>
      <c r="CE6" s="35">
        <f t="shared" si="9"/>
        <v>328.53</v>
      </c>
      <c r="CF6" s="35">
        <f t="shared" si="9"/>
        <v>322.64999999999998</v>
      </c>
      <c r="CG6" s="35">
        <f t="shared" si="9"/>
        <v>241.29</v>
      </c>
      <c r="CH6" s="35">
        <f t="shared" si="9"/>
        <v>250.21</v>
      </c>
      <c r="CI6" s="35">
        <f t="shared" si="9"/>
        <v>264.77</v>
      </c>
      <c r="CJ6" s="35">
        <f t="shared" si="9"/>
        <v>269.33</v>
      </c>
      <c r="CK6" s="35">
        <f t="shared" si="9"/>
        <v>280.23</v>
      </c>
      <c r="CL6" s="34" t="str">
        <f>IF(CL7="","",IF(CL7="-","【-】","【"&amp;SUBSTITUTE(TEXT(CL7,"#,##0.00"),"-","△")&amp;"】"))</f>
        <v>【282.28】</v>
      </c>
      <c r="CM6" s="35">
        <f>IF(CM7="",NA(),CM7)</f>
        <v>99.32</v>
      </c>
      <c r="CN6" s="35">
        <f t="shared" ref="CN6:CV6" si="10">IF(CN7="",NA(),CN7)</f>
        <v>100</v>
      </c>
      <c r="CO6" s="35">
        <f t="shared" si="10"/>
        <v>100</v>
      </c>
      <c r="CP6" s="35">
        <f t="shared" si="10"/>
        <v>100</v>
      </c>
      <c r="CQ6" s="35">
        <f t="shared" si="10"/>
        <v>100</v>
      </c>
      <c r="CR6" s="35">
        <f t="shared" si="10"/>
        <v>61.94</v>
      </c>
      <c r="CS6" s="35">
        <f t="shared" si="10"/>
        <v>61.79</v>
      </c>
      <c r="CT6" s="35">
        <f t="shared" si="10"/>
        <v>59.94</v>
      </c>
      <c r="CU6" s="35">
        <f t="shared" si="10"/>
        <v>59.64</v>
      </c>
      <c r="CV6" s="35">
        <f t="shared" si="10"/>
        <v>58.19</v>
      </c>
      <c r="CW6" s="34" t="str">
        <f>IF(CW7="","",IF(CW7="-","【-】","【"&amp;SUBSTITUTE(TEXT(CW7,"#,##0.00"),"-","△")&amp;"】"))</f>
        <v>【57.83】</v>
      </c>
      <c r="CX6" s="35">
        <f>IF(CX7="",NA(),CX7)</f>
        <v>100</v>
      </c>
      <c r="CY6" s="35">
        <f t="shared" ref="CY6:DG6" si="11">IF(CY7="",NA(),CY7)</f>
        <v>100</v>
      </c>
      <c r="CZ6" s="35">
        <f t="shared" si="11"/>
        <v>100</v>
      </c>
      <c r="DA6" s="35">
        <f t="shared" si="11"/>
        <v>100</v>
      </c>
      <c r="DB6" s="35">
        <f t="shared" si="11"/>
        <v>99.29</v>
      </c>
      <c r="DC6" s="35">
        <f t="shared" si="11"/>
        <v>94.14</v>
      </c>
      <c r="DD6" s="35">
        <f t="shared" si="11"/>
        <v>92.44</v>
      </c>
      <c r="DE6" s="35">
        <f t="shared" si="11"/>
        <v>89.66</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393631</v>
      </c>
      <c r="D7" s="37">
        <v>47</v>
      </c>
      <c r="E7" s="37">
        <v>18</v>
      </c>
      <c r="F7" s="37">
        <v>0</v>
      </c>
      <c r="G7" s="37">
        <v>0</v>
      </c>
      <c r="H7" s="37" t="s">
        <v>98</v>
      </c>
      <c r="I7" s="37" t="s">
        <v>99</v>
      </c>
      <c r="J7" s="37" t="s">
        <v>100</v>
      </c>
      <c r="K7" s="37" t="s">
        <v>101</v>
      </c>
      <c r="L7" s="37" t="s">
        <v>102</v>
      </c>
      <c r="M7" s="37" t="s">
        <v>103</v>
      </c>
      <c r="N7" s="38" t="s">
        <v>104</v>
      </c>
      <c r="O7" s="38" t="s">
        <v>105</v>
      </c>
      <c r="P7" s="38">
        <v>15.04</v>
      </c>
      <c r="Q7" s="38">
        <v>100</v>
      </c>
      <c r="R7" s="38">
        <v>2762</v>
      </c>
      <c r="S7" s="38">
        <v>3784</v>
      </c>
      <c r="T7" s="38">
        <v>212.13</v>
      </c>
      <c r="U7" s="38">
        <v>17.84</v>
      </c>
      <c r="V7" s="38">
        <v>560</v>
      </c>
      <c r="W7" s="38">
        <v>210.74</v>
      </c>
      <c r="X7" s="38">
        <v>2.66</v>
      </c>
      <c r="Y7" s="38">
        <v>86.2</v>
      </c>
      <c r="Z7" s="38">
        <v>86.35</v>
      </c>
      <c r="AA7" s="38">
        <v>86.95</v>
      </c>
      <c r="AB7" s="38">
        <v>89.47</v>
      </c>
      <c r="AC7" s="38">
        <v>89.55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354.21</v>
      </c>
      <c r="BJ7" s="38">
        <v>0</v>
      </c>
      <c r="BK7" s="38">
        <v>248.44</v>
      </c>
      <c r="BL7" s="38">
        <v>244.85</v>
      </c>
      <c r="BM7" s="38">
        <v>296.89</v>
      </c>
      <c r="BN7" s="38">
        <v>270.57</v>
      </c>
      <c r="BO7" s="38">
        <v>294.27</v>
      </c>
      <c r="BP7" s="38">
        <v>314.13</v>
      </c>
      <c r="BQ7" s="38">
        <v>51.4</v>
      </c>
      <c r="BR7" s="38">
        <v>53.51</v>
      </c>
      <c r="BS7" s="38">
        <v>49.37</v>
      </c>
      <c r="BT7" s="38">
        <v>42.24</v>
      </c>
      <c r="BU7" s="38">
        <v>42.95</v>
      </c>
      <c r="BV7" s="38">
        <v>66.73</v>
      </c>
      <c r="BW7" s="38">
        <v>64.78</v>
      </c>
      <c r="BX7" s="38">
        <v>63.06</v>
      </c>
      <c r="BY7" s="38">
        <v>62.5</v>
      </c>
      <c r="BZ7" s="38">
        <v>60.59</v>
      </c>
      <c r="CA7" s="38">
        <v>58.42</v>
      </c>
      <c r="CB7" s="38">
        <v>279.27</v>
      </c>
      <c r="CC7" s="38">
        <v>260.82</v>
      </c>
      <c r="CD7" s="38">
        <v>285.16000000000003</v>
      </c>
      <c r="CE7" s="38">
        <v>328.53</v>
      </c>
      <c r="CF7" s="38">
        <v>322.64999999999998</v>
      </c>
      <c r="CG7" s="38">
        <v>241.29</v>
      </c>
      <c r="CH7" s="38">
        <v>250.21</v>
      </c>
      <c r="CI7" s="38">
        <v>264.77</v>
      </c>
      <c r="CJ7" s="38">
        <v>269.33</v>
      </c>
      <c r="CK7" s="38">
        <v>280.23</v>
      </c>
      <c r="CL7" s="38">
        <v>282.27999999999997</v>
      </c>
      <c r="CM7" s="38">
        <v>99.32</v>
      </c>
      <c r="CN7" s="38">
        <v>100</v>
      </c>
      <c r="CO7" s="38">
        <v>100</v>
      </c>
      <c r="CP7" s="38">
        <v>100</v>
      </c>
      <c r="CQ7" s="38">
        <v>100</v>
      </c>
      <c r="CR7" s="38">
        <v>61.94</v>
      </c>
      <c r="CS7" s="38">
        <v>61.79</v>
      </c>
      <c r="CT7" s="38">
        <v>59.94</v>
      </c>
      <c r="CU7" s="38">
        <v>59.64</v>
      </c>
      <c r="CV7" s="38">
        <v>58.19</v>
      </c>
      <c r="CW7" s="38">
        <v>57.83</v>
      </c>
      <c r="CX7" s="38">
        <v>100</v>
      </c>
      <c r="CY7" s="38">
        <v>100</v>
      </c>
      <c r="CZ7" s="38">
        <v>100</v>
      </c>
      <c r="DA7" s="38">
        <v>100</v>
      </c>
      <c r="DB7" s="38">
        <v>99.29</v>
      </c>
      <c r="DC7" s="38">
        <v>94.14</v>
      </c>
      <c r="DD7" s="38">
        <v>92.44</v>
      </c>
      <c r="DE7" s="38">
        <v>89.66</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真奈美</cp:lastModifiedBy>
  <dcterms:created xsi:type="dcterms:W3CDTF">2021-12-03T08:11:43Z</dcterms:created>
  <dcterms:modified xsi:type="dcterms:W3CDTF">2022-01-25T01:40:06Z</dcterms:modified>
  <cp:category/>
</cp:coreProperties>
</file>