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uidou01\Desktop\【経営比較分析表】2020_394033_46_010\【経営比較分析表】2020_394033_46_010\"/>
    </mc:Choice>
  </mc:AlternateContent>
  <workbookProtection workbookAlgorithmName="SHA-512" workbookHashValue="DdnfJDmOkJndDXT8rRrPicYgki3hnjdVzyTrvFrvfbo7z323EtCddaxrc1X2aPMlwpR6zqruMZZH7+ugqLq5Bw==" workbookSaltValue="1RsMfnwDqmnwoEPmlJpaow==" workbookSpinCount="100000" lockStructure="1"/>
  <bookViews>
    <workbookView xWindow="0" yWindow="0" windowWidth="14430" windowHeight="963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<sst xmlns="http://schemas.openxmlformats.org/spreadsheetml/2006/main" count="316" uniqueCount="115">
  <si>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</si>
  <si>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</si>
  <si>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</si>
  <si>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</si>
  <si>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</si>
  <si>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</si>
  <si>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</si>
  <si>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</si>
  <si>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</si>
  <si>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</si>
  <si>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</si>
  <si>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</si>
  <si>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</si>
  <si>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</si>
  <si>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</si>
  <si>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</si>
  <si>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</si>
  <si>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</si>
  <si>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</si>
  <si>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</si>
  <si>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</si>
  <si>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</si>
  <si>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</si>
  <si>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</si>
  <si>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</si>
  <si>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</si>
  <si>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</si>
  <si>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</si>
  <si>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</si>
  <si>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</si>
  <si>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</si>
  <si>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</si>
  <si>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</si>
  <si>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</si>
  <si>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</si>
  <si>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</si>
  <si>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</si>
  <si>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</si>
  <si>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</si>
  <si>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</si>
  <si>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</si>
  <si>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</si>
  <si>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</si>
  <si>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</si>
  <si>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</si>
  <si>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</si>
  <si>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</si>
  <si>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</si>
  <si>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</si>
  <si>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</si>
  <si>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</si>
  <si>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</si>
  <si>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</si>
  <si>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</si>
  <si>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</si>
  <si>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</si>
  <si>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</si>
  <si>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</si>
  <si>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</si>
  <si>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</si>
  <si>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</si>
  <si>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</si>
  <si>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</si>
  <si>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</si>
  <si>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</si>
  <si>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</si>
  <si>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</si>
  <si>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</si>
  <si>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</si>
  <si>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</si>
  <si>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</si>
  <si>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</si>
  <si>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</si>
  <si>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</si>
  <si>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</si>
  <si>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</si>
  <si>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</si>
  <si>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</si>
  <si>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</si>
  <si>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</si>
  <si>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</si>
  <si>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</si>
  <si>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</si>
  <si>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</si>
  <si>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</si>
  <si>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</si>
  <si>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</si>
  <si>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</si>
  <si>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</si>
  <si>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</si>
  <si>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</si>
  <si>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</si>
  <si>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</si>
  <si>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越知町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</si>
  <si>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</si>
  <si>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</si>
  <si>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</si>
  <si>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</si>
  <si>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</si>
  <si>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</si>
  <si>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</si>
  <si>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</si>
  <si>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</si>
  <si>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</si>
  <si>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</si>
  <si>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</si>
  <si>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</si>
  <si>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</si>
  <si>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</si>
  <si>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</si>
  <si>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</si>
  <si>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</si>
  <si>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①減価償却率は類似団体及び全国平均より高く、老朽化が進んでいるといえる。
②管路経年化率は類似団体等より低い水準となっている。
③近年は②の管路経年化率等から早急な管路更新の必要性がなかったが、今後基本計画に基づき計画的に管路更新を行っていく必要がある。
◎類似団体と比較して特別に老朽化が進んでいるというわけではないが、今後法定耐用年数を迎える施設の増加が見込まれるため計画的に更新事業を行っていく必要がある。
</t>
    <rPh sb="1" eb="3">
      <t>ゲンカ</t>
    </rPh>
    <rPh sb="3" eb="5">
      <t>ショウキャク</t>
    </rPh>
    <rPh sb="5" eb="6">
      <t>リツ</t>
    </rPh>
    <rPh sb="7" eb="9">
      <t>ルイジ</t>
    </rPh>
    <rPh sb="9" eb="11">
      <t>ダンタイ</t>
    </rPh>
    <rPh sb="11" eb="12">
      <t>オヨ</t>
    </rPh>
    <rPh sb="13" eb="15">
      <t>ゼンコク</t>
    </rPh>
    <rPh sb="15" eb="17">
      <t>ヘイキン</t>
    </rPh>
    <rPh sb="19" eb="20">
      <t>タカ</t>
    </rPh>
    <rPh sb="22" eb="25">
      <t>ロウキュウカ</t>
    </rPh>
    <rPh sb="26" eb="27">
      <t>スス</t>
    </rPh>
    <rPh sb="38" eb="40">
      <t>カンロ</t>
    </rPh>
    <rPh sb="40" eb="43">
      <t>ケイネンカ</t>
    </rPh>
    <rPh sb="43" eb="44">
      <t>リツ</t>
    </rPh>
    <rPh sb="45" eb="47">
      <t>ルイジ</t>
    </rPh>
    <rPh sb="47" eb="49">
      <t>ダンタイ</t>
    </rPh>
    <rPh sb="49" eb="50">
      <t>トウ</t>
    </rPh>
    <rPh sb="52" eb="53">
      <t>ヒク</t>
    </rPh>
    <rPh sb="54" eb="56">
      <t>スイジュン</t>
    </rPh>
    <rPh sb="65" eb="67">
      <t>キンネン</t>
    </rPh>
    <rPh sb="70" eb="72">
      <t>カンロ</t>
    </rPh>
    <rPh sb="72" eb="75">
      <t>ケイネンカ</t>
    </rPh>
    <rPh sb="75" eb="76">
      <t>リツ</t>
    </rPh>
    <rPh sb="76" eb="77">
      <t>トウ</t>
    </rPh>
    <rPh sb="79" eb="81">
      <t>ソウキュウ</t>
    </rPh>
    <rPh sb="82" eb="84">
      <t>カンロ</t>
    </rPh>
    <rPh sb="84" eb="86">
      <t>コウシン</t>
    </rPh>
    <rPh sb="87" eb="90">
      <t>ヒツヨウセイ</t>
    </rPh>
    <rPh sb="97" eb="99">
      <t>コンゴ</t>
    </rPh>
    <rPh sb="107" eb="110">
      <t>ケイカクテキ</t>
    </rPh>
    <rPh sb="111" eb="113">
      <t>カンロ</t>
    </rPh>
    <rPh sb="113" eb="115">
      <t>コウシン</t>
    </rPh>
    <rPh sb="116" eb="117">
      <t>オコナ</t>
    </rPh>
    <rPh sb="121" eb="123">
      <t>ヒツヨウ</t>
    </rPh>
    <rPh sb="130" eb="132">
      <t>ルイジ</t>
    </rPh>
    <rPh sb="132" eb="134">
      <t>ダンタイ</t>
    </rPh>
    <rPh sb="135" eb="137">
      <t>ヒカク</t>
    </rPh>
    <rPh sb="139" eb="141">
      <t>トクベツ</t>
    </rPh>
    <rPh sb="142" eb="145">
      <t>ロウキュウカ</t>
    </rPh>
    <rPh sb="146" eb="147">
      <t>スス</t>
    </rPh>
    <rPh sb="162" eb="164">
      <t>コンゴ</t>
    </rPh>
    <rPh sb="164" eb="166">
      <t>ホウテイ</t>
    </rPh>
    <rPh sb="166" eb="168">
      <t>タイヨウ</t>
    </rPh>
    <rPh sb="168" eb="170">
      <t>ネンスウ</t>
    </rPh>
    <rPh sb="171" eb="172">
      <t>ムカ</t>
    </rPh>
    <rPh sb="174" eb="176">
      <t>シセツ</t>
    </rPh>
    <rPh sb="177" eb="179">
      <t>ゾウカ</t>
    </rPh>
    <rPh sb="180" eb="182">
      <t>ミコ</t>
    </rPh>
    <rPh sb="187" eb="190">
      <t>ケイカクテキ</t>
    </rPh>
    <rPh sb="191" eb="193">
      <t>コウシン</t>
    </rPh>
    <rPh sb="193" eb="195">
      <t>ジギョウ</t>
    </rPh>
    <rPh sb="196" eb="197">
      <t>オコナ</t>
    </rPh>
    <rPh sb="201" eb="203">
      <t>ヒツヨウ</t>
    </rPh>
    <phoneticPr fontId="16"/>
  </si>
  <si>
    <t xml:space="preserve">　　　　　　　　　　　　　　　　
①統合後、100％を上回る黒字経営となっており、類似団体平均も上回っている。
②累積欠損金は発生していない。
③100％を大きく上回っており、流動資産減少傾向もなく支払能力は十分に備えているといえる。
④類似団体と比べ、企業債残高は少ない状態であるが、今後設備更新により増加する見込みである。
⑤類似団体と比べ低いということはないが、一部基準外繰出金によって収入不足を補填している。
⑥有収水量１㎥あたりの給水原価は類似団体平均よりも低く抑えられており、費用効率は良いといえる。
⑦施設利用率は低くなっており、施設更新の際にはダウンサイジング等を検討する必要がある。
⑧類似団体と比べ低いということはないが、引き続き漏水対策等を行い有収率向上に努める必要がある。
◎各指標から、経営の効率性について特に問題はないといえる。しかしながら、給水収益の減少、更新投資の増加等の不安要素を抱えており、繰出金による補填を行っている等、将来を楽観視できる状態ではない。
</t>
    <rPh sb="18" eb="20">
      <t>トウゴウ</t>
    </rPh>
    <rPh sb="20" eb="21">
      <t>ゴ</t>
    </rPh>
    <rPh sb="27" eb="29">
      <t>ウワマワ</t>
    </rPh>
    <rPh sb="30" eb="32">
      <t>クロジ</t>
    </rPh>
    <rPh sb="32" eb="34">
      <t>ケイエイ</t>
    </rPh>
    <rPh sb="41" eb="43">
      <t>ルイジ</t>
    </rPh>
    <rPh sb="43" eb="45">
      <t>ダンタイ</t>
    </rPh>
    <rPh sb="45" eb="47">
      <t>ヘイキン</t>
    </rPh>
    <rPh sb="48" eb="50">
      <t>ウワマワ</t>
    </rPh>
    <rPh sb="57" eb="59">
      <t>ルイセキ</t>
    </rPh>
    <rPh sb="59" eb="62">
      <t>ケッソンキン</t>
    </rPh>
    <rPh sb="63" eb="65">
      <t>ハッセイ</t>
    </rPh>
    <rPh sb="78" eb="79">
      <t>オオ</t>
    </rPh>
    <rPh sb="81" eb="83">
      <t>ウワマワ</t>
    </rPh>
    <rPh sb="88" eb="90">
      <t>リュウドウ</t>
    </rPh>
    <rPh sb="90" eb="92">
      <t>シサン</t>
    </rPh>
    <rPh sb="92" eb="94">
      <t>ゲンショウ</t>
    </rPh>
    <rPh sb="94" eb="96">
      <t>ケイコウ</t>
    </rPh>
    <rPh sb="99" eb="101">
      <t>シハラ</t>
    </rPh>
    <rPh sb="101" eb="103">
      <t>ノウリョク</t>
    </rPh>
    <rPh sb="104" eb="106">
      <t>ジュウブン</t>
    </rPh>
    <rPh sb="107" eb="108">
      <t>ソナ</t>
    </rPh>
    <rPh sb="119" eb="121">
      <t>ルイジ</t>
    </rPh>
    <rPh sb="121" eb="123">
      <t>ダンタイ</t>
    </rPh>
    <rPh sb="124" eb="125">
      <t>クラ</t>
    </rPh>
    <rPh sb="127" eb="129">
      <t>キギョウ</t>
    </rPh>
    <rPh sb="143" eb="145">
      <t>コンゴ</t>
    </rPh>
    <rPh sb="145" eb="147">
      <t>セツビ</t>
    </rPh>
    <rPh sb="147" eb="149">
      <t>コウシン</t>
    </rPh>
    <rPh sb="152" eb="154">
      <t>ゾウカ</t>
    </rPh>
    <rPh sb="156" eb="158">
      <t>ミコ</t>
    </rPh>
    <rPh sb="165" eb="167">
      <t>ルイジ</t>
    </rPh>
    <rPh sb="167" eb="169">
      <t>ダンタイ</t>
    </rPh>
    <rPh sb="170" eb="171">
      <t>クラ</t>
    </rPh>
    <rPh sb="172" eb="173">
      <t>ヒク</t>
    </rPh>
    <rPh sb="184" eb="186">
      <t>イチブ</t>
    </rPh>
    <rPh sb="186" eb="188">
      <t>キジュン</t>
    </rPh>
    <rPh sb="188" eb="189">
      <t>ガイ</t>
    </rPh>
    <rPh sb="189" eb="191">
      <t>クリダ</t>
    </rPh>
    <rPh sb="191" eb="192">
      <t>キン</t>
    </rPh>
    <rPh sb="196" eb="198">
      <t>シュウニュウ</t>
    </rPh>
    <rPh sb="198" eb="200">
      <t>フソク</t>
    </rPh>
    <rPh sb="201" eb="203">
      <t>ホテン</t>
    </rPh>
    <rPh sb="210" eb="211">
      <t>ユウ</t>
    </rPh>
    <rPh sb="211" eb="212">
      <t>シュウ</t>
    </rPh>
    <rPh sb="212" eb="214">
      <t>スイリョウ</t>
    </rPh>
    <rPh sb="220" eb="222">
      <t>キュウスイ</t>
    </rPh>
    <rPh sb="222" eb="224">
      <t>ゲンカ</t>
    </rPh>
    <rPh sb="225" eb="227">
      <t>ルイジ</t>
    </rPh>
    <rPh sb="227" eb="229">
      <t>ダンタイ</t>
    </rPh>
    <rPh sb="229" eb="231">
      <t>ヘイキン</t>
    </rPh>
    <rPh sb="234" eb="235">
      <t>ヒク</t>
    </rPh>
    <rPh sb="236" eb="237">
      <t>オサ</t>
    </rPh>
    <rPh sb="244" eb="246">
      <t>ヒヨウ</t>
    </rPh>
    <rPh sb="246" eb="248">
      <t>コウリツ</t>
    </rPh>
    <rPh sb="249" eb="250">
      <t>ヨ</t>
    </rPh>
    <rPh sb="258" eb="260">
      <t>シセツ</t>
    </rPh>
    <rPh sb="260" eb="263">
      <t>リヨウリツ</t>
    </rPh>
    <rPh sb="264" eb="265">
      <t>ヒク</t>
    </rPh>
    <rPh sb="272" eb="274">
      <t>シセツ</t>
    </rPh>
    <rPh sb="274" eb="276">
      <t>コウシン</t>
    </rPh>
    <rPh sb="277" eb="278">
      <t>サイ</t>
    </rPh>
    <rPh sb="288" eb="289">
      <t>トウ</t>
    </rPh>
    <rPh sb="290" eb="292">
      <t>ケントウ</t>
    </rPh>
    <rPh sb="294" eb="296">
      <t>ヒツヨウ</t>
    </rPh>
    <rPh sb="302" eb="304">
      <t>ルイジ</t>
    </rPh>
    <rPh sb="304" eb="306">
      <t>ダンタイ</t>
    </rPh>
    <rPh sb="307" eb="308">
      <t>クラ</t>
    </rPh>
    <rPh sb="309" eb="310">
      <t>ヒク</t>
    </rPh>
    <rPh sb="325" eb="327">
      <t>ロウスイ</t>
    </rPh>
    <rPh sb="327" eb="329">
      <t>タイサク</t>
    </rPh>
    <rPh sb="329" eb="330">
      <t>トウ</t>
    </rPh>
    <rPh sb="331" eb="332">
      <t>オコナ</t>
    </rPh>
    <rPh sb="333" eb="334">
      <t>ユウ</t>
    </rPh>
    <rPh sb="334" eb="335">
      <t>シュウ</t>
    </rPh>
    <rPh sb="335" eb="336">
      <t>リツ</t>
    </rPh>
    <rPh sb="336" eb="338">
      <t>コウジョウ</t>
    </rPh>
    <rPh sb="339" eb="340">
      <t>ツト</t>
    </rPh>
    <rPh sb="342" eb="344">
      <t>ヒツヨウ</t>
    </rPh>
    <rPh sb="351" eb="354">
      <t>カクシヒョウ</t>
    </rPh>
    <rPh sb="357" eb="359">
      <t>ケイエイ</t>
    </rPh>
    <rPh sb="360" eb="362">
      <t>コウリツ</t>
    </rPh>
    <rPh sb="362" eb="363">
      <t>セイ</t>
    </rPh>
    <rPh sb="367" eb="368">
      <t>トク</t>
    </rPh>
    <rPh sb="369" eb="371">
      <t>モンダイ</t>
    </rPh>
    <rPh sb="386" eb="388">
      <t>キュウスイ</t>
    </rPh>
    <rPh sb="388" eb="390">
      <t>シュウエキ</t>
    </rPh>
    <rPh sb="391" eb="393">
      <t>ゲンショウ</t>
    </rPh>
    <rPh sb="394" eb="396">
      <t>コウシン</t>
    </rPh>
    <rPh sb="396" eb="398">
      <t>トウシ</t>
    </rPh>
    <rPh sb="399" eb="401">
      <t>ゾウカ</t>
    </rPh>
    <rPh sb="403" eb="405">
      <t>フアン</t>
    </rPh>
    <rPh sb="405" eb="407">
      <t>ヨウソ</t>
    </rPh>
    <rPh sb="408" eb="409">
      <t>カカ</t>
    </rPh>
    <rPh sb="414" eb="416">
      <t>クリダ</t>
    </rPh>
    <rPh sb="416" eb="417">
      <t>キン</t>
    </rPh>
    <rPh sb="420" eb="422">
      <t>ホテン</t>
    </rPh>
    <rPh sb="423" eb="424">
      <t>オコナ</t>
    </rPh>
    <rPh sb="428" eb="429">
      <t>トウ</t>
    </rPh>
    <rPh sb="430" eb="432">
      <t>ショウライ</t>
    </rPh>
    <rPh sb="433" eb="436">
      <t>ラッカンシ</t>
    </rPh>
    <rPh sb="439" eb="441">
      <t>ジョウタイ</t>
    </rPh>
    <phoneticPr fontId="4"/>
  </si>
  <si>
    <t>　令和2年4月1日、上水道と6法非適簡易水道を統合し、新たに1法適用簡易水道事業となったが、各指標が示しているように、現段階では当町水道事業の経営効率は概ね良好で安定しているといえる。また老朽化についても直ちに影響を及ぼす大きな問題はない。しかしながら給水収益の減少により、すでに費用が収益を上回る状態は目前に迫っており、経費削減努力だけでは対応しきれなくなっている。また設備投資に係る財源確保も十分とはいえない状態であり、今後いかにして財源を確保して行くかが重要な課題となっている。</t>
    <rPh sb="46" eb="47">
      <t>カク</t>
    </rPh>
    <rPh sb="47" eb="49">
      <t>シヒョウ</t>
    </rPh>
    <rPh sb="50" eb="51">
      <t>シメ</t>
    </rPh>
    <rPh sb="59" eb="62">
      <t>ゲンダンカイ</t>
    </rPh>
    <rPh sb="64" eb="65">
      <t>トウ</t>
    </rPh>
    <rPh sb="65" eb="66">
      <t>チョウ</t>
    </rPh>
    <rPh sb="66" eb="68">
      <t>スイドウ</t>
    </rPh>
    <rPh sb="68" eb="70">
      <t>ジギョウ</t>
    </rPh>
    <rPh sb="71" eb="73">
      <t>ケイエイ</t>
    </rPh>
    <rPh sb="73" eb="75">
      <t>コウリツ</t>
    </rPh>
    <rPh sb="76" eb="77">
      <t>オオム</t>
    </rPh>
    <rPh sb="78" eb="80">
      <t>リョウコウ</t>
    </rPh>
    <rPh sb="81" eb="83">
      <t>アンテイ</t>
    </rPh>
    <rPh sb="94" eb="97">
      <t>ロウキュウカ</t>
    </rPh>
    <rPh sb="102" eb="103">
      <t>タダ</t>
    </rPh>
    <rPh sb="105" eb="107">
      <t>エイキョウ</t>
    </rPh>
    <rPh sb="108" eb="109">
      <t>オヨ</t>
    </rPh>
    <rPh sb="111" eb="112">
      <t>オオ</t>
    </rPh>
    <rPh sb="114" eb="116">
      <t>モンダイ</t>
    </rPh>
    <rPh sb="126" eb="128">
      <t>キュウスイ</t>
    </rPh>
    <rPh sb="128" eb="130">
      <t>シュウエキ</t>
    </rPh>
    <rPh sb="131" eb="133">
      <t>ゲンショウ</t>
    </rPh>
    <rPh sb="140" eb="142">
      <t>ヒヨウ</t>
    </rPh>
    <rPh sb="143" eb="145">
      <t>シュウエキ</t>
    </rPh>
    <rPh sb="146" eb="148">
      <t>ウワマワ</t>
    </rPh>
    <rPh sb="149" eb="151">
      <t>ジョウタイ</t>
    </rPh>
    <rPh sb="152" eb="154">
      <t>モクゼン</t>
    </rPh>
    <rPh sb="155" eb="156">
      <t>セマ</t>
    </rPh>
    <rPh sb="161" eb="163">
      <t>ケイヒ</t>
    </rPh>
    <rPh sb="163" eb="165">
      <t>サクゲン</t>
    </rPh>
    <rPh sb="165" eb="167">
      <t>ドリョク</t>
    </rPh>
    <rPh sb="171" eb="173">
      <t>タイオウ</t>
    </rPh>
    <rPh sb="186" eb="188">
      <t>セツビ</t>
    </rPh>
    <rPh sb="188" eb="190">
      <t>トウシ</t>
    </rPh>
    <rPh sb="191" eb="192">
      <t>カカ</t>
    </rPh>
    <rPh sb="193" eb="195">
      <t>ザイゲン</t>
    </rPh>
    <rPh sb="195" eb="197">
      <t>カクホ</t>
    </rPh>
    <rPh sb="198" eb="200">
      <t>ジュウブン</t>
    </rPh>
    <rPh sb="206" eb="208">
      <t>ジョウタイ</t>
    </rPh>
    <rPh sb="212" eb="214">
      <t>コンゴ</t>
    </rPh>
    <rPh sb="219" eb="221">
      <t>ザイゲン</t>
    </rPh>
    <rPh sb="222" eb="224">
      <t>カクホ</t>
    </rPh>
    <rPh sb="226" eb="227">
      <t>イ</t>
    </rPh>
    <rPh sb="230" eb="232">
      <t>ジュウヨウ</t>
    </rPh>
    <rPh sb="233" eb="235">
      <t>カダイ</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</si>
</sst>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2DF6-4AB9-B76F-8DAB4417DB6E}"/>
            </c:ext>
          </c:extLst>
        </c:ser>
        <c:dLbls>
          <c:showLegendKey val="0"/>
          <c:showVal val="0"/>
          <c:showCatName val="0"/>
          <c:showSerName val="0"/>
          <c:showPercent val="0"/>
          <c:showBubbleSize val="0"/>
        </c:dLbls>
        <c:gapWidth val="150"/>
        <c:axId val="336897560"/>
        <c:axId val="336897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1.1499999999999999</c:v>
                </c:pt>
              </c:numCache>
            </c:numRef>
          </c:val>
          <c:smooth val="0"/>
          <c:extLst xmlns:c16r2="http://schemas.microsoft.com/office/drawing/2015/06/chart">
            <c:ext xmlns:c16="http://schemas.microsoft.com/office/drawing/2014/chart" uri="{C3380CC4-5D6E-409C-BE32-E72D297353CC}">
              <c16:uniqueId val="{00000001-2DF6-4AB9-B76F-8DAB4417DB6E}"/>
            </c:ext>
          </c:extLst>
        </c:ser>
        <c:dLbls>
          <c:showLegendKey val="0"/>
          <c:showVal val="0"/>
          <c:showCatName val="0"/>
          <c:showSerName val="0"/>
          <c:showPercent val="0"/>
          <c:showBubbleSize val="0"/>
        </c:dLbls>
        <c:marker val="1"/>
        <c:smooth val="0"/>
        <c:axId val="336897560"/>
        <c:axId val="336897952"/>
      </c:lineChart>
      <c:dateAx>
        <c:axId val="336897560"/>
        <c:scaling>
          <c:orientation val="minMax"/>
        </c:scaling>
        <c:delete val="1"/>
        <c:axPos val="b"/>
        <c:numFmt formatCode="&quot;H&quot;yy" sourceLinked="1"/>
        <c:majorTickMark val="none"/>
        <c:minorTickMark val="none"/>
        <c:tickLblPos val="none"/>
        <c:crossAx val="336897952"/>
        <c:crosses val="autoZero"/>
        <c:auto val="1"/>
        <c:lblOffset val="100"/>
        <c:baseTimeUnit val="years"/>
      </c:dateAx>
      <c:valAx>
        <c:axId val="33689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6897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0</c:v>
                </c:pt>
                <c:pt idx="1">
                  <c:v>0</c:v>
                </c:pt>
                <c:pt idx="2">
                  <c:v>0</c:v>
                </c:pt>
                <c:pt idx="3">
                  <c:v>0</c:v>
                </c:pt>
                <c:pt idx="4">
                  <c:v>35.15</c:v>
                </c:pt>
              </c:numCache>
            </c:numRef>
          </c:val>
          <c:extLst xmlns:c16r2="http://schemas.microsoft.com/office/drawing/2015/06/chart">
            <c:ext xmlns:c16="http://schemas.microsoft.com/office/drawing/2014/chart" uri="{C3380CC4-5D6E-409C-BE32-E72D297353CC}">
              <c16:uniqueId val="{00000000-66A1-477C-B6CA-C4280E57C3ED}"/>
            </c:ext>
          </c:extLst>
        </c:ser>
        <c:dLbls>
          <c:showLegendKey val="0"/>
          <c:showVal val="0"/>
          <c:showCatName val="0"/>
          <c:showSerName val="0"/>
          <c:showPercent val="0"/>
          <c:showBubbleSize val="0"/>
        </c:dLbls>
        <c:gapWidth val="150"/>
        <c:axId val="384820304"/>
        <c:axId val="38482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48.86</c:v>
                </c:pt>
              </c:numCache>
            </c:numRef>
          </c:val>
          <c:smooth val="0"/>
          <c:extLst xmlns:c16r2="http://schemas.microsoft.com/office/drawing/2015/06/chart">
            <c:ext xmlns:c16="http://schemas.microsoft.com/office/drawing/2014/chart" uri="{C3380CC4-5D6E-409C-BE32-E72D297353CC}">
              <c16:uniqueId val="{00000001-66A1-477C-B6CA-C4280E57C3ED}"/>
            </c:ext>
          </c:extLst>
        </c:ser>
        <c:dLbls>
          <c:showLegendKey val="0"/>
          <c:showVal val="0"/>
          <c:showCatName val="0"/>
          <c:showSerName val="0"/>
          <c:showPercent val="0"/>
          <c:showBubbleSize val="0"/>
        </c:dLbls>
        <c:marker val="1"/>
        <c:smooth val="0"/>
        <c:axId val="384820304"/>
        <c:axId val="384824224"/>
      </c:lineChart>
      <c:dateAx>
        <c:axId val="384820304"/>
        <c:scaling>
          <c:orientation val="minMax"/>
        </c:scaling>
        <c:delete val="1"/>
        <c:axPos val="b"/>
        <c:numFmt formatCode="&quot;H&quot;yy" sourceLinked="1"/>
        <c:majorTickMark val="none"/>
        <c:minorTickMark val="none"/>
        <c:tickLblPos val="none"/>
        <c:crossAx val="384824224"/>
        <c:crosses val="autoZero"/>
        <c:auto val="1"/>
        <c:lblOffset val="100"/>
        <c:baseTimeUnit val="years"/>
      </c:dateAx>
      <c:valAx>
        <c:axId val="38482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82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0</c:v>
                </c:pt>
                <c:pt idx="1">
                  <c:v>0</c:v>
                </c:pt>
                <c:pt idx="2">
                  <c:v>0</c:v>
                </c:pt>
                <c:pt idx="3">
                  <c:v>0</c:v>
                </c:pt>
                <c:pt idx="4">
                  <c:v>81.36</c:v>
                </c:pt>
              </c:numCache>
            </c:numRef>
          </c:val>
          <c:extLst xmlns:c16r2="http://schemas.microsoft.com/office/drawing/2015/06/chart">
            <c:ext xmlns:c16="http://schemas.microsoft.com/office/drawing/2014/chart" uri="{C3380CC4-5D6E-409C-BE32-E72D297353CC}">
              <c16:uniqueId val="{00000000-2259-4C2C-8BB5-566FDA0F522A}"/>
            </c:ext>
          </c:extLst>
        </c:ser>
        <c:dLbls>
          <c:showLegendKey val="0"/>
          <c:showVal val="0"/>
          <c:showCatName val="0"/>
          <c:showSerName val="0"/>
          <c:showPercent val="0"/>
          <c:showBubbleSize val="0"/>
        </c:dLbls>
        <c:gapWidth val="150"/>
        <c:axId val="384825400"/>
        <c:axId val="384825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76.48</c:v>
                </c:pt>
              </c:numCache>
            </c:numRef>
          </c:val>
          <c:smooth val="0"/>
          <c:extLst xmlns:c16r2="http://schemas.microsoft.com/office/drawing/2015/06/chart">
            <c:ext xmlns:c16="http://schemas.microsoft.com/office/drawing/2014/chart" uri="{C3380CC4-5D6E-409C-BE32-E72D297353CC}">
              <c16:uniqueId val="{00000001-2259-4C2C-8BB5-566FDA0F522A}"/>
            </c:ext>
          </c:extLst>
        </c:ser>
        <c:dLbls>
          <c:showLegendKey val="0"/>
          <c:showVal val="0"/>
          <c:showCatName val="0"/>
          <c:showSerName val="0"/>
          <c:showPercent val="0"/>
          <c:showBubbleSize val="0"/>
        </c:dLbls>
        <c:marker val="1"/>
        <c:smooth val="0"/>
        <c:axId val="384825400"/>
        <c:axId val="384825792"/>
      </c:lineChart>
      <c:dateAx>
        <c:axId val="384825400"/>
        <c:scaling>
          <c:orientation val="minMax"/>
        </c:scaling>
        <c:delete val="1"/>
        <c:axPos val="b"/>
        <c:numFmt formatCode="&quot;H&quot;yy" sourceLinked="1"/>
        <c:majorTickMark val="none"/>
        <c:minorTickMark val="none"/>
        <c:tickLblPos val="none"/>
        <c:crossAx val="384825792"/>
        <c:crosses val="autoZero"/>
        <c:auto val="1"/>
        <c:lblOffset val="100"/>
        <c:baseTimeUnit val="years"/>
      </c:dateAx>
      <c:valAx>
        <c:axId val="38482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825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0</c:v>
                </c:pt>
                <c:pt idx="1">
                  <c:v>0</c:v>
                </c:pt>
                <c:pt idx="2">
                  <c:v>0</c:v>
                </c:pt>
                <c:pt idx="3">
                  <c:v>0</c:v>
                </c:pt>
                <c:pt idx="4">
                  <c:v>112.71</c:v>
                </c:pt>
              </c:numCache>
            </c:numRef>
          </c:val>
          <c:extLst xmlns:c16r2="http://schemas.microsoft.com/office/drawing/2015/06/chart">
            <c:ext xmlns:c16="http://schemas.microsoft.com/office/drawing/2014/chart" uri="{C3380CC4-5D6E-409C-BE32-E72D297353CC}">
              <c16:uniqueId val="{00000000-F207-40B5-8822-8D32ADADE0DD}"/>
            </c:ext>
          </c:extLst>
        </c:ser>
        <c:dLbls>
          <c:showLegendKey val="0"/>
          <c:showVal val="0"/>
          <c:showCatName val="0"/>
          <c:showSerName val="0"/>
          <c:showPercent val="0"/>
          <c:showBubbleSize val="0"/>
        </c:dLbls>
        <c:gapWidth val="150"/>
        <c:axId val="340578696"/>
        <c:axId val="340573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103.82</c:v>
                </c:pt>
              </c:numCache>
            </c:numRef>
          </c:val>
          <c:smooth val="0"/>
          <c:extLst xmlns:c16r2="http://schemas.microsoft.com/office/drawing/2015/06/chart">
            <c:ext xmlns:c16="http://schemas.microsoft.com/office/drawing/2014/chart" uri="{C3380CC4-5D6E-409C-BE32-E72D297353CC}">
              <c16:uniqueId val="{00000001-F207-40B5-8822-8D32ADADE0DD}"/>
            </c:ext>
          </c:extLst>
        </c:ser>
        <c:dLbls>
          <c:showLegendKey val="0"/>
          <c:showVal val="0"/>
          <c:showCatName val="0"/>
          <c:showSerName val="0"/>
          <c:showPercent val="0"/>
          <c:showBubbleSize val="0"/>
        </c:dLbls>
        <c:marker val="1"/>
        <c:smooth val="0"/>
        <c:axId val="340578696"/>
        <c:axId val="340573992"/>
      </c:lineChart>
      <c:dateAx>
        <c:axId val="340578696"/>
        <c:scaling>
          <c:orientation val="minMax"/>
        </c:scaling>
        <c:delete val="1"/>
        <c:axPos val="b"/>
        <c:numFmt formatCode="&quot;H&quot;yy" sourceLinked="1"/>
        <c:majorTickMark val="none"/>
        <c:minorTickMark val="none"/>
        <c:tickLblPos val="none"/>
        <c:crossAx val="340573992"/>
        <c:crosses val="autoZero"/>
        <c:auto val="1"/>
        <c:lblOffset val="100"/>
        <c:baseTimeUnit val="years"/>
      </c:dateAx>
      <c:valAx>
        <c:axId val="340573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0578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0</c:v>
                </c:pt>
                <c:pt idx="1">
                  <c:v>0</c:v>
                </c:pt>
                <c:pt idx="2">
                  <c:v>0</c:v>
                </c:pt>
                <c:pt idx="3">
                  <c:v>0</c:v>
                </c:pt>
                <c:pt idx="4">
                  <c:v>48.86</c:v>
                </c:pt>
              </c:numCache>
            </c:numRef>
          </c:val>
          <c:extLst xmlns:c16r2="http://schemas.microsoft.com/office/drawing/2015/06/chart">
            <c:ext xmlns:c16="http://schemas.microsoft.com/office/drawing/2014/chart" uri="{C3380CC4-5D6E-409C-BE32-E72D297353CC}">
              <c16:uniqueId val="{00000000-A016-4F31-915C-0BEB8711A736}"/>
            </c:ext>
          </c:extLst>
        </c:ser>
        <c:dLbls>
          <c:showLegendKey val="0"/>
          <c:showVal val="0"/>
          <c:showCatName val="0"/>
          <c:showSerName val="0"/>
          <c:showPercent val="0"/>
          <c:showBubbleSize val="0"/>
        </c:dLbls>
        <c:gapWidth val="150"/>
        <c:axId val="340579480"/>
        <c:axId val="34057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39.409999999999997</c:v>
                </c:pt>
              </c:numCache>
            </c:numRef>
          </c:val>
          <c:smooth val="0"/>
          <c:extLst xmlns:c16r2="http://schemas.microsoft.com/office/drawing/2015/06/chart">
            <c:ext xmlns:c16="http://schemas.microsoft.com/office/drawing/2014/chart" uri="{C3380CC4-5D6E-409C-BE32-E72D297353CC}">
              <c16:uniqueId val="{00000001-A016-4F31-915C-0BEB8711A736}"/>
            </c:ext>
          </c:extLst>
        </c:ser>
        <c:dLbls>
          <c:showLegendKey val="0"/>
          <c:showVal val="0"/>
          <c:showCatName val="0"/>
          <c:showSerName val="0"/>
          <c:showPercent val="0"/>
          <c:showBubbleSize val="0"/>
        </c:dLbls>
        <c:marker val="1"/>
        <c:smooth val="0"/>
        <c:axId val="340579480"/>
        <c:axId val="340575952"/>
      </c:lineChart>
      <c:dateAx>
        <c:axId val="340579480"/>
        <c:scaling>
          <c:orientation val="minMax"/>
        </c:scaling>
        <c:delete val="1"/>
        <c:axPos val="b"/>
        <c:numFmt formatCode="&quot;H&quot;yy" sourceLinked="1"/>
        <c:majorTickMark val="none"/>
        <c:minorTickMark val="none"/>
        <c:tickLblPos val="none"/>
        <c:crossAx val="340575952"/>
        <c:crosses val="autoZero"/>
        <c:auto val="1"/>
        <c:lblOffset val="100"/>
        <c:baseTimeUnit val="years"/>
      </c:dateAx>
      <c:valAx>
        <c:axId val="34057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579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7.3</c:v>
                </c:pt>
              </c:numCache>
            </c:numRef>
          </c:val>
          <c:extLst xmlns:c16r2="http://schemas.microsoft.com/office/drawing/2015/06/chart">
            <c:ext xmlns:c16="http://schemas.microsoft.com/office/drawing/2014/chart" uri="{C3380CC4-5D6E-409C-BE32-E72D297353CC}">
              <c16:uniqueId val="{00000000-3531-4EEE-A50A-9C839A9A0A30}"/>
            </c:ext>
          </c:extLst>
        </c:ser>
        <c:dLbls>
          <c:showLegendKey val="0"/>
          <c:showVal val="0"/>
          <c:showCatName val="0"/>
          <c:showSerName val="0"/>
          <c:showPercent val="0"/>
          <c:showBubbleSize val="0"/>
        </c:dLbls>
        <c:gapWidth val="150"/>
        <c:axId val="340575560"/>
        <c:axId val="340579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20.97</c:v>
                </c:pt>
              </c:numCache>
            </c:numRef>
          </c:val>
          <c:smooth val="0"/>
          <c:extLst xmlns:c16r2="http://schemas.microsoft.com/office/drawing/2015/06/chart">
            <c:ext xmlns:c16="http://schemas.microsoft.com/office/drawing/2014/chart" uri="{C3380CC4-5D6E-409C-BE32-E72D297353CC}">
              <c16:uniqueId val="{00000001-3531-4EEE-A50A-9C839A9A0A30}"/>
            </c:ext>
          </c:extLst>
        </c:ser>
        <c:dLbls>
          <c:showLegendKey val="0"/>
          <c:showVal val="0"/>
          <c:showCatName val="0"/>
          <c:showSerName val="0"/>
          <c:showPercent val="0"/>
          <c:showBubbleSize val="0"/>
        </c:dLbls>
        <c:marker val="1"/>
        <c:smooth val="0"/>
        <c:axId val="340575560"/>
        <c:axId val="340579088"/>
      </c:lineChart>
      <c:dateAx>
        <c:axId val="340575560"/>
        <c:scaling>
          <c:orientation val="minMax"/>
        </c:scaling>
        <c:delete val="1"/>
        <c:axPos val="b"/>
        <c:numFmt formatCode="&quot;H&quot;yy" sourceLinked="1"/>
        <c:majorTickMark val="none"/>
        <c:minorTickMark val="none"/>
        <c:tickLblPos val="none"/>
        <c:crossAx val="340579088"/>
        <c:crosses val="autoZero"/>
        <c:auto val="1"/>
        <c:lblOffset val="100"/>
        <c:baseTimeUnit val="years"/>
      </c:dateAx>
      <c:valAx>
        <c:axId val="34057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575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2546-4E32-AA42-144E7FE5A5A7}"/>
            </c:ext>
          </c:extLst>
        </c:ser>
        <c:dLbls>
          <c:showLegendKey val="0"/>
          <c:showVal val="0"/>
          <c:showCatName val="0"/>
          <c:showSerName val="0"/>
          <c:showPercent val="0"/>
          <c:showBubbleSize val="0"/>
        </c:dLbls>
        <c:gapWidth val="150"/>
        <c:axId val="340581440"/>
        <c:axId val="340575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31.54</c:v>
                </c:pt>
              </c:numCache>
            </c:numRef>
          </c:val>
          <c:smooth val="0"/>
          <c:extLst xmlns:c16r2="http://schemas.microsoft.com/office/drawing/2015/06/chart">
            <c:ext xmlns:c16="http://schemas.microsoft.com/office/drawing/2014/chart" uri="{C3380CC4-5D6E-409C-BE32-E72D297353CC}">
              <c16:uniqueId val="{00000001-2546-4E32-AA42-144E7FE5A5A7}"/>
            </c:ext>
          </c:extLst>
        </c:ser>
        <c:dLbls>
          <c:showLegendKey val="0"/>
          <c:showVal val="0"/>
          <c:showCatName val="0"/>
          <c:showSerName val="0"/>
          <c:showPercent val="0"/>
          <c:showBubbleSize val="0"/>
        </c:dLbls>
        <c:marker val="1"/>
        <c:smooth val="0"/>
        <c:axId val="340581440"/>
        <c:axId val="340575168"/>
      </c:lineChart>
      <c:dateAx>
        <c:axId val="340581440"/>
        <c:scaling>
          <c:orientation val="minMax"/>
        </c:scaling>
        <c:delete val="1"/>
        <c:axPos val="b"/>
        <c:numFmt formatCode="&quot;H&quot;yy" sourceLinked="1"/>
        <c:majorTickMark val="none"/>
        <c:minorTickMark val="none"/>
        <c:tickLblPos val="none"/>
        <c:crossAx val="340575168"/>
        <c:crosses val="autoZero"/>
        <c:auto val="1"/>
        <c:lblOffset val="100"/>
        <c:baseTimeUnit val="years"/>
      </c:dateAx>
      <c:valAx>
        <c:axId val="3405751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058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0</c:v>
                </c:pt>
                <c:pt idx="1">
                  <c:v>0</c:v>
                </c:pt>
                <c:pt idx="2">
                  <c:v>0</c:v>
                </c:pt>
                <c:pt idx="3">
                  <c:v>0</c:v>
                </c:pt>
                <c:pt idx="4">
                  <c:v>1172.48</c:v>
                </c:pt>
              </c:numCache>
            </c:numRef>
          </c:val>
          <c:extLst xmlns:c16r2="http://schemas.microsoft.com/office/drawing/2015/06/chart">
            <c:ext xmlns:c16="http://schemas.microsoft.com/office/drawing/2014/chart" uri="{C3380CC4-5D6E-409C-BE32-E72D297353CC}">
              <c16:uniqueId val="{00000000-C3A3-48EB-AAB9-20F430503A71}"/>
            </c:ext>
          </c:extLst>
        </c:ser>
        <c:dLbls>
          <c:showLegendKey val="0"/>
          <c:showVal val="0"/>
          <c:showCatName val="0"/>
          <c:showSerName val="0"/>
          <c:showPercent val="0"/>
          <c:showBubbleSize val="0"/>
        </c:dLbls>
        <c:gapWidth val="150"/>
        <c:axId val="340577520"/>
        <c:axId val="340577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302.22000000000003</c:v>
                </c:pt>
              </c:numCache>
            </c:numRef>
          </c:val>
          <c:smooth val="0"/>
          <c:extLst xmlns:c16r2="http://schemas.microsoft.com/office/drawing/2015/06/chart">
            <c:ext xmlns:c16="http://schemas.microsoft.com/office/drawing/2014/chart" uri="{C3380CC4-5D6E-409C-BE32-E72D297353CC}">
              <c16:uniqueId val="{00000001-C3A3-48EB-AAB9-20F430503A71}"/>
            </c:ext>
          </c:extLst>
        </c:ser>
        <c:dLbls>
          <c:showLegendKey val="0"/>
          <c:showVal val="0"/>
          <c:showCatName val="0"/>
          <c:showSerName val="0"/>
          <c:showPercent val="0"/>
          <c:showBubbleSize val="0"/>
        </c:dLbls>
        <c:marker val="1"/>
        <c:smooth val="0"/>
        <c:axId val="340577520"/>
        <c:axId val="340577912"/>
      </c:lineChart>
      <c:dateAx>
        <c:axId val="340577520"/>
        <c:scaling>
          <c:orientation val="minMax"/>
        </c:scaling>
        <c:delete val="1"/>
        <c:axPos val="b"/>
        <c:numFmt formatCode="&quot;H&quot;yy" sourceLinked="1"/>
        <c:majorTickMark val="none"/>
        <c:minorTickMark val="none"/>
        <c:tickLblPos val="none"/>
        <c:crossAx val="340577912"/>
        <c:crosses val="autoZero"/>
        <c:auto val="1"/>
        <c:lblOffset val="100"/>
        <c:baseTimeUnit val="years"/>
      </c:dateAx>
      <c:valAx>
        <c:axId val="340577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057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0</c:v>
                </c:pt>
                <c:pt idx="1">
                  <c:v>0</c:v>
                </c:pt>
                <c:pt idx="2">
                  <c:v>0</c:v>
                </c:pt>
                <c:pt idx="3">
                  <c:v>0</c:v>
                </c:pt>
                <c:pt idx="4">
                  <c:v>856.23</c:v>
                </c:pt>
              </c:numCache>
            </c:numRef>
          </c:val>
          <c:extLst xmlns:c16r2="http://schemas.microsoft.com/office/drawing/2015/06/chart">
            <c:ext xmlns:c16="http://schemas.microsoft.com/office/drawing/2014/chart" uri="{C3380CC4-5D6E-409C-BE32-E72D297353CC}">
              <c16:uniqueId val="{00000000-3BB2-4CFC-81CF-D7F6160FFAB0}"/>
            </c:ext>
          </c:extLst>
        </c:ser>
        <c:dLbls>
          <c:showLegendKey val="0"/>
          <c:showVal val="0"/>
          <c:showCatName val="0"/>
          <c:showSerName val="0"/>
          <c:showPercent val="0"/>
          <c:showBubbleSize val="0"/>
        </c:dLbls>
        <c:gapWidth val="150"/>
        <c:axId val="384821480"/>
        <c:axId val="384821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970.36</c:v>
                </c:pt>
              </c:numCache>
            </c:numRef>
          </c:val>
          <c:smooth val="0"/>
          <c:extLst xmlns:c16r2="http://schemas.microsoft.com/office/drawing/2015/06/chart">
            <c:ext xmlns:c16="http://schemas.microsoft.com/office/drawing/2014/chart" uri="{C3380CC4-5D6E-409C-BE32-E72D297353CC}">
              <c16:uniqueId val="{00000001-3BB2-4CFC-81CF-D7F6160FFAB0}"/>
            </c:ext>
          </c:extLst>
        </c:ser>
        <c:dLbls>
          <c:showLegendKey val="0"/>
          <c:showVal val="0"/>
          <c:showCatName val="0"/>
          <c:showSerName val="0"/>
          <c:showPercent val="0"/>
          <c:showBubbleSize val="0"/>
        </c:dLbls>
        <c:marker val="1"/>
        <c:smooth val="0"/>
        <c:axId val="384821480"/>
        <c:axId val="384821088"/>
      </c:lineChart>
      <c:dateAx>
        <c:axId val="384821480"/>
        <c:scaling>
          <c:orientation val="minMax"/>
        </c:scaling>
        <c:delete val="1"/>
        <c:axPos val="b"/>
        <c:numFmt formatCode="&quot;H&quot;yy" sourceLinked="1"/>
        <c:majorTickMark val="none"/>
        <c:minorTickMark val="none"/>
        <c:tickLblPos val="none"/>
        <c:crossAx val="384821088"/>
        <c:crosses val="autoZero"/>
        <c:auto val="1"/>
        <c:lblOffset val="100"/>
        <c:baseTimeUnit val="years"/>
      </c:dateAx>
      <c:valAx>
        <c:axId val="3848210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4821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0</c:v>
                </c:pt>
                <c:pt idx="1">
                  <c:v>0</c:v>
                </c:pt>
                <c:pt idx="2">
                  <c:v>0</c:v>
                </c:pt>
                <c:pt idx="3">
                  <c:v>0</c:v>
                </c:pt>
                <c:pt idx="4">
                  <c:v>84.55</c:v>
                </c:pt>
              </c:numCache>
            </c:numRef>
          </c:val>
          <c:extLst xmlns:c16r2="http://schemas.microsoft.com/office/drawing/2015/06/chart">
            <c:ext xmlns:c16="http://schemas.microsoft.com/office/drawing/2014/chart" uri="{C3380CC4-5D6E-409C-BE32-E72D297353CC}">
              <c16:uniqueId val="{00000000-A977-4882-8D24-8577979B8F46}"/>
            </c:ext>
          </c:extLst>
        </c:ser>
        <c:dLbls>
          <c:showLegendKey val="0"/>
          <c:showVal val="0"/>
          <c:showCatName val="0"/>
          <c:showSerName val="0"/>
          <c:showPercent val="0"/>
          <c:showBubbleSize val="0"/>
        </c:dLbls>
        <c:gapWidth val="150"/>
        <c:axId val="384818736"/>
        <c:axId val="384822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64.52</c:v>
                </c:pt>
              </c:numCache>
            </c:numRef>
          </c:val>
          <c:smooth val="0"/>
          <c:extLst xmlns:c16r2="http://schemas.microsoft.com/office/drawing/2015/06/chart">
            <c:ext xmlns:c16="http://schemas.microsoft.com/office/drawing/2014/chart" uri="{C3380CC4-5D6E-409C-BE32-E72D297353CC}">
              <c16:uniqueId val="{00000001-A977-4882-8D24-8577979B8F46}"/>
            </c:ext>
          </c:extLst>
        </c:ser>
        <c:dLbls>
          <c:showLegendKey val="0"/>
          <c:showVal val="0"/>
          <c:showCatName val="0"/>
          <c:showSerName val="0"/>
          <c:showPercent val="0"/>
          <c:showBubbleSize val="0"/>
        </c:dLbls>
        <c:marker val="1"/>
        <c:smooth val="0"/>
        <c:axId val="384818736"/>
        <c:axId val="384822656"/>
      </c:lineChart>
      <c:dateAx>
        <c:axId val="384818736"/>
        <c:scaling>
          <c:orientation val="minMax"/>
        </c:scaling>
        <c:delete val="1"/>
        <c:axPos val="b"/>
        <c:numFmt formatCode="&quot;H&quot;yy" sourceLinked="1"/>
        <c:majorTickMark val="none"/>
        <c:minorTickMark val="none"/>
        <c:tickLblPos val="none"/>
        <c:crossAx val="384822656"/>
        <c:crosses val="autoZero"/>
        <c:auto val="1"/>
        <c:lblOffset val="100"/>
        <c:baseTimeUnit val="years"/>
      </c:dateAx>
      <c:valAx>
        <c:axId val="38482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81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0</c:v>
                </c:pt>
                <c:pt idx="1">
                  <c:v>0</c:v>
                </c:pt>
                <c:pt idx="2">
                  <c:v>0</c:v>
                </c:pt>
                <c:pt idx="3">
                  <c:v>0</c:v>
                </c:pt>
                <c:pt idx="4">
                  <c:v>87.65</c:v>
                </c:pt>
              </c:numCache>
            </c:numRef>
          </c:val>
          <c:extLst xmlns:c16r2="http://schemas.microsoft.com/office/drawing/2015/06/chart">
            <c:ext xmlns:c16="http://schemas.microsoft.com/office/drawing/2014/chart" uri="{C3380CC4-5D6E-409C-BE32-E72D297353CC}">
              <c16:uniqueId val="{00000000-F1A8-48B8-ACF8-00621A86A08B}"/>
            </c:ext>
          </c:extLst>
        </c:ser>
        <c:dLbls>
          <c:showLegendKey val="0"/>
          <c:showVal val="0"/>
          <c:showCatName val="0"/>
          <c:showSerName val="0"/>
          <c:showPercent val="0"/>
          <c:showBubbleSize val="0"/>
        </c:dLbls>
        <c:gapWidth val="150"/>
        <c:axId val="384820696"/>
        <c:axId val="384823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270.68</c:v>
                </c:pt>
              </c:numCache>
            </c:numRef>
          </c:val>
          <c:smooth val="0"/>
          <c:extLst xmlns:c16r2="http://schemas.microsoft.com/office/drawing/2015/06/chart">
            <c:ext xmlns:c16="http://schemas.microsoft.com/office/drawing/2014/chart" uri="{C3380CC4-5D6E-409C-BE32-E72D297353CC}">
              <c16:uniqueId val="{00000001-F1A8-48B8-ACF8-00621A86A08B}"/>
            </c:ext>
          </c:extLst>
        </c:ser>
        <c:dLbls>
          <c:showLegendKey val="0"/>
          <c:showVal val="0"/>
          <c:showCatName val="0"/>
          <c:showSerName val="0"/>
          <c:showPercent val="0"/>
          <c:showBubbleSize val="0"/>
        </c:dLbls>
        <c:marker val="1"/>
        <c:smooth val="0"/>
        <c:axId val="384820696"/>
        <c:axId val="384823832"/>
      </c:lineChart>
      <c:dateAx>
        <c:axId val="384820696"/>
        <c:scaling>
          <c:orientation val="minMax"/>
        </c:scaling>
        <c:delete val="1"/>
        <c:axPos val="b"/>
        <c:numFmt formatCode="&quot;H&quot;yy" sourceLinked="1"/>
        <c:majorTickMark val="none"/>
        <c:minorTickMark val="none"/>
        <c:tickLblPos val="none"/>
        <c:crossAx val="384823832"/>
        <c:crosses val="autoZero"/>
        <c:auto val="1"/>
        <c:lblOffset val="100"/>
        <c:baseTimeUnit val="years"/>
      </c:dateAx>
      <c:valAx>
        <c:axId val="384823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4820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【186.73】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【1,187.50】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【75.11】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【281.77】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【17.19】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A1" zoomScaleNormal="100" workbookViewId="0">
      <selection activeCell="BL95" sqref="BL9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高知県　越知町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簡易水道事業</v>
      </c>
      <c r="Q8" s="60"/>
      <c r="R8" s="60"/>
      <c r="S8" s="60"/>
      <c r="T8" s="60"/>
      <c r="U8" s="60"/>
      <c r="V8" s="60"/>
      <c r="W8" s="60" t="str">
        <f>データ!$L$6</f>
        <v>C3</v>
      </c>
      <c r="X8" s="60"/>
      <c r="Y8" s="60"/>
      <c r="Z8" s="60"/>
      <c r="AA8" s="60"/>
      <c r="AB8" s="60"/>
      <c r="AC8" s="60"/>
      <c r="AD8" s="60" t="str">
        <f>データ!$M$6</f>
        <v>非設置</v>
      </c>
      <c r="AE8" s="60"/>
      <c r="AF8" s="60"/>
      <c r="AG8" s="60"/>
      <c r="AH8" s="60"/>
      <c r="AI8" s="60"/>
      <c r="AJ8" s="60"/>
      <c r="AK8" s="4"/>
      <c r="AL8" s="61">
        <f>データ!$R$6</f>
        <v>5376</v>
      </c>
      <c r="AM8" s="61"/>
      <c r="AN8" s="61"/>
      <c r="AO8" s="61"/>
      <c r="AP8" s="61"/>
      <c r="AQ8" s="61"/>
      <c r="AR8" s="61"/>
      <c r="AS8" s="61"/>
      <c r="AT8" s="52">
        <f>データ!$S$6</f>
        <v>111.95</v>
      </c>
      <c r="AU8" s="53"/>
      <c r="AV8" s="53"/>
      <c r="AW8" s="53"/>
      <c r="AX8" s="53"/>
      <c r="AY8" s="53"/>
      <c r="AZ8" s="53"/>
      <c r="BA8" s="53"/>
      <c r="BB8" s="54">
        <f>データ!$T$6</f>
        <v>48.02</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65.81</v>
      </c>
      <c r="J10" s="53"/>
      <c r="K10" s="53"/>
      <c r="L10" s="53"/>
      <c r="M10" s="53"/>
      <c r="N10" s="53"/>
      <c r="O10" s="64"/>
      <c r="P10" s="54">
        <f>データ!$P$6</f>
        <v>88.12</v>
      </c>
      <c r="Q10" s="54"/>
      <c r="R10" s="54"/>
      <c r="S10" s="54"/>
      <c r="T10" s="54"/>
      <c r="U10" s="54"/>
      <c r="V10" s="54"/>
      <c r="W10" s="61">
        <f>データ!$Q$6</f>
        <v>1375</v>
      </c>
      <c r="X10" s="61"/>
      <c r="Y10" s="61"/>
      <c r="Z10" s="61"/>
      <c r="AA10" s="61"/>
      <c r="AB10" s="61"/>
      <c r="AC10" s="61"/>
      <c r="AD10" s="2"/>
      <c r="AE10" s="2"/>
      <c r="AF10" s="2"/>
      <c r="AG10" s="2"/>
      <c r="AH10" s="4"/>
      <c r="AI10" s="4"/>
      <c r="AJ10" s="4"/>
      <c r="AK10" s="4"/>
      <c r="AL10" s="61">
        <f>データ!$U$6</f>
        <v>4697</v>
      </c>
      <c r="AM10" s="61"/>
      <c r="AN10" s="61"/>
      <c r="AO10" s="61"/>
      <c r="AP10" s="61"/>
      <c r="AQ10" s="61"/>
      <c r="AR10" s="61"/>
      <c r="AS10" s="61"/>
      <c r="AT10" s="52">
        <f>データ!$V$6</f>
        <v>4.49</v>
      </c>
      <c r="AU10" s="53"/>
      <c r="AV10" s="53"/>
      <c r="AW10" s="53"/>
      <c r="AX10" s="53"/>
      <c r="AY10" s="53"/>
      <c r="AZ10" s="53"/>
      <c r="BA10" s="53"/>
      <c r="BB10" s="54">
        <f>データ!$W$6</f>
        <v>1046.0999999999999</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114</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【102.33】</v>
      </c>
      <c r="F85" s="27" t="str">
        <f>データ!AS6</f>
        <v>【31.02】</v>
      </c>
      <c r="G85" s="27" t="str">
        <f>データ!BD6</f>
        <v>【186.73】</v>
      </c>
      <c r="H85" s="27" t="str">
        <f>データ!BO6</f>
        <v>【1,187.50】</v>
      </c>
      <c r="I85" s="27" t="str">
        <f>データ!BZ6</f>
        <v>【58.90】</v>
      </c>
      <c r="J85" s="27" t="str">
        <f>データ!CK6</f>
        <v>【281.77】</v>
      </c>
      <c r="K85" s="27" t="str">
        <f>データ!CV6</f>
        <v>【50.55】</v>
      </c>
      <c r="L85" s="27" t="str">
        <f>データ!DG6</f>
        <v>【75.11】</v>
      </c>
      <c r="M85" s="27" t="str">
        <f>データ!DR6</f>
        <v>【33.25】</v>
      </c>
      <c r="N85" s="27" t="str">
        <f>データ!EC6</f>
        <v>【17.19】</v>
      </c>
      <c r="O85" s="27" t="str">
        <f>データ!EN6</f>
        <v>【0.79】</v>
      </c>
    </row>
  </sheetData>
  <sheetProtection algorithmName="SHA-512" hashValue="yRvyk/38djNAEfNItCKy0bufWTeWqPXjfk1xGN9SQVFfLOzfke025ds+seE3NU8R6++JWwWn+yRhbzX702AGMw==" saltValue="pjjlmf+b06yKOXHptiH3u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394033</v>
      </c>
      <c r="D6" s="34">
        <f t="shared" si="3"/>
        <v>46</v>
      </c>
      <c r="E6" s="34">
        <f t="shared" si="3"/>
        <v>1</v>
      </c>
      <c r="F6" s="34">
        <f t="shared" si="3"/>
        <v>0</v>
      </c>
      <c r="G6" s="34">
        <f t="shared" si="3"/>
        <v>5</v>
      </c>
      <c r="H6" s="34" t="str">
        <f t="shared" si="3"/>
        <v>高知県　越知町</v>
      </c>
      <c r="I6" s="34" t="str">
        <f t="shared" si="3"/>
        <v>法適用</v>
      </c>
      <c r="J6" s="34" t="str">
        <f t="shared" si="3"/>
        <v>水道事業</v>
      </c>
      <c r="K6" s="34" t="str">
        <f t="shared" si="3"/>
        <v>簡易水道事業</v>
      </c>
      <c r="L6" s="34" t="str">
        <f t="shared" si="3"/>
        <v>C3</v>
      </c>
      <c r="M6" s="34" t="str">
        <f t="shared" si="3"/>
        <v>非設置</v>
      </c>
      <c r="N6" s="35" t="str">
        <f t="shared" si="3"/>
        <v>-</v>
      </c>
      <c r="O6" s="35">
        <f t="shared" si="3"/>
        <v>65.81</v>
      </c>
      <c r="P6" s="35">
        <f t="shared" si="3"/>
        <v>88.12</v>
      </c>
      <c r="Q6" s="35">
        <f t="shared" si="3"/>
        <v>1375</v>
      </c>
      <c r="R6" s="35">
        <f t="shared" si="3"/>
        <v>5376</v>
      </c>
      <c r="S6" s="35">
        <f t="shared" si="3"/>
        <v>111.95</v>
      </c>
      <c r="T6" s="35">
        <f t="shared" si="3"/>
        <v>48.02</v>
      </c>
      <c r="U6" s="35">
        <f t="shared" si="3"/>
        <v>4697</v>
      </c>
      <c r="V6" s="35">
        <f t="shared" si="3"/>
        <v>4.49</v>
      </c>
      <c r="W6" s="35">
        <f t="shared" si="3"/>
        <v>1046.0999999999999</v>
      </c>
      <c r="X6" s="36" t="str">
        <f>IF(X7="",NA(),X7)</f>
        <v>-</v>
      </c>
      <c r="Y6" s="36" t="str">
        <f t="shared" ref="Y6:AG6" si="4">IF(Y7="",NA(),Y7)</f>
        <v>-</v>
      </c>
      <c r="Z6" s="36" t="str">
        <f t="shared" si="4"/>
        <v>-</v>
      </c>
      <c r="AA6" s="36" t="str">
        <f t="shared" si="4"/>
        <v>-</v>
      </c>
      <c r="AB6" s="36">
        <f t="shared" si="4"/>
        <v>112.71</v>
      </c>
      <c r="AC6" s="36" t="str">
        <f t="shared" si="4"/>
        <v>-</v>
      </c>
      <c r="AD6" s="36" t="str">
        <f t="shared" si="4"/>
        <v>-</v>
      </c>
      <c r="AE6" s="36" t="str">
        <f t="shared" si="4"/>
        <v>-</v>
      </c>
      <c r="AF6" s="36" t="str">
        <f t="shared" si="4"/>
        <v>-</v>
      </c>
      <c r="AG6" s="36">
        <f t="shared" si="4"/>
        <v>103.82</v>
      </c>
      <c r="AH6" s="35" t="str">
        <f>IF(AH7="","",IF(AH7="-","【-】","【"&amp;SUBSTITUTE(TEXT(AH7,"#,##0.00"),"-","△")&amp;"】"))</f>
        <v>【102.33】</v>
      </c>
      <c r="AI6" s="36" t="str">
        <f>IF(AI7="",NA(),AI7)</f>
        <v>-</v>
      </c>
      <c r="AJ6" s="36" t="str">
        <f t="shared" ref="AJ6:AR6" si="5">IF(AJ7="",NA(),AJ7)</f>
        <v>-</v>
      </c>
      <c r="AK6" s="36" t="str">
        <f t="shared" si="5"/>
        <v>-</v>
      </c>
      <c r="AL6" s="36" t="str">
        <f t="shared" si="5"/>
        <v>-</v>
      </c>
      <c r="AM6" s="35">
        <f t="shared" si="5"/>
        <v>0</v>
      </c>
      <c r="AN6" s="36" t="str">
        <f t="shared" si="5"/>
        <v>-</v>
      </c>
      <c r="AO6" s="36" t="str">
        <f t="shared" si="5"/>
        <v>-</v>
      </c>
      <c r="AP6" s="36" t="str">
        <f t="shared" si="5"/>
        <v>-</v>
      </c>
      <c r="AQ6" s="36" t="str">
        <f t="shared" si="5"/>
        <v>-</v>
      </c>
      <c r="AR6" s="36">
        <f t="shared" si="5"/>
        <v>31.54</v>
      </c>
      <c r="AS6" s="35" t="str">
        <f>IF(AS7="","",IF(AS7="-","【-】","【"&amp;SUBSTITUTE(TEXT(AS7,"#,##0.00"),"-","△")&amp;"】"))</f>
        <v>【31.02】</v>
      </c>
      <c r="AT6" s="36" t="str">
        <f>IF(AT7="",NA(),AT7)</f>
        <v>-</v>
      </c>
      <c r="AU6" s="36" t="str">
        <f t="shared" ref="AU6:BC6" si="6">IF(AU7="",NA(),AU7)</f>
        <v>-</v>
      </c>
      <c r="AV6" s="36" t="str">
        <f t="shared" si="6"/>
        <v>-</v>
      </c>
      <c r="AW6" s="36" t="str">
        <f t="shared" si="6"/>
        <v>-</v>
      </c>
      <c r="AX6" s="36">
        <f t="shared" si="6"/>
        <v>1172.48</v>
      </c>
      <c r="AY6" s="36" t="str">
        <f t="shared" si="6"/>
        <v>-</v>
      </c>
      <c r="AZ6" s="36" t="str">
        <f t="shared" si="6"/>
        <v>-</v>
      </c>
      <c r="BA6" s="36" t="str">
        <f t="shared" si="6"/>
        <v>-</v>
      </c>
      <c r="BB6" s="36" t="str">
        <f t="shared" si="6"/>
        <v>-</v>
      </c>
      <c r="BC6" s="36">
        <f t="shared" si="6"/>
        <v>302.22000000000003</v>
      </c>
      <c r="BD6" s="35" t="str">
        <f>IF(BD7="","",IF(BD7="-","【-】","【"&amp;SUBSTITUTE(TEXT(BD7,"#,##0.00"),"-","△")&amp;"】"))</f>
        <v>【186.73】</v>
      </c>
      <c r="BE6" s="36" t="str">
        <f>IF(BE7="",NA(),BE7)</f>
        <v>-</v>
      </c>
      <c r="BF6" s="36" t="str">
        <f t="shared" ref="BF6:BN6" si="7">IF(BF7="",NA(),BF7)</f>
        <v>-</v>
      </c>
      <c r="BG6" s="36" t="str">
        <f t="shared" si="7"/>
        <v>-</v>
      </c>
      <c r="BH6" s="36" t="str">
        <f t="shared" si="7"/>
        <v>-</v>
      </c>
      <c r="BI6" s="36">
        <f t="shared" si="7"/>
        <v>856.23</v>
      </c>
      <c r="BJ6" s="36" t="str">
        <f t="shared" si="7"/>
        <v>-</v>
      </c>
      <c r="BK6" s="36" t="str">
        <f t="shared" si="7"/>
        <v>-</v>
      </c>
      <c r="BL6" s="36" t="str">
        <f t="shared" si="7"/>
        <v>-</v>
      </c>
      <c r="BM6" s="36" t="str">
        <f t="shared" si="7"/>
        <v>-</v>
      </c>
      <c r="BN6" s="36">
        <f t="shared" si="7"/>
        <v>970.36</v>
      </c>
      <c r="BO6" s="35" t="str">
        <f>IF(BO7="","",IF(BO7="-","【-】","【"&amp;SUBSTITUTE(TEXT(BO7,"#,##0.00"),"-","△")&amp;"】"))</f>
        <v>【1,187.50】</v>
      </c>
      <c r="BP6" s="36" t="str">
        <f>IF(BP7="",NA(),BP7)</f>
        <v>-</v>
      </c>
      <c r="BQ6" s="36" t="str">
        <f t="shared" ref="BQ6:BY6" si="8">IF(BQ7="",NA(),BQ7)</f>
        <v>-</v>
      </c>
      <c r="BR6" s="36" t="str">
        <f t="shared" si="8"/>
        <v>-</v>
      </c>
      <c r="BS6" s="36" t="str">
        <f t="shared" si="8"/>
        <v>-</v>
      </c>
      <c r="BT6" s="36">
        <f t="shared" si="8"/>
        <v>84.55</v>
      </c>
      <c r="BU6" s="36" t="str">
        <f t="shared" si="8"/>
        <v>-</v>
      </c>
      <c r="BV6" s="36" t="str">
        <f t="shared" si="8"/>
        <v>-</v>
      </c>
      <c r="BW6" s="36" t="str">
        <f t="shared" si="8"/>
        <v>-</v>
      </c>
      <c r="BX6" s="36" t="str">
        <f t="shared" si="8"/>
        <v>-</v>
      </c>
      <c r="BY6" s="36">
        <f t="shared" si="8"/>
        <v>64.52</v>
      </c>
      <c r="BZ6" s="35" t="str">
        <f>IF(BZ7="","",IF(BZ7="-","【-】","【"&amp;SUBSTITUTE(TEXT(BZ7,"#,##0.00"),"-","△")&amp;"】"))</f>
        <v>【58.90】</v>
      </c>
      <c r="CA6" s="36" t="str">
        <f>IF(CA7="",NA(),CA7)</f>
        <v>-</v>
      </c>
      <c r="CB6" s="36" t="str">
        <f t="shared" ref="CB6:CJ6" si="9">IF(CB7="",NA(),CB7)</f>
        <v>-</v>
      </c>
      <c r="CC6" s="36" t="str">
        <f t="shared" si="9"/>
        <v>-</v>
      </c>
      <c r="CD6" s="36" t="str">
        <f t="shared" si="9"/>
        <v>-</v>
      </c>
      <c r="CE6" s="36">
        <f t="shared" si="9"/>
        <v>87.65</v>
      </c>
      <c r="CF6" s="36" t="str">
        <f t="shared" si="9"/>
        <v>-</v>
      </c>
      <c r="CG6" s="36" t="str">
        <f t="shared" si="9"/>
        <v>-</v>
      </c>
      <c r="CH6" s="36" t="str">
        <f t="shared" si="9"/>
        <v>-</v>
      </c>
      <c r="CI6" s="36" t="str">
        <f t="shared" si="9"/>
        <v>-</v>
      </c>
      <c r="CJ6" s="36">
        <f t="shared" si="9"/>
        <v>270.68</v>
      </c>
      <c r="CK6" s="35" t="str">
        <f>IF(CK7="","",IF(CK7="-","【-】","【"&amp;SUBSTITUTE(TEXT(CK7,"#,##0.00"),"-","△")&amp;"】"))</f>
        <v>【281.77】</v>
      </c>
      <c r="CL6" s="36" t="str">
        <f>IF(CL7="",NA(),CL7)</f>
        <v>-</v>
      </c>
      <c r="CM6" s="36" t="str">
        <f t="shared" ref="CM6:CU6" si="10">IF(CM7="",NA(),CM7)</f>
        <v>-</v>
      </c>
      <c r="CN6" s="36" t="str">
        <f t="shared" si="10"/>
        <v>-</v>
      </c>
      <c r="CO6" s="36" t="str">
        <f t="shared" si="10"/>
        <v>-</v>
      </c>
      <c r="CP6" s="36">
        <f t="shared" si="10"/>
        <v>35.15</v>
      </c>
      <c r="CQ6" s="36" t="str">
        <f t="shared" si="10"/>
        <v>-</v>
      </c>
      <c r="CR6" s="36" t="str">
        <f t="shared" si="10"/>
        <v>-</v>
      </c>
      <c r="CS6" s="36" t="str">
        <f t="shared" si="10"/>
        <v>-</v>
      </c>
      <c r="CT6" s="36" t="str">
        <f t="shared" si="10"/>
        <v>-</v>
      </c>
      <c r="CU6" s="36">
        <f t="shared" si="10"/>
        <v>48.86</v>
      </c>
      <c r="CV6" s="35" t="str">
        <f>IF(CV7="","",IF(CV7="-","【-】","【"&amp;SUBSTITUTE(TEXT(CV7,"#,##0.00"),"-","△")&amp;"】"))</f>
        <v>【50.55】</v>
      </c>
      <c r="CW6" s="36" t="str">
        <f>IF(CW7="",NA(),CW7)</f>
        <v>-</v>
      </c>
      <c r="CX6" s="36" t="str">
        <f t="shared" ref="CX6:DF6" si="11">IF(CX7="",NA(),CX7)</f>
        <v>-</v>
      </c>
      <c r="CY6" s="36" t="str">
        <f t="shared" si="11"/>
        <v>-</v>
      </c>
      <c r="CZ6" s="36" t="str">
        <f t="shared" si="11"/>
        <v>-</v>
      </c>
      <c r="DA6" s="36">
        <f t="shared" si="11"/>
        <v>81.36</v>
      </c>
      <c r="DB6" s="36" t="str">
        <f t="shared" si="11"/>
        <v>-</v>
      </c>
      <c r="DC6" s="36" t="str">
        <f t="shared" si="11"/>
        <v>-</v>
      </c>
      <c r="DD6" s="36" t="str">
        <f t="shared" si="11"/>
        <v>-</v>
      </c>
      <c r="DE6" s="36" t="str">
        <f t="shared" si="11"/>
        <v>-</v>
      </c>
      <c r="DF6" s="36">
        <f t="shared" si="11"/>
        <v>76.48</v>
      </c>
      <c r="DG6" s="35" t="str">
        <f>IF(DG7="","",IF(DG7="-","【-】","【"&amp;SUBSTITUTE(TEXT(DG7,"#,##0.00"),"-","△")&amp;"】"))</f>
        <v>【75.11】</v>
      </c>
      <c r="DH6" s="36" t="str">
        <f>IF(DH7="",NA(),DH7)</f>
        <v>-</v>
      </c>
      <c r="DI6" s="36" t="str">
        <f t="shared" ref="DI6:DQ6" si="12">IF(DI7="",NA(),DI7)</f>
        <v>-</v>
      </c>
      <c r="DJ6" s="36" t="str">
        <f t="shared" si="12"/>
        <v>-</v>
      </c>
      <c r="DK6" s="36" t="str">
        <f t="shared" si="12"/>
        <v>-</v>
      </c>
      <c r="DL6" s="36">
        <f t="shared" si="12"/>
        <v>48.86</v>
      </c>
      <c r="DM6" s="36" t="str">
        <f t="shared" si="12"/>
        <v>-</v>
      </c>
      <c r="DN6" s="36" t="str">
        <f t="shared" si="12"/>
        <v>-</v>
      </c>
      <c r="DO6" s="36" t="str">
        <f t="shared" si="12"/>
        <v>-</v>
      </c>
      <c r="DP6" s="36" t="str">
        <f t="shared" si="12"/>
        <v>-</v>
      </c>
      <c r="DQ6" s="36">
        <f t="shared" si="12"/>
        <v>39.409999999999997</v>
      </c>
      <c r="DR6" s="35" t="str">
        <f>IF(DR7="","",IF(DR7="-","【-】","【"&amp;SUBSTITUTE(TEXT(DR7,"#,##0.00"),"-","△")&amp;"】"))</f>
        <v>【33.25】</v>
      </c>
      <c r="DS6" s="36" t="str">
        <f>IF(DS7="",NA(),DS7)</f>
        <v>-</v>
      </c>
      <c r="DT6" s="36" t="str">
        <f t="shared" ref="DT6:EB6" si="13">IF(DT7="",NA(),DT7)</f>
        <v>-</v>
      </c>
      <c r="DU6" s="36" t="str">
        <f t="shared" si="13"/>
        <v>-</v>
      </c>
      <c r="DV6" s="36" t="str">
        <f t="shared" si="13"/>
        <v>-</v>
      </c>
      <c r="DW6" s="36">
        <f t="shared" si="13"/>
        <v>7.3</v>
      </c>
      <c r="DX6" s="36" t="str">
        <f t="shared" si="13"/>
        <v>-</v>
      </c>
      <c r="DY6" s="36" t="str">
        <f t="shared" si="13"/>
        <v>-</v>
      </c>
      <c r="DZ6" s="36" t="str">
        <f t="shared" si="13"/>
        <v>-</v>
      </c>
      <c r="EA6" s="36" t="str">
        <f t="shared" si="13"/>
        <v>-</v>
      </c>
      <c r="EB6" s="36">
        <f t="shared" si="13"/>
        <v>20.97</v>
      </c>
      <c r="EC6" s="35" t="str">
        <f>IF(EC7="","",IF(EC7="-","【-】","【"&amp;SUBSTITUTE(TEXT(EC7,"#,##0.00"),"-","△")&amp;"】"))</f>
        <v>【17.19】</v>
      </c>
      <c r="ED6" s="36" t="str">
        <f>IF(ED7="",NA(),ED7)</f>
        <v>-</v>
      </c>
      <c r="EE6" s="36" t="str">
        <f t="shared" ref="EE6:EM6" si="14">IF(EE7="",NA(),EE7)</f>
        <v>-</v>
      </c>
      <c r="EF6" s="36" t="str">
        <f t="shared" si="14"/>
        <v>-</v>
      </c>
      <c r="EG6" s="36" t="str">
        <f t="shared" si="14"/>
        <v>-</v>
      </c>
      <c r="EH6" s="35">
        <f t="shared" si="14"/>
        <v>0</v>
      </c>
      <c r="EI6" s="36" t="str">
        <f t="shared" si="14"/>
        <v>-</v>
      </c>
      <c r="EJ6" s="36" t="str">
        <f t="shared" si="14"/>
        <v>-</v>
      </c>
      <c r="EK6" s="36" t="str">
        <f t="shared" si="14"/>
        <v>-</v>
      </c>
      <c r="EL6" s="36" t="str">
        <f t="shared" si="14"/>
        <v>-</v>
      </c>
      <c r="EM6" s="36">
        <f t="shared" si="14"/>
        <v>1.1499999999999999</v>
      </c>
      <c r="EN6" s="35" t="str">
        <f>IF(EN7="","",IF(EN7="-","【-】","【"&amp;SUBSTITUTE(TEXT(EN7,"#,##0.00"),"-","△")&amp;"】"))</f>
        <v>【0.79】</v>
      </c>
    </row>
    <row r="7" spans="1:144" s="37" customFormat="1" x14ac:dyDescent="0.15">
      <c r="A7" s="29"/>
      <c r="B7" s="38">
        <v>2020</v>
      </c>
      <c r="C7" s="38">
        <v>394033</v>
      </c>
      <c r="D7" s="38">
        <v>46</v>
      </c>
      <c r="E7" s="38">
        <v>1</v>
      </c>
      <c r="F7" s="38">
        <v>0</v>
      </c>
      <c r="G7" s="38">
        <v>5</v>
      </c>
      <c r="H7" s="38" t="s">
        <v>93</v>
      </c>
      <c r="I7" s="38" t="s">
        <v>94</v>
      </c>
      <c r="J7" s="38" t="s">
        <v>95</v>
      </c>
      <c r="K7" s="38" t="s">
        <v>96</v>
      </c>
      <c r="L7" s="38" t="s">
        <v>97</v>
      </c>
      <c r="M7" s="38" t="s">
        <v>98</v>
      </c>
      <c r="N7" s="39" t="s">
        <v>99</v>
      </c>
      <c r="O7" s="39">
        <v>65.81</v>
      </c>
      <c r="P7" s="39">
        <v>88.12</v>
      </c>
      <c r="Q7" s="39">
        <v>1375</v>
      </c>
      <c r="R7" s="39">
        <v>5376</v>
      </c>
      <c r="S7" s="39">
        <v>111.95</v>
      </c>
      <c r="T7" s="39">
        <v>48.02</v>
      </c>
      <c r="U7" s="39">
        <v>4697</v>
      </c>
      <c r="V7" s="39">
        <v>4.49</v>
      </c>
      <c r="W7" s="39">
        <v>1046.0999999999999</v>
      </c>
      <c r="X7" s="39" t="s">
        <v>99</v>
      </c>
      <c r="Y7" s="39" t="s">
        <v>99</v>
      </c>
      <c r="Z7" s="39" t="s">
        <v>99</v>
      </c>
      <c r="AA7" s="39" t="s">
        <v>99</v>
      </c>
      <c r="AB7" s="39">
        <v>112.71</v>
      </c>
      <c r="AC7" s="39" t="s">
        <v>99</v>
      </c>
      <c r="AD7" s="39" t="s">
        <v>99</v>
      </c>
      <c r="AE7" s="39" t="s">
        <v>99</v>
      </c>
      <c r="AF7" s="39" t="s">
        <v>99</v>
      </c>
      <c r="AG7" s="39">
        <v>103.82</v>
      </c>
      <c r="AH7" s="39">
        <v>102.33</v>
      </c>
      <c r="AI7" s="39" t="s">
        <v>99</v>
      </c>
      <c r="AJ7" s="39" t="s">
        <v>99</v>
      </c>
      <c r="AK7" s="39" t="s">
        <v>99</v>
      </c>
      <c r="AL7" s="39" t="s">
        <v>99</v>
      </c>
      <c r="AM7" s="39">
        <v>0</v>
      </c>
      <c r="AN7" s="39" t="s">
        <v>99</v>
      </c>
      <c r="AO7" s="39" t="s">
        <v>99</v>
      </c>
      <c r="AP7" s="39" t="s">
        <v>99</v>
      </c>
      <c r="AQ7" s="39" t="s">
        <v>99</v>
      </c>
      <c r="AR7" s="39">
        <v>31.54</v>
      </c>
      <c r="AS7" s="39">
        <v>31.02</v>
      </c>
      <c r="AT7" s="39" t="s">
        <v>99</v>
      </c>
      <c r="AU7" s="39" t="s">
        <v>99</v>
      </c>
      <c r="AV7" s="39" t="s">
        <v>99</v>
      </c>
      <c r="AW7" s="39" t="s">
        <v>99</v>
      </c>
      <c r="AX7" s="39">
        <v>1172.48</v>
      </c>
      <c r="AY7" s="39" t="s">
        <v>99</v>
      </c>
      <c r="AZ7" s="39" t="s">
        <v>99</v>
      </c>
      <c r="BA7" s="39" t="s">
        <v>99</v>
      </c>
      <c r="BB7" s="39" t="s">
        <v>99</v>
      </c>
      <c r="BC7" s="39">
        <v>302.22000000000003</v>
      </c>
      <c r="BD7" s="39">
        <v>186.73</v>
      </c>
      <c r="BE7" s="39" t="s">
        <v>99</v>
      </c>
      <c r="BF7" s="39" t="s">
        <v>99</v>
      </c>
      <c r="BG7" s="39" t="s">
        <v>99</v>
      </c>
      <c r="BH7" s="39" t="s">
        <v>99</v>
      </c>
      <c r="BI7" s="39">
        <v>856.23</v>
      </c>
      <c r="BJ7" s="39" t="s">
        <v>99</v>
      </c>
      <c r="BK7" s="39" t="s">
        <v>99</v>
      </c>
      <c r="BL7" s="39" t="s">
        <v>99</v>
      </c>
      <c r="BM7" s="39" t="s">
        <v>99</v>
      </c>
      <c r="BN7" s="39">
        <v>970.36</v>
      </c>
      <c r="BO7" s="39">
        <v>1187.5</v>
      </c>
      <c r="BP7" s="39" t="s">
        <v>99</v>
      </c>
      <c r="BQ7" s="39" t="s">
        <v>99</v>
      </c>
      <c r="BR7" s="39" t="s">
        <v>99</v>
      </c>
      <c r="BS7" s="39" t="s">
        <v>99</v>
      </c>
      <c r="BT7" s="39">
        <v>84.55</v>
      </c>
      <c r="BU7" s="39" t="s">
        <v>99</v>
      </c>
      <c r="BV7" s="39" t="s">
        <v>99</v>
      </c>
      <c r="BW7" s="39" t="s">
        <v>99</v>
      </c>
      <c r="BX7" s="39" t="s">
        <v>99</v>
      </c>
      <c r="BY7" s="39">
        <v>64.52</v>
      </c>
      <c r="BZ7" s="39">
        <v>58.9</v>
      </c>
      <c r="CA7" s="39" t="s">
        <v>99</v>
      </c>
      <c r="CB7" s="39" t="s">
        <v>99</v>
      </c>
      <c r="CC7" s="39" t="s">
        <v>99</v>
      </c>
      <c r="CD7" s="39" t="s">
        <v>99</v>
      </c>
      <c r="CE7" s="39">
        <v>87.65</v>
      </c>
      <c r="CF7" s="39" t="s">
        <v>99</v>
      </c>
      <c r="CG7" s="39" t="s">
        <v>99</v>
      </c>
      <c r="CH7" s="39" t="s">
        <v>99</v>
      </c>
      <c r="CI7" s="39" t="s">
        <v>99</v>
      </c>
      <c r="CJ7" s="39">
        <v>270.68</v>
      </c>
      <c r="CK7" s="39">
        <v>281.77</v>
      </c>
      <c r="CL7" s="39" t="s">
        <v>99</v>
      </c>
      <c r="CM7" s="39" t="s">
        <v>99</v>
      </c>
      <c r="CN7" s="39" t="s">
        <v>99</v>
      </c>
      <c r="CO7" s="39" t="s">
        <v>99</v>
      </c>
      <c r="CP7" s="39">
        <v>35.15</v>
      </c>
      <c r="CQ7" s="39" t="s">
        <v>99</v>
      </c>
      <c r="CR7" s="39" t="s">
        <v>99</v>
      </c>
      <c r="CS7" s="39" t="s">
        <v>99</v>
      </c>
      <c r="CT7" s="39" t="s">
        <v>99</v>
      </c>
      <c r="CU7" s="39">
        <v>48.86</v>
      </c>
      <c r="CV7" s="39">
        <v>50.55</v>
      </c>
      <c r="CW7" s="39" t="s">
        <v>99</v>
      </c>
      <c r="CX7" s="39" t="s">
        <v>99</v>
      </c>
      <c r="CY7" s="39" t="s">
        <v>99</v>
      </c>
      <c r="CZ7" s="39" t="s">
        <v>99</v>
      </c>
      <c r="DA7" s="39">
        <v>81.36</v>
      </c>
      <c r="DB7" s="39" t="s">
        <v>99</v>
      </c>
      <c r="DC7" s="39" t="s">
        <v>99</v>
      </c>
      <c r="DD7" s="39" t="s">
        <v>99</v>
      </c>
      <c r="DE7" s="39" t="s">
        <v>99</v>
      </c>
      <c r="DF7" s="39">
        <v>76.48</v>
      </c>
      <c r="DG7" s="39">
        <v>75.11</v>
      </c>
      <c r="DH7" s="39" t="s">
        <v>99</v>
      </c>
      <c r="DI7" s="39" t="s">
        <v>99</v>
      </c>
      <c r="DJ7" s="39" t="s">
        <v>99</v>
      </c>
      <c r="DK7" s="39" t="s">
        <v>99</v>
      </c>
      <c r="DL7" s="39">
        <v>48.86</v>
      </c>
      <c r="DM7" s="39" t="s">
        <v>99</v>
      </c>
      <c r="DN7" s="39" t="s">
        <v>99</v>
      </c>
      <c r="DO7" s="39" t="s">
        <v>99</v>
      </c>
      <c r="DP7" s="39" t="s">
        <v>99</v>
      </c>
      <c r="DQ7" s="39">
        <v>39.409999999999997</v>
      </c>
      <c r="DR7" s="39">
        <v>33.25</v>
      </c>
      <c r="DS7" s="39" t="s">
        <v>99</v>
      </c>
      <c r="DT7" s="39" t="s">
        <v>99</v>
      </c>
      <c r="DU7" s="39" t="s">
        <v>99</v>
      </c>
      <c r="DV7" s="39" t="s">
        <v>99</v>
      </c>
      <c r="DW7" s="39">
        <v>7.3</v>
      </c>
      <c r="DX7" s="39" t="s">
        <v>99</v>
      </c>
      <c r="DY7" s="39" t="s">
        <v>99</v>
      </c>
      <c r="DZ7" s="39" t="s">
        <v>99</v>
      </c>
      <c r="EA7" s="39" t="s">
        <v>99</v>
      </c>
      <c r="EB7" s="39">
        <v>20.97</v>
      </c>
      <c r="EC7" s="39">
        <v>17.190000000000001</v>
      </c>
      <c r="ED7" s="39" t="s">
        <v>99</v>
      </c>
      <c r="EE7" s="39" t="s">
        <v>99</v>
      </c>
      <c r="EF7" s="39" t="s">
        <v>99</v>
      </c>
      <c r="EG7" s="39" t="s">
        <v>99</v>
      </c>
      <c r="EH7" s="39">
        <v>0</v>
      </c>
      <c r="EI7" s="39" t="s">
        <v>99</v>
      </c>
      <c r="EJ7" s="39" t="s">
        <v>99</v>
      </c>
      <c r="EK7" s="39" t="s">
        <v>99</v>
      </c>
      <c r="EL7" s="39" t="s">
        <v>99</v>
      </c>
      <c r="EM7" s="39">
        <v>1.1499999999999999</v>
      </c>
      <c r="EN7" s="39">
        <v>0.79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岡田 敬親</cp:lastModifiedBy>
  <cp:lastPrinted>2022-01-17T00:53:30Z</cp:lastPrinted>
  <dcterms:created xsi:type="dcterms:W3CDTF">2021-12-03T06:57:08Z</dcterms:created>
  <dcterms:modified xsi:type="dcterms:W3CDTF">2022-01-17T00:55:39Z</dcterms:modified>
  <cp:category/>
</cp:coreProperties>
</file>