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k-kakehashi\Desktop\【0117〆】公営企業に係る経営比較分析表（令和２年度決算）の分析等について\【経営比較分析表】簡水\"/>
    </mc:Choice>
  </mc:AlternateContent>
  <xr:revisionPtr revIDLastSave="0" documentId="13_ncr:1_{486129F6-342A-4929-A745-BB9675F8AE01}" xr6:coauthVersionLast="36" xr6:coauthVersionMax="36" xr10:uidLastSave="{00000000-0000-0000-0000-000000000000}"/>
  <workbookProtection workbookAlgorithmName="SHA-512" workbookHashValue="qu2yXI7G/pgLeWp8Tin1R9gdNq8cKhYQdqv0NilKAGtyIrhnUoJXEAJkmwmHhoYGh4xFxZFT+UGdlN/tMfwVWg==" workbookSaltValue="1hk8SlR00f+MC8/u41c1BQ==" workbookSpinCount="100000" lockStructure="1"/>
  <bookViews>
    <workbookView xWindow="0" yWindow="0" windowWidth="15360" windowHeight="763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<sst xmlns="http://schemas.openxmlformats.org/spreadsheetml/2006/main" count="233" uniqueCount="117">
  <si>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</si>
  <si>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</si>
  <si>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</si>
  <si>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</si>
  <si>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</si>
  <si>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</si>
  <si>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</si>
  <si>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</si>
  <si>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</si>
  <si>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</si>
  <si>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</si>
  <si>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</si>
  <si>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</si>
  <si>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</si>
  <si>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</si>
  <si>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</si>
  <si>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</si>
  <si>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</si>
  <si>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</si>
  <si>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</si>
  <si>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</si>
  <si>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</si>
  <si>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</si>
  <si>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</si>
  <si>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</si>
  <si>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</si>
  <si>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</si>
  <si>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</si>
  <si>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</si>
  <si>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</si>
  <si>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</si>
  <si>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</si>
  <si>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</si>
  <si>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</si>
  <si>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</si>
  <si>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</si>
  <si>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</si>
  <si>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</si>
  <si>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</si>
  <si>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</si>
  <si>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</si>
  <si>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</si>
  <si>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</si>
  <si>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</si>
  <si>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</si>
  <si>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</si>
  <si>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</si>
  <si>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</si>
  <si>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</si>
  <si>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</si>
  <si>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</si>
  <si>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</si>
  <si>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</si>
  <si>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</si>
  <si>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</si>
  <si>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</si>
  <si>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</si>
  <si>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</si>
  <si>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</si>
  <si>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</si>
  <si>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</si>
  <si>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</si>
  <si>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</si>
  <si>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</si>
  <si>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</si>
  <si>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</si>
  <si>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</si>
  <si>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</si>
  <si>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</si>
  <si>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</si>
  <si>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</si>
  <si>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</si>
  <si>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</si>
  <si>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</si>
  <si>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</si>
  <si>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</si>
  <si>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</si>
  <si>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</si>
  <si>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</si>
  <si>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</si>
  <si>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</si>
  <si>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</si>
  <si>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</si>
  <si>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</si>
  <si>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</si>
  <si>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</si>
  <si>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</si>
  <si>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</si>
  <si>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</si>
  <si>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</si>
  <si>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</si>
  <si>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</si>
  <si>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</si>
  <si>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</si>
  <si>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</si>
  <si>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</si>
  <si>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梼原町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</si>
  <si>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</si>
  <si>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</si>
  <si>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</si>
  <si>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</si>
  <si>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</si>
  <si>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</si>
  <si>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</si>
  <si>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</si>
  <si>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</si>
  <si>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</si>
  <si>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</si>
  <si>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</si>
  <si>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</si>
  <si>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</si>
  <si>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</si>
  <si>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</si>
  <si>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</si>
  <si>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実質的な収入を上げるためには、料金収入以外にないことから使用料単価の改定が必要となっている。子育て・高齢者世帯への減免制度も実施しているなか、大幅な増額は見込めないが、適正な料金に近づけるよう検討していく。
企業債残高については、平成28年度に施設整備事業が終了したことから、比率が下がっている傾向にある。今後の施設整備については、管路更新を計画的に行っていく予定である。</t>
    <rPh sb="0" eb="3">
      <t>ジッシツテキ</t>
    </rPh>
    <rPh sb="4" eb="6">
      <t>シュウニュウ</t>
    </rPh>
    <rPh sb="7" eb="8">
      <t>ア</t>
    </rPh>
    <rPh sb="15" eb="17">
      <t>リョウキン</t>
    </rPh>
    <rPh sb="17" eb="19">
      <t>シュウニュウ</t>
    </rPh>
    <rPh sb="19" eb="21">
      <t>イガイ</t>
    </rPh>
    <rPh sb="28" eb="31">
      <t>シヨウリョウ</t>
    </rPh>
    <rPh sb="31" eb="33">
      <t>タンカ</t>
    </rPh>
    <rPh sb="34" eb="36">
      <t>カイテイ</t>
    </rPh>
    <rPh sb="37" eb="39">
      <t>ヒツヨウ</t>
    </rPh>
    <rPh sb="46" eb="48">
      <t>コソダ</t>
    </rPh>
    <rPh sb="50" eb="53">
      <t>コウレイシャ</t>
    </rPh>
    <rPh sb="53" eb="55">
      <t>セタイ</t>
    </rPh>
    <rPh sb="57" eb="59">
      <t>ゲンメン</t>
    </rPh>
    <rPh sb="59" eb="61">
      <t>セイド</t>
    </rPh>
    <rPh sb="62" eb="64">
      <t>ジッシ</t>
    </rPh>
    <rPh sb="71" eb="73">
      <t>オオハバ</t>
    </rPh>
    <rPh sb="74" eb="76">
      <t>ゾウガク</t>
    </rPh>
    <rPh sb="77" eb="79">
      <t>ミコ</t>
    </rPh>
    <rPh sb="84" eb="86">
      <t>テキセイ</t>
    </rPh>
    <rPh sb="87" eb="89">
      <t>リョウキン</t>
    </rPh>
    <rPh sb="90" eb="91">
      <t>チカ</t>
    </rPh>
    <rPh sb="96" eb="98">
      <t>ケントウ</t>
    </rPh>
    <rPh sb="104" eb="106">
      <t>キギョウ</t>
    </rPh>
    <rPh sb="106" eb="107">
      <t>サイ</t>
    </rPh>
    <rPh sb="107" eb="109">
      <t>ザンダカ</t>
    </rPh>
    <rPh sb="115" eb="117">
      <t>ヘイセイ</t>
    </rPh>
    <rPh sb="119" eb="121">
      <t>ネンド</t>
    </rPh>
    <rPh sb="122" eb="124">
      <t>シセツ</t>
    </rPh>
    <rPh sb="124" eb="126">
      <t>セイビ</t>
    </rPh>
    <rPh sb="126" eb="128">
      <t>ジギョウ</t>
    </rPh>
    <rPh sb="129" eb="131">
      <t>シュウリョウ</t>
    </rPh>
    <rPh sb="138" eb="140">
      <t>ヒリツ</t>
    </rPh>
    <rPh sb="141" eb="142">
      <t>サ</t>
    </rPh>
    <rPh sb="147" eb="149">
      <t>ケイコウ</t>
    </rPh>
    <rPh sb="153" eb="155">
      <t>コンゴ</t>
    </rPh>
    <rPh sb="156" eb="158">
      <t>シセツ</t>
    </rPh>
    <rPh sb="158" eb="160">
      <t>セイビ</t>
    </rPh>
    <rPh sb="166" eb="168">
      <t>カンロ</t>
    </rPh>
    <rPh sb="168" eb="170">
      <t>コウシン</t>
    </rPh>
    <rPh sb="171" eb="174">
      <t>ケイカクテキ</t>
    </rPh>
    <rPh sb="175" eb="176">
      <t>オコナ</t>
    </rPh>
    <rPh sb="180" eb="182">
      <t>ヨテイ</t>
    </rPh>
    <phoneticPr fontId="4"/>
  </si>
  <si>
    <t>今後においては、管路布設20年以上経過した管路について、基幹改良事業等により、布設替えを計画的に実施していく。</t>
    <phoneticPr fontId="4"/>
  </si>
  <si>
    <t>今後人口減少により収益減が見込まれる中、起債の償還、維持費の増加なども見込まれ、さらに厳しい財政状況が予測される。</t>
    <rPh sb="20" eb="22">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</si>
</sst>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quot;-&quot;">
                  <c:v>8.41</c:v>
                </c:pt>
                <c:pt idx="1">
                  <c:v>0</c:v>
                </c:pt>
                <c:pt idx="2">
                  <c:v>0</c:v>
                </c:pt>
                <c:pt idx="3">
                  <c:v>0</c:v>
                </c:pt>
                <c:pt idx="4">
                  <c:v>0</c:v>
                </c:pt>
              </c:numCache>
            </c:numRef>
          </c:val>
          <c:extLst>
            <c:ext xmlns:c16="http://schemas.microsoft.com/office/drawing/2014/chart" uri="{C3380CC4-5D6E-409C-BE32-E72D297353CC}">
              <c16:uniqueId val="{00000000-94E9-401F-98AF-1CA8448C2E4F}"/>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94E9-401F-98AF-1CA8448C2E4F}"/>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83.22</c:v>
                </c:pt>
                <c:pt idx="1">
                  <c:v>86.33</c:v>
                </c:pt>
                <c:pt idx="2">
                  <c:v>81.14</c:v>
                </c:pt>
                <c:pt idx="3">
                  <c:v>76.62</c:v>
                </c:pt>
                <c:pt idx="4">
                  <c:v>76.08</c:v>
                </c:pt>
              </c:numCache>
            </c:numRef>
          </c:val>
          <c:extLst>
            <c:ext xmlns:c16="http://schemas.microsoft.com/office/drawing/2014/chart" uri="{C3380CC4-5D6E-409C-BE32-E72D297353CC}">
              <c16:uniqueId val="{00000000-A4C8-42F1-8A63-6739942A7C9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A4C8-42F1-8A63-6739942A7C9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528-445F-BE60-0CD1A06B4A6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F528-445F-BE60-0CD1A06B4A6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38.450000000000003</c:v>
                </c:pt>
                <c:pt idx="1">
                  <c:v>33.75</c:v>
                </c:pt>
                <c:pt idx="2">
                  <c:v>34.840000000000003</c:v>
                </c:pt>
                <c:pt idx="3">
                  <c:v>37.01</c:v>
                </c:pt>
                <c:pt idx="4">
                  <c:v>24.06</c:v>
                </c:pt>
              </c:numCache>
            </c:numRef>
          </c:val>
          <c:extLst>
            <c:ext xmlns:c16="http://schemas.microsoft.com/office/drawing/2014/chart" uri="{C3380CC4-5D6E-409C-BE32-E72D297353CC}">
              <c16:uniqueId val="{00000000-5406-4984-89FD-821324812F3C}"/>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5406-4984-89FD-821324812F3C}"/>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29-4518-A92D-B727CE1344F3}"/>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29-4518-A92D-B727CE1344F3}"/>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F3-45AD-B4F5-494C97F1385B}"/>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F3-45AD-B4F5-494C97F1385B}"/>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AE-4543-BF7F-7A251F7F059E}"/>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AE-4543-BF7F-7A251F7F059E}"/>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96-4321-AFC2-5F68AA6704F3}"/>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96-4321-AFC2-5F68AA6704F3}"/>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7111.08</c:v>
                </c:pt>
                <c:pt idx="1">
                  <c:v>6303.62</c:v>
                </c:pt>
                <c:pt idx="2">
                  <c:v>6263.22</c:v>
                </c:pt>
                <c:pt idx="3">
                  <c:v>5865.03</c:v>
                </c:pt>
                <c:pt idx="4">
                  <c:v>5109.8100000000004</c:v>
                </c:pt>
              </c:numCache>
            </c:numRef>
          </c:val>
          <c:extLst>
            <c:ext xmlns:c16="http://schemas.microsoft.com/office/drawing/2014/chart" uri="{C3380CC4-5D6E-409C-BE32-E72D297353CC}">
              <c16:uniqueId val="{00000000-7E8B-405C-8672-210E9F456D7C}"/>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7E8B-405C-8672-210E9F456D7C}"/>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18.739999999999998</c:v>
                </c:pt>
                <c:pt idx="1">
                  <c:v>16.260000000000002</c:v>
                </c:pt>
                <c:pt idx="2">
                  <c:v>14.22</c:v>
                </c:pt>
                <c:pt idx="3">
                  <c:v>12.97</c:v>
                </c:pt>
                <c:pt idx="4">
                  <c:v>13.37</c:v>
                </c:pt>
              </c:numCache>
            </c:numRef>
          </c:val>
          <c:extLst>
            <c:ext xmlns:c16="http://schemas.microsoft.com/office/drawing/2014/chart" uri="{C3380CC4-5D6E-409C-BE32-E72D297353CC}">
              <c16:uniqueId val="{00000000-9B0B-4C8D-85FB-86317D55D7B9}"/>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9B0B-4C8D-85FB-86317D55D7B9}"/>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271.68</c:v>
                </c:pt>
                <c:pt idx="1">
                  <c:v>320.39999999999998</c:v>
                </c:pt>
                <c:pt idx="2">
                  <c:v>372.93</c:v>
                </c:pt>
                <c:pt idx="3">
                  <c:v>421.51</c:v>
                </c:pt>
                <c:pt idx="4">
                  <c:v>429.39</c:v>
                </c:pt>
              </c:numCache>
            </c:numRef>
          </c:val>
          <c:extLst>
            <c:ext xmlns:c16="http://schemas.microsoft.com/office/drawing/2014/chart" uri="{C3380CC4-5D6E-409C-BE32-E72D297353CC}">
              <c16:uniqueId val="{00000000-BC58-4590-8238-B16BE5FEB82E}"/>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BC58-4590-8238-B16BE5FEB82E}"/>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37"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高知県　梼原町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3404</v>
      </c>
      <c r="AM8" s="51"/>
      <c r="AN8" s="51"/>
      <c r="AO8" s="51"/>
      <c r="AP8" s="51"/>
      <c r="AQ8" s="51"/>
      <c r="AR8" s="51"/>
      <c r="AS8" s="51"/>
      <c r="AT8" s="47">
        <f>データ!$S$6</f>
        <v>236.45</v>
      </c>
      <c r="AU8" s="47"/>
      <c r="AV8" s="47"/>
      <c r="AW8" s="47"/>
      <c r="AX8" s="47"/>
      <c r="AY8" s="47"/>
      <c r="AZ8" s="47"/>
      <c r="BA8" s="47"/>
      <c r="BB8" s="47">
        <f>データ!$T$6</f>
        <v>14.4</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64.53</v>
      </c>
      <c r="Q10" s="47"/>
      <c r="R10" s="47"/>
      <c r="S10" s="47"/>
      <c r="T10" s="47"/>
      <c r="U10" s="47"/>
      <c r="V10" s="47"/>
      <c r="W10" s="51">
        <f>データ!$Q$6</f>
        <v>1000</v>
      </c>
      <c r="X10" s="51"/>
      <c r="Y10" s="51"/>
      <c r="Z10" s="51"/>
      <c r="AA10" s="51"/>
      <c r="AB10" s="51"/>
      <c r="AC10" s="51"/>
      <c r="AD10" s="2"/>
      <c r="AE10" s="2"/>
      <c r="AF10" s="2"/>
      <c r="AG10" s="2"/>
      <c r="AH10" s="2"/>
      <c r="AI10" s="2"/>
      <c r="AJ10" s="2"/>
      <c r="AK10" s="2"/>
      <c r="AL10" s="51">
        <f>データ!$U$6</f>
        <v>2178</v>
      </c>
      <c r="AM10" s="51"/>
      <c r="AN10" s="51"/>
      <c r="AO10" s="51"/>
      <c r="AP10" s="51"/>
      <c r="AQ10" s="51"/>
      <c r="AR10" s="51"/>
      <c r="AS10" s="51"/>
      <c r="AT10" s="47">
        <f>データ!$V$6</f>
        <v>0.12</v>
      </c>
      <c r="AU10" s="47"/>
      <c r="AV10" s="47"/>
      <c r="AW10" s="47"/>
      <c r="AX10" s="47"/>
      <c r="AY10" s="47"/>
      <c r="AZ10" s="47"/>
      <c r="BA10" s="47"/>
      <c r="BB10" s="47">
        <f>データ!$W$6</f>
        <v>18150</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114</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115</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116</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2y6e9qXOHvnTvFQWZYEWNfBLb1RK5AflSUfrJZBpdz3ns1+F0/tXyUlR9TVu7iRME8Y/XoSJP0LVGJsrzSsXhA==" saltValue="3iweJi+Jaz+HUMQ6mFXGg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394050</v>
      </c>
      <c r="D6" s="34">
        <f t="shared" si="3"/>
        <v>47</v>
      </c>
      <c r="E6" s="34">
        <f t="shared" si="3"/>
        <v>1</v>
      </c>
      <c r="F6" s="34">
        <f t="shared" si="3"/>
        <v>0</v>
      </c>
      <c r="G6" s="34">
        <f t="shared" si="3"/>
        <v>0</v>
      </c>
      <c r="H6" s="34" t="str">
        <f t="shared" si="3"/>
        <v>高知県　梼原町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64.53</v>
      </c>
      <c r="Q6" s="35">
        <f t="shared" si="3"/>
        <v>1000</v>
      </c>
      <c r="R6" s="35">
        <f t="shared" si="3"/>
        <v>3404</v>
      </c>
      <c r="S6" s="35">
        <f t="shared" si="3"/>
        <v>236.45</v>
      </c>
      <c r="T6" s="35">
        <f t="shared" si="3"/>
        <v>14.4</v>
      </c>
      <c r="U6" s="35">
        <f t="shared" si="3"/>
        <v>2178</v>
      </c>
      <c r="V6" s="35">
        <f t="shared" si="3"/>
        <v>0.12</v>
      </c>
      <c r="W6" s="35">
        <f t="shared" si="3"/>
        <v>18150</v>
      </c>
      <c r="X6" s="36">
        <f>IF(X7="",NA(),X7)</f>
        <v>38.450000000000003</v>
      </c>
      <c r="Y6" s="36">
        <f t="shared" ref="Y6:AG6" si="4">IF(Y7="",NA(),Y7)</f>
        <v>33.75</v>
      </c>
      <c r="Z6" s="36">
        <f t="shared" si="4"/>
        <v>34.840000000000003</v>
      </c>
      <c r="AA6" s="36">
        <f t="shared" si="4"/>
        <v>37.01</v>
      </c>
      <c r="AB6" s="36">
        <f t="shared" si="4"/>
        <v>24.06</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7111.08</v>
      </c>
      <c r="BF6" s="36">
        <f t="shared" ref="BF6:BN6" si="7">IF(BF7="",NA(),BF7)</f>
        <v>6303.62</v>
      </c>
      <c r="BG6" s="36">
        <f t="shared" si="7"/>
        <v>6263.22</v>
      </c>
      <c r="BH6" s="36">
        <f t="shared" si="7"/>
        <v>5865.03</v>
      </c>
      <c r="BI6" s="36">
        <f t="shared" si="7"/>
        <v>5109.8100000000004</v>
      </c>
      <c r="BJ6" s="36">
        <f t="shared" si="7"/>
        <v>1144.79</v>
      </c>
      <c r="BK6" s="36">
        <f t="shared" si="7"/>
        <v>1061.58</v>
      </c>
      <c r="BL6" s="36">
        <f t="shared" si="7"/>
        <v>1007.7</v>
      </c>
      <c r="BM6" s="36">
        <f t="shared" si="7"/>
        <v>1018.52</v>
      </c>
      <c r="BN6" s="36">
        <f t="shared" si="7"/>
        <v>949.61</v>
      </c>
      <c r="BO6" s="35" t="str">
        <f>IF(BO7="","",IF(BO7="-","【-】","【"&amp;SUBSTITUTE(TEXT(BO7,"#,##0.00"),"-","△")&amp;"】"))</f>
        <v>【949.15】</v>
      </c>
      <c r="BP6" s="36">
        <f>IF(BP7="",NA(),BP7)</f>
        <v>18.739999999999998</v>
      </c>
      <c r="BQ6" s="36">
        <f t="shared" ref="BQ6:BY6" si="8">IF(BQ7="",NA(),BQ7)</f>
        <v>16.260000000000002</v>
      </c>
      <c r="BR6" s="36">
        <f t="shared" si="8"/>
        <v>14.22</v>
      </c>
      <c r="BS6" s="36">
        <f t="shared" si="8"/>
        <v>12.97</v>
      </c>
      <c r="BT6" s="36">
        <f t="shared" si="8"/>
        <v>13.37</v>
      </c>
      <c r="BU6" s="36">
        <f t="shared" si="8"/>
        <v>56.04</v>
      </c>
      <c r="BV6" s="36">
        <f t="shared" si="8"/>
        <v>58.52</v>
      </c>
      <c r="BW6" s="36">
        <f t="shared" si="8"/>
        <v>59.22</v>
      </c>
      <c r="BX6" s="36">
        <f t="shared" si="8"/>
        <v>58.79</v>
      </c>
      <c r="BY6" s="36">
        <f t="shared" si="8"/>
        <v>58.41</v>
      </c>
      <c r="BZ6" s="35" t="str">
        <f>IF(BZ7="","",IF(BZ7="-","【-】","【"&amp;SUBSTITUTE(TEXT(BZ7,"#,##0.00"),"-","△")&amp;"】"))</f>
        <v>【55.87】</v>
      </c>
      <c r="CA6" s="36">
        <f>IF(CA7="",NA(),CA7)</f>
        <v>271.68</v>
      </c>
      <c r="CB6" s="36">
        <f t="shared" ref="CB6:CJ6" si="9">IF(CB7="",NA(),CB7)</f>
        <v>320.39999999999998</v>
      </c>
      <c r="CC6" s="36">
        <f t="shared" si="9"/>
        <v>372.93</v>
      </c>
      <c r="CD6" s="36">
        <f t="shared" si="9"/>
        <v>421.51</v>
      </c>
      <c r="CE6" s="36">
        <f t="shared" si="9"/>
        <v>429.39</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83.22</v>
      </c>
      <c r="CM6" s="36">
        <f t="shared" ref="CM6:CU6" si="10">IF(CM7="",NA(),CM7)</f>
        <v>86.33</v>
      </c>
      <c r="CN6" s="36">
        <f t="shared" si="10"/>
        <v>81.14</v>
      </c>
      <c r="CO6" s="36">
        <f t="shared" si="10"/>
        <v>76.62</v>
      </c>
      <c r="CP6" s="36">
        <f t="shared" si="10"/>
        <v>76.08</v>
      </c>
      <c r="CQ6" s="36">
        <f t="shared" si="10"/>
        <v>55.9</v>
      </c>
      <c r="CR6" s="36">
        <f t="shared" si="10"/>
        <v>57.3</v>
      </c>
      <c r="CS6" s="36">
        <f t="shared" si="10"/>
        <v>56.76</v>
      </c>
      <c r="CT6" s="36">
        <f t="shared" si="10"/>
        <v>56.04</v>
      </c>
      <c r="CU6" s="36">
        <f t="shared" si="10"/>
        <v>58.52</v>
      </c>
      <c r="CV6" s="35" t="str">
        <f>IF(CV7="","",IF(CV7="-","【-】","【"&amp;SUBSTITUTE(TEXT(CV7,"#,##0.00"),"-","△")&amp;"】"))</f>
        <v>【56.31】</v>
      </c>
      <c r="CW6" s="36">
        <f>IF(CW7="",NA(),CW7)</f>
        <v>100</v>
      </c>
      <c r="CX6" s="36">
        <f t="shared" ref="CX6:DF6" si="11">IF(CX7="",NA(),CX7)</f>
        <v>100</v>
      </c>
      <c r="CY6" s="36">
        <f t="shared" si="11"/>
        <v>100</v>
      </c>
      <c r="CZ6" s="36">
        <f t="shared" si="11"/>
        <v>100</v>
      </c>
      <c r="DA6" s="36">
        <f t="shared" si="11"/>
        <v>100</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8.41</v>
      </c>
      <c r="EE6" s="35">
        <f t="shared" ref="EE6:EM6" si="14">IF(EE7="",NA(),EE7)</f>
        <v>0</v>
      </c>
      <c r="EF6" s="35">
        <f t="shared" si="14"/>
        <v>0</v>
      </c>
      <c r="EG6" s="35">
        <f t="shared" si="14"/>
        <v>0</v>
      </c>
      <c r="EH6" s="35">
        <f t="shared" si="14"/>
        <v>0</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15">
      <c r="A7" s="29"/>
      <c r="B7" s="38">
        <v>2020</v>
      </c>
      <c r="C7" s="38">
        <v>394050</v>
      </c>
      <c r="D7" s="38">
        <v>47</v>
      </c>
      <c r="E7" s="38">
        <v>1</v>
      </c>
      <c r="F7" s="38">
        <v>0</v>
      </c>
      <c r="G7" s="38">
        <v>0</v>
      </c>
      <c r="H7" s="38" t="s">
        <v>96</v>
      </c>
      <c r="I7" s="38" t="s">
        <v>97</v>
      </c>
      <c r="J7" s="38" t="s">
        <v>98</v>
      </c>
      <c r="K7" s="38" t="s">
        <v>99</v>
      </c>
      <c r="L7" s="38" t="s">
        <v>100</v>
      </c>
      <c r="M7" s="38" t="s">
        <v>101</v>
      </c>
      <c r="N7" s="39" t="s">
        <v>102</v>
      </c>
      <c r="O7" s="39" t="s">
        <v>103</v>
      </c>
      <c r="P7" s="39">
        <v>64.53</v>
      </c>
      <c r="Q7" s="39">
        <v>1000</v>
      </c>
      <c r="R7" s="39">
        <v>3404</v>
      </c>
      <c r="S7" s="39">
        <v>236.45</v>
      </c>
      <c r="T7" s="39">
        <v>14.4</v>
      </c>
      <c r="U7" s="39">
        <v>2178</v>
      </c>
      <c r="V7" s="39">
        <v>0.12</v>
      </c>
      <c r="W7" s="39">
        <v>18150</v>
      </c>
      <c r="X7" s="39">
        <v>38.450000000000003</v>
      </c>
      <c r="Y7" s="39">
        <v>33.75</v>
      </c>
      <c r="Z7" s="39">
        <v>34.840000000000003</v>
      </c>
      <c r="AA7" s="39">
        <v>37.01</v>
      </c>
      <c r="AB7" s="39">
        <v>24.06</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7111.08</v>
      </c>
      <c r="BF7" s="39">
        <v>6303.62</v>
      </c>
      <c r="BG7" s="39">
        <v>6263.22</v>
      </c>
      <c r="BH7" s="39">
        <v>5865.03</v>
      </c>
      <c r="BI7" s="39">
        <v>5109.8100000000004</v>
      </c>
      <c r="BJ7" s="39">
        <v>1144.79</v>
      </c>
      <c r="BK7" s="39">
        <v>1061.58</v>
      </c>
      <c r="BL7" s="39">
        <v>1007.7</v>
      </c>
      <c r="BM7" s="39">
        <v>1018.52</v>
      </c>
      <c r="BN7" s="39">
        <v>949.61</v>
      </c>
      <c r="BO7" s="39">
        <v>949.15</v>
      </c>
      <c r="BP7" s="39">
        <v>18.739999999999998</v>
      </c>
      <c r="BQ7" s="39">
        <v>16.260000000000002</v>
      </c>
      <c r="BR7" s="39">
        <v>14.22</v>
      </c>
      <c r="BS7" s="39">
        <v>12.97</v>
      </c>
      <c r="BT7" s="39">
        <v>13.37</v>
      </c>
      <c r="BU7" s="39">
        <v>56.04</v>
      </c>
      <c r="BV7" s="39">
        <v>58.52</v>
      </c>
      <c r="BW7" s="39">
        <v>59.22</v>
      </c>
      <c r="BX7" s="39">
        <v>58.79</v>
      </c>
      <c r="BY7" s="39">
        <v>58.41</v>
      </c>
      <c r="BZ7" s="39">
        <v>55.87</v>
      </c>
      <c r="CA7" s="39">
        <v>271.68</v>
      </c>
      <c r="CB7" s="39">
        <v>320.39999999999998</v>
      </c>
      <c r="CC7" s="39">
        <v>372.93</v>
      </c>
      <c r="CD7" s="39">
        <v>421.51</v>
      </c>
      <c r="CE7" s="39">
        <v>429.39</v>
      </c>
      <c r="CF7" s="39">
        <v>304.35000000000002</v>
      </c>
      <c r="CG7" s="39">
        <v>296.3</v>
      </c>
      <c r="CH7" s="39">
        <v>292.89999999999998</v>
      </c>
      <c r="CI7" s="39">
        <v>298.25</v>
      </c>
      <c r="CJ7" s="39">
        <v>303.27999999999997</v>
      </c>
      <c r="CK7" s="39">
        <v>288.19</v>
      </c>
      <c r="CL7" s="39">
        <v>83.22</v>
      </c>
      <c r="CM7" s="39">
        <v>86.33</v>
      </c>
      <c r="CN7" s="39">
        <v>81.14</v>
      </c>
      <c r="CO7" s="39">
        <v>76.62</v>
      </c>
      <c r="CP7" s="39">
        <v>76.08</v>
      </c>
      <c r="CQ7" s="39">
        <v>55.9</v>
      </c>
      <c r="CR7" s="39">
        <v>57.3</v>
      </c>
      <c r="CS7" s="39">
        <v>56.76</v>
      </c>
      <c r="CT7" s="39">
        <v>56.04</v>
      </c>
      <c r="CU7" s="39">
        <v>58.52</v>
      </c>
      <c r="CV7" s="39">
        <v>56.31</v>
      </c>
      <c r="CW7" s="39">
        <v>100</v>
      </c>
      <c r="CX7" s="39">
        <v>100</v>
      </c>
      <c r="CY7" s="39">
        <v>100</v>
      </c>
      <c r="CZ7" s="39">
        <v>100</v>
      </c>
      <c r="DA7" s="39">
        <v>100</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8.41</v>
      </c>
      <c r="EE7" s="39">
        <v>0</v>
      </c>
      <c r="EF7" s="39">
        <v>0</v>
      </c>
      <c r="EG7" s="39">
        <v>0</v>
      </c>
      <c r="EH7" s="39">
        <v>0</v>
      </c>
      <c r="EI7" s="39">
        <v>0.53</v>
      </c>
      <c r="EJ7" s="39">
        <v>0.72</v>
      </c>
      <c r="EK7" s="39">
        <v>0.53</v>
      </c>
      <c r="EL7" s="39">
        <v>0.71</v>
      </c>
      <c r="EM7" s="39">
        <v>0.72</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111</v>
      </c>
      <c r="D13" t="s">
        <v>111</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2022-01-14T07:42:50Z</cp:lastPrinted>
  <dcterms:created xsi:type="dcterms:W3CDTF">2021-12-03T07:04:57Z</dcterms:created>
  <dcterms:modified xsi:type="dcterms:W3CDTF">2022-01-14T07:42:59Z</dcterms:modified>
  <cp:category/>
</cp:coreProperties>
</file>