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3331\Desktop\【経営比較分析表】2020_394122_47_1718\"/>
    </mc:Choice>
  </mc:AlternateContent>
  <workbookProtection workbookAlgorithmName="SHA-512" workbookHashValue="pETfMIqbOG0UTAclrWoWIEsCONt/qNRa8Y8qyz13/KIFcdXbIuavuLmB8Tn1G8M+7vZMXWMdN373mbtzrqV3PA==" workbookSaltValue="7wlsdbb0K8haUkWUF4YGo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<sst xmlns="http://schemas.openxmlformats.org/spreadsheetml/2006/main" count="236" uniqueCount="120">
  <si>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</si>
  <si>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</si>
  <si>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</si>
  <si>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</si>
  <si>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</si>
  <si>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</si>
  <si>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</si>
  <si>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</si>
  <si>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</si>
  <si>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</si>
  <si>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</si>
  <si>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</si>
  <si>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</si>
  <si>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</si>
  <si>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</si>
  <si>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</si>
  <si>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</si>
  <si>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</si>
  <si>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</si>
  <si>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</si>
  <si>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</si>
  <si>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</si>
  <si>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</si>
  <si>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</si>
  <si>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</si>
  <si>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</si>
  <si>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</si>
  <si>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</si>
  <si>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</si>
  <si>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</si>
  <si>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</si>
  <si>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</si>
  <si>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</si>
  <si>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</si>
  <si>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</si>
  <si>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</si>
  <si>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</si>
  <si>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</si>
  <si>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</si>
  <si>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</si>
  <si>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</si>
  <si>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</si>
  <si>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</si>
  <si>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</si>
  <si>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</si>
  <si>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</si>
  <si>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</si>
  <si>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</si>
  <si>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</si>
  <si>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</si>
  <si>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</si>
  <si>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</si>
  <si>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</si>
  <si>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</si>
  <si>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</si>
  <si>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</si>
  <si>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</si>
  <si>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</si>
  <si>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</si>
  <si>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</si>
  <si>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</si>
  <si>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</si>
  <si>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</si>
  <si>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</si>
  <si>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</si>
  <si>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</si>
  <si>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</si>
  <si>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</si>
  <si>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</si>
  <si>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</si>
  <si>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</si>
  <si>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</si>
  <si>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</si>
  <si>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</si>
  <si>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</si>
  <si>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</si>
  <si>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</si>
  <si>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</si>
  <si>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</si>
  <si>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</si>
  <si>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</si>
  <si>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</si>
  <si>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</si>
  <si>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</si>
  <si>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</si>
  <si>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</si>
  <si>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</si>
  <si>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</si>
  <si>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</si>
  <si>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</si>
  <si>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</si>
  <si>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</si>
  <si>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</si>
  <si>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</si>
  <si>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</si>
  <si>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</si>
  <si>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</si>
  <si>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</si>
  <si>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</si>
  <si>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</si>
  <si>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</si>
  <si>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</si>
  <si>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</si>
  <si>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</si>
  <si>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</si>
  <si>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</si>
  <si>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</si>
  <si>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</si>
  <si>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</si>
  <si>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</si>
  <si>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</si>
  <si>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</si>
  <si>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</si>
  <si>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</si>
  <si>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</si>
  <si>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</si>
  <si>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</si>
  <si>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森ヶ内地区は平成７年より供用しているが、施設設備が簡易なことから、高額の修繕等は発生してない。
　現在、定期検査等の実施と適正な維持管理を行い安定した稼働をしている。</t>
  </si>
  <si>
    <t>　使用人数が極めて少ないため、経営的には厳しいが、水環境保全のため今後も適切な維持管理を実施し、処理施設の長寿命化を図っていく。</t>
  </si>
  <si>
    <t>　四万十町の簡易排水施設は処理施設および管路ともに整備済みである。
  現在の主な支出は維持管理費用が主となっている。
　経費回収率、汚水処理原価及び施設利用率は供用開始当初から低値のまま推移しており類似団体平均と比べ低い。維持管理費用は一定に推移しているが、今後は使用人数の減少が予想され使用料収入も減少傾向にあり、収支不足を他会計繰入金に依存せざるを得ない状況に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</si>
</sst>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21-49DA-975B-1D4611BBA7E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321-49DA-975B-1D4611BBA7E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6.67</c:v>
                </c:pt>
                <c:pt idx="1">
                  <c:v>6.67</c:v>
                </c:pt>
                <c:pt idx="2">
                  <c:v>6.67</c:v>
                </c:pt>
                <c:pt idx="3">
                  <c:v>6.67</c:v>
                </c:pt>
                <c:pt idx="4">
                  <c:v>6.67</c:v>
                </c:pt>
              </c:numCache>
            </c:numRef>
          </c:val>
          <c:extLst>
            <c:ext xmlns:c16="http://schemas.microsoft.com/office/drawing/2014/chart" uri="{C3380CC4-5D6E-409C-BE32-E72D297353CC}">
              <c16:uniqueId val="{00000000-C4E7-4BC2-8649-E256EB341FC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27.55</c:v>
                </c:pt>
                <c:pt idx="1">
                  <c:v>27.26</c:v>
                </c:pt>
                <c:pt idx="2">
                  <c:v>27.09</c:v>
                </c:pt>
                <c:pt idx="3">
                  <c:v>26.64</c:v>
                </c:pt>
                <c:pt idx="4">
                  <c:v>26.11</c:v>
                </c:pt>
              </c:numCache>
            </c:numRef>
          </c:val>
          <c:smooth val="0"/>
          <c:extLst>
            <c:ext xmlns:c16="http://schemas.microsoft.com/office/drawing/2014/chart" uri="{C3380CC4-5D6E-409C-BE32-E72D297353CC}">
              <c16:uniqueId val="{00000001-C4E7-4BC2-8649-E256EB341FC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7A9-40EB-AB39-6217913C5DB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94.87</c:v>
                </c:pt>
                <c:pt idx="1">
                  <c:v>94.93</c:v>
                </c:pt>
                <c:pt idx="2">
                  <c:v>95.1</c:v>
                </c:pt>
                <c:pt idx="3">
                  <c:v>95.52</c:v>
                </c:pt>
                <c:pt idx="4">
                  <c:v>94.97</c:v>
                </c:pt>
              </c:numCache>
            </c:numRef>
          </c:val>
          <c:smooth val="0"/>
          <c:extLst>
            <c:ext xmlns:c16="http://schemas.microsoft.com/office/drawing/2014/chart" uri="{C3380CC4-5D6E-409C-BE32-E72D297353CC}">
              <c16:uniqueId val="{00000001-47A9-40EB-AB39-6217913C5DB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DE5-4E4D-936B-134607C0C79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E5-4E4D-936B-134607C0C79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63-4ABD-BB48-B11F7D97C99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63-4ABD-BB48-B11F7D97C99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DD-4E54-8529-B782E116A31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DD-4E54-8529-B782E116A31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98-456F-A4F6-875F5F4A07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98-456F-A4F6-875F5F4A07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26-40BD-B6F6-AC7D03DCA3E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26-40BD-B6F6-AC7D03DCA3E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7B-4C88-8B44-5A11E104731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274.07</c:v>
                </c:pt>
                <c:pt idx="1">
                  <c:v>243.02</c:v>
                </c:pt>
                <c:pt idx="2">
                  <c:v>196.19</c:v>
                </c:pt>
                <c:pt idx="3">
                  <c:v>129.4</c:v>
                </c:pt>
                <c:pt idx="4">
                  <c:v>126.26</c:v>
                </c:pt>
              </c:numCache>
            </c:numRef>
          </c:val>
          <c:smooth val="0"/>
          <c:extLst>
            <c:ext xmlns:c16="http://schemas.microsoft.com/office/drawing/2014/chart" uri="{C3380CC4-5D6E-409C-BE32-E72D297353CC}">
              <c16:uniqueId val="{00000001-DF7B-4C88-8B44-5A11E104731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24.36</c:v>
                </c:pt>
                <c:pt idx="1">
                  <c:v>25.61</c:v>
                </c:pt>
                <c:pt idx="2">
                  <c:v>28.37</c:v>
                </c:pt>
                <c:pt idx="3">
                  <c:v>31.29</c:v>
                </c:pt>
                <c:pt idx="4">
                  <c:v>27.84</c:v>
                </c:pt>
              </c:numCache>
            </c:numRef>
          </c:val>
          <c:extLst>
            <c:ext xmlns:c16="http://schemas.microsoft.com/office/drawing/2014/chart" uri="{C3380CC4-5D6E-409C-BE32-E72D297353CC}">
              <c16:uniqueId val="{00000000-F6E4-4CA8-B697-8F528E711FD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37.06</c:v>
                </c:pt>
                <c:pt idx="1">
                  <c:v>41.35</c:v>
                </c:pt>
                <c:pt idx="2">
                  <c:v>39.07</c:v>
                </c:pt>
                <c:pt idx="3">
                  <c:v>38.409999999999997</c:v>
                </c:pt>
                <c:pt idx="4">
                  <c:v>35.869999999999997</c:v>
                </c:pt>
              </c:numCache>
            </c:numRef>
          </c:val>
          <c:smooth val="0"/>
          <c:extLst>
            <c:ext xmlns:c16="http://schemas.microsoft.com/office/drawing/2014/chart" uri="{C3380CC4-5D6E-409C-BE32-E72D297353CC}">
              <c16:uniqueId val="{00000001-F6E4-4CA8-B697-8F528E711FD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436.25</c:v>
                </c:pt>
                <c:pt idx="1">
                  <c:v>410</c:v>
                </c:pt>
                <c:pt idx="2">
                  <c:v>407.5</c:v>
                </c:pt>
                <c:pt idx="3">
                  <c:v>407.5</c:v>
                </c:pt>
                <c:pt idx="4">
                  <c:v>417.5</c:v>
                </c:pt>
              </c:numCache>
            </c:numRef>
          </c:val>
          <c:extLst>
            <c:ext xmlns:c16="http://schemas.microsoft.com/office/drawing/2014/chart" uri="{C3380CC4-5D6E-409C-BE32-E72D297353CC}">
              <c16:uniqueId val="{00000000-6D89-4F4B-BB49-0254B7CC511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514.20000000000005</c:v>
                </c:pt>
                <c:pt idx="1">
                  <c:v>456.7</c:v>
                </c:pt>
                <c:pt idx="2">
                  <c:v>485</c:v>
                </c:pt>
                <c:pt idx="3">
                  <c:v>501.56</c:v>
                </c:pt>
                <c:pt idx="4">
                  <c:v>528.78</c:v>
                </c:pt>
              </c:numCache>
            </c:numRef>
          </c:val>
          <c:smooth val="0"/>
          <c:extLst>
            <c:ext xmlns:c16="http://schemas.microsoft.com/office/drawing/2014/chart" uri="{C3380CC4-5D6E-409C-BE32-E72D297353CC}">
              <c16:uniqueId val="{00000001-6D89-4F4B-BB49-0254B7CC511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【528.78】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D50" sqref="CD5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四万十町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簡易排水</v>
      </c>
      <c r="Q8" s="72"/>
      <c r="R8" s="72"/>
      <c r="S8" s="72"/>
      <c r="T8" s="72"/>
      <c r="U8" s="72"/>
      <c r="V8" s="72"/>
      <c r="W8" s="72" t="str">
        <f>データ!L6</f>
        <v>J2</v>
      </c>
      <c r="X8" s="72"/>
      <c r="Y8" s="72"/>
      <c r="Z8" s="72"/>
      <c r="AA8" s="72"/>
      <c r="AB8" s="72"/>
      <c r="AC8" s="72"/>
      <c r="AD8" s="73" t="str">
        <f>データ!$M$6</f>
        <v>非設置</v>
      </c>
      <c r="AE8" s="73"/>
      <c r="AF8" s="73"/>
      <c r="AG8" s="73"/>
      <c r="AH8" s="73"/>
      <c r="AI8" s="73"/>
      <c r="AJ8" s="73"/>
      <c r="AK8" s="3"/>
      <c r="AL8" s="69">
        <f>データ!S6</f>
        <v>16465</v>
      </c>
      <c r="AM8" s="69"/>
      <c r="AN8" s="69"/>
      <c r="AO8" s="69"/>
      <c r="AP8" s="69"/>
      <c r="AQ8" s="69"/>
      <c r="AR8" s="69"/>
      <c r="AS8" s="69"/>
      <c r="AT8" s="68">
        <f>データ!T6</f>
        <v>642.28</v>
      </c>
      <c r="AU8" s="68"/>
      <c r="AV8" s="68"/>
      <c r="AW8" s="68"/>
      <c r="AX8" s="68"/>
      <c r="AY8" s="68"/>
      <c r="AZ8" s="68"/>
      <c r="BA8" s="68"/>
      <c r="BB8" s="68">
        <f>データ!U6</f>
        <v>25.64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7.0000000000000007E-2</v>
      </c>
      <c r="Q10" s="68"/>
      <c r="R10" s="68"/>
      <c r="S10" s="68"/>
      <c r="T10" s="68"/>
      <c r="U10" s="68"/>
      <c r="V10" s="68"/>
      <c r="W10" s="68">
        <f>データ!Q6</f>
        <v>88.89</v>
      </c>
      <c r="X10" s="68"/>
      <c r="Y10" s="68"/>
      <c r="Z10" s="68"/>
      <c r="AA10" s="68"/>
      <c r="AB10" s="68"/>
      <c r="AC10" s="68"/>
      <c r="AD10" s="69">
        <f>データ!R6</f>
        <v>2610</v>
      </c>
      <c r="AE10" s="69"/>
      <c r="AF10" s="69"/>
      <c r="AG10" s="69"/>
      <c r="AH10" s="69"/>
      <c r="AI10" s="69"/>
      <c r="AJ10" s="69"/>
      <c r="AK10" s="2"/>
      <c r="AL10" s="69">
        <f>データ!V6</f>
        <v>12</v>
      </c>
      <c r="AM10" s="69"/>
      <c r="AN10" s="69"/>
      <c r="AO10" s="69"/>
      <c r="AP10" s="69"/>
      <c r="AQ10" s="69"/>
      <c r="AR10" s="69"/>
      <c r="AS10" s="69"/>
      <c r="AT10" s="68">
        <f>データ!W6</f>
        <v>0.01</v>
      </c>
      <c r="AU10" s="68"/>
      <c r="AV10" s="68"/>
      <c r="AW10" s="68"/>
      <c r="AX10" s="68"/>
      <c r="AY10" s="68"/>
      <c r="AZ10" s="68"/>
      <c r="BA10" s="68"/>
      <c r="BB10" s="68">
        <f>データ!X6</f>
        <v>1200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【126.26】</v>
      </c>
      <c r="I86" s="26" t="str">
        <f>データ!CA6</f>
        <v>【35.87】</v>
      </c>
      <c r="J86" s="26" t="str">
        <f>データ!CL6</f>
        <v>【528.78】</v>
      </c>
      <c r="K86" s="26" t="str">
        <f>データ!CW6</f>
        <v>【26.11】</v>
      </c>
      <c r="L86" s="26" t="str">
        <f>データ!DH6</f>
        <v>【94.97】</v>
      </c>
      <c r="M86" s="26" t="s">
        <v>43</v>
      </c>
      <c r="N86" s="26" t="s">
        <v>43</v>
      </c>
      <c r="O86" s="26" t="str">
        <f>データ!EO6</f>
        <v>【0.00】</v>
      </c>
    </row>
  </sheetData>
  <sheetProtection algorithmName="SHA-512" hashValue="GdCXEo6FBg1Ypr7Tj1zwtghyXgBFAqTiO2vIG1ukwbmGRKzGCDbwWLF5moXud0hatrkfMYO3A2u0vWvUirUDaw==" saltValue="t1A+6Mz07/q2oNOU2MZXq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394122</v>
      </c>
      <c r="D6" s="33">
        <f t="shared" si="3"/>
        <v>47</v>
      </c>
      <c r="E6" s="33">
        <f t="shared" si="3"/>
        <v>17</v>
      </c>
      <c r="F6" s="33">
        <f t="shared" si="3"/>
        <v>8</v>
      </c>
      <c r="G6" s="33">
        <f t="shared" si="3"/>
        <v>0</v>
      </c>
      <c r="H6" s="33" t="str">
        <f t="shared" si="3"/>
        <v>高知県　四万十町</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7.0000000000000007E-2</v>
      </c>
      <c r="Q6" s="34">
        <f t="shared" si="3"/>
        <v>88.89</v>
      </c>
      <c r="R6" s="34">
        <f t="shared" si="3"/>
        <v>2610</v>
      </c>
      <c r="S6" s="34">
        <f t="shared" si="3"/>
        <v>16465</v>
      </c>
      <c r="T6" s="34">
        <f t="shared" si="3"/>
        <v>642.28</v>
      </c>
      <c r="U6" s="34">
        <f t="shared" si="3"/>
        <v>25.64</v>
      </c>
      <c r="V6" s="34">
        <f t="shared" si="3"/>
        <v>12</v>
      </c>
      <c r="W6" s="34">
        <f t="shared" si="3"/>
        <v>0.01</v>
      </c>
      <c r="X6" s="34">
        <f t="shared" si="3"/>
        <v>1200</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274.07</v>
      </c>
      <c r="BL6" s="35">
        <f t="shared" si="7"/>
        <v>243.02</v>
      </c>
      <c r="BM6" s="35">
        <f t="shared" si="7"/>
        <v>196.19</v>
      </c>
      <c r="BN6" s="35">
        <f t="shared" si="7"/>
        <v>129.4</v>
      </c>
      <c r="BO6" s="35">
        <f t="shared" si="7"/>
        <v>126.26</v>
      </c>
      <c r="BP6" s="34" t="str">
        <f>IF(BP7="","",IF(BP7="-","【-】","【"&amp;SUBSTITUTE(TEXT(BP7,"#,##0.00"),"-","△")&amp;"】"))</f>
        <v>【126.26】</v>
      </c>
      <c r="BQ6" s="35">
        <f>IF(BQ7="",NA(),BQ7)</f>
        <v>24.36</v>
      </c>
      <c r="BR6" s="35">
        <f t="shared" ref="BR6:BZ6" si="8">IF(BR7="",NA(),BR7)</f>
        <v>25.61</v>
      </c>
      <c r="BS6" s="35">
        <f t="shared" si="8"/>
        <v>28.37</v>
      </c>
      <c r="BT6" s="35">
        <f t="shared" si="8"/>
        <v>31.29</v>
      </c>
      <c r="BU6" s="35">
        <f t="shared" si="8"/>
        <v>27.84</v>
      </c>
      <c r="BV6" s="35">
        <f t="shared" si="8"/>
        <v>37.06</v>
      </c>
      <c r="BW6" s="35">
        <f t="shared" si="8"/>
        <v>41.35</v>
      </c>
      <c r="BX6" s="35">
        <f t="shared" si="8"/>
        <v>39.07</v>
      </c>
      <c r="BY6" s="35">
        <f t="shared" si="8"/>
        <v>38.409999999999997</v>
      </c>
      <c r="BZ6" s="35">
        <f t="shared" si="8"/>
        <v>35.869999999999997</v>
      </c>
      <c r="CA6" s="34" t="str">
        <f>IF(CA7="","",IF(CA7="-","【-】","【"&amp;SUBSTITUTE(TEXT(CA7,"#,##0.00"),"-","△")&amp;"】"))</f>
        <v>【35.87】</v>
      </c>
      <c r="CB6" s="35">
        <f>IF(CB7="",NA(),CB7)</f>
        <v>436.25</v>
      </c>
      <c r="CC6" s="35">
        <f t="shared" ref="CC6:CK6" si="9">IF(CC7="",NA(),CC7)</f>
        <v>410</v>
      </c>
      <c r="CD6" s="35">
        <f t="shared" si="9"/>
        <v>407.5</v>
      </c>
      <c r="CE6" s="35">
        <f t="shared" si="9"/>
        <v>407.5</v>
      </c>
      <c r="CF6" s="35">
        <f t="shared" si="9"/>
        <v>417.5</v>
      </c>
      <c r="CG6" s="35">
        <f t="shared" si="9"/>
        <v>514.20000000000005</v>
      </c>
      <c r="CH6" s="35">
        <f t="shared" si="9"/>
        <v>456.7</v>
      </c>
      <c r="CI6" s="35">
        <f t="shared" si="9"/>
        <v>485</v>
      </c>
      <c r="CJ6" s="35">
        <f t="shared" si="9"/>
        <v>501.56</v>
      </c>
      <c r="CK6" s="35">
        <f t="shared" si="9"/>
        <v>528.78</v>
      </c>
      <c r="CL6" s="34" t="str">
        <f>IF(CL7="","",IF(CL7="-","【-】","【"&amp;SUBSTITUTE(TEXT(CL7,"#,##0.00"),"-","△")&amp;"】"))</f>
        <v>【528.78】</v>
      </c>
      <c r="CM6" s="35">
        <f>IF(CM7="",NA(),CM7)</f>
        <v>6.67</v>
      </c>
      <c r="CN6" s="35">
        <f t="shared" ref="CN6:CV6" si="10">IF(CN7="",NA(),CN7)</f>
        <v>6.67</v>
      </c>
      <c r="CO6" s="35">
        <f t="shared" si="10"/>
        <v>6.67</v>
      </c>
      <c r="CP6" s="35">
        <f t="shared" si="10"/>
        <v>6.67</v>
      </c>
      <c r="CQ6" s="35">
        <f t="shared" si="10"/>
        <v>6.67</v>
      </c>
      <c r="CR6" s="35">
        <f t="shared" si="10"/>
        <v>27.55</v>
      </c>
      <c r="CS6" s="35">
        <f t="shared" si="10"/>
        <v>27.26</v>
      </c>
      <c r="CT6" s="35">
        <f t="shared" si="10"/>
        <v>27.09</v>
      </c>
      <c r="CU6" s="35">
        <f t="shared" si="10"/>
        <v>26.64</v>
      </c>
      <c r="CV6" s="35">
        <f t="shared" si="10"/>
        <v>26.11</v>
      </c>
      <c r="CW6" s="34" t="str">
        <f>IF(CW7="","",IF(CW7="-","【-】","【"&amp;SUBSTITUTE(TEXT(CW7,"#,##0.00"),"-","△")&amp;"】"))</f>
        <v>【26.11】</v>
      </c>
      <c r="CX6" s="35">
        <f>IF(CX7="",NA(),CX7)</f>
        <v>100</v>
      </c>
      <c r="CY6" s="35">
        <f t="shared" ref="CY6:DG6" si="11">IF(CY7="",NA(),CY7)</f>
        <v>100</v>
      </c>
      <c r="CZ6" s="35">
        <f t="shared" si="11"/>
        <v>100</v>
      </c>
      <c r="DA6" s="35">
        <f t="shared" si="11"/>
        <v>100</v>
      </c>
      <c r="DB6" s="35">
        <f t="shared" si="11"/>
        <v>100</v>
      </c>
      <c r="DC6" s="35">
        <f t="shared" si="11"/>
        <v>94.87</v>
      </c>
      <c r="DD6" s="35">
        <f t="shared" si="11"/>
        <v>94.93</v>
      </c>
      <c r="DE6" s="35">
        <f t="shared" si="11"/>
        <v>95.1</v>
      </c>
      <c r="DF6" s="35">
        <f t="shared" si="11"/>
        <v>95.52</v>
      </c>
      <c r="DG6" s="35">
        <f t="shared" si="11"/>
        <v>94.97</v>
      </c>
      <c r="DH6" s="34" t="str">
        <f>IF(DH7="","",IF(DH7="-","【-】","【"&amp;SUBSTITUTE(TEXT(DH7,"#,##0.00"),"-","△")&amp;"】"))</f>
        <v>【94.97】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394122</v>
      </c>
      <c r="D7" s="37">
        <v>47</v>
      </c>
      <c r="E7" s="37">
        <v>17</v>
      </c>
      <c r="F7" s="37">
        <v>8</v>
      </c>
      <c r="G7" s="37">
        <v>0</v>
      </c>
      <c r="H7" s="37" t="s">
        <v>97</v>
      </c>
      <c r="I7" s="37" t="s">
        <v>98</v>
      </c>
      <c r="J7" s="37" t="s">
        <v>99</v>
      </c>
      <c r="K7" s="37" t="s">
        <v>100</v>
      </c>
      <c r="L7" s="37" t="s">
        <v>101</v>
      </c>
      <c r="M7" s="37" t="s">
        <v>102</v>
      </c>
      <c r="N7" s="38" t="s">
        <v>103</v>
      </c>
      <c r="O7" s="38" t="s">
        <v>104</v>
      </c>
      <c r="P7" s="38">
        <v>7.0000000000000007E-2</v>
      </c>
      <c r="Q7" s="38">
        <v>88.89</v>
      </c>
      <c r="R7" s="38">
        <v>2610</v>
      </c>
      <c r="S7" s="38">
        <v>16465</v>
      </c>
      <c r="T7" s="38">
        <v>642.28</v>
      </c>
      <c r="U7" s="38">
        <v>25.64</v>
      </c>
      <c r="V7" s="38">
        <v>12</v>
      </c>
      <c r="W7" s="38">
        <v>0.01</v>
      </c>
      <c r="X7" s="38">
        <v>1200</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274.07</v>
      </c>
      <c r="BL7" s="38">
        <v>243.02</v>
      </c>
      <c r="BM7" s="38">
        <v>196.19</v>
      </c>
      <c r="BN7" s="38">
        <v>129.4</v>
      </c>
      <c r="BO7" s="38">
        <v>126.26</v>
      </c>
      <c r="BP7" s="38">
        <v>126.26</v>
      </c>
      <c r="BQ7" s="38">
        <v>24.36</v>
      </c>
      <c r="BR7" s="38">
        <v>25.61</v>
      </c>
      <c r="BS7" s="38">
        <v>28.37</v>
      </c>
      <c r="BT7" s="38">
        <v>31.29</v>
      </c>
      <c r="BU7" s="38">
        <v>27.84</v>
      </c>
      <c r="BV7" s="38">
        <v>37.06</v>
      </c>
      <c r="BW7" s="38">
        <v>41.35</v>
      </c>
      <c r="BX7" s="38">
        <v>39.07</v>
      </c>
      <c r="BY7" s="38">
        <v>38.409999999999997</v>
      </c>
      <c r="BZ7" s="38">
        <v>35.869999999999997</v>
      </c>
      <c r="CA7" s="38">
        <v>35.869999999999997</v>
      </c>
      <c r="CB7" s="38">
        <v>436.25</v>
      </c>
      <c r="CC7" s="38">
        <v>410</v>
      </c>
      <c r="CD7" s="38">
        <v>407.5</v>
      </c>
      <c r="CE7" s="38">
        <v>407.5</v>
      </c>
      <c r="CF7" s="38">
        <v>417.5</v>
      </c>
      <c r="CG7" s="38">
        <v>514.20000000000005</v>
      </c>
      <c r="CH7" s="38">
        <v>456.7</v>
      </c>
      <c r="CI7" s="38">
        <v>485</v>
      </c>
      <c r="CJ7" s="38">
        <v>501.56</v>
      </c>
      <c r="CK7" s="38">
        <v>528.78</v>
      </c>
      <c r="CL7" s="38">
        <v>528.78</v>
      </c>
      <c r="CM7" s="38">
        <v>6.67</v>
      </c>
      <c r="CN7" s="38">
        <v>6.67</v>
      </c>
      <c r="CO7" s="38">
        <v>6.67</v>
      </c>
      <c r="CP7" s="38">
        <v>6.67</v>
      </c>
      <c r="CQ7" s="38">
        <v>6.67</v>
      </c>
      <c r="CR7" s="38">
        <v>27.55</v>
      </c>
      <c r="CS7" s="38">
        <v>27.26</v>
      </c>
      <c r="CT7" s="38">
        <v>27.09</v>
      </c>
      <c r="CU7" s="38">
        <v>26.64</v>
      </c>
      <c r="CV7" s="38">
        <v>26.11</v>
      </c>
      <c r="CW7" s="38">
        <v>26.11</v>
      </c>
      <c r="CX7" s="38">
        <v>100</v>
      </c>
      <c r="CY7" s="38">
        <v>100</v>
      </c>
      <c r="CZ7" s="38">
        <v>100</v>
      </c>
      <c r="DA7" s="38">
        <v>100</v>
      </c>
      <c r="DB7" s="38">
        <v>100</v>
      </c>
      <c r="DC7" s="38">
        <v>94.87</v>
      </c>
      <c r="DD7" s="38">
        <v>94.93</v>
      </c>
      <c r="DE7" s="38">
        <v>95.1</v>
      </c>
      <c r="DF7" s="38">
        <v>95.52</v>
      </c>
      <c r="DG7" s="38">
        <v>94.97</v>
      </c>
      <c r="DH7" s="38">
        <v>94.97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dcterms:created xsi:type="dcterms:W3CDTF">2021-12-03T08:07:36Z</dcterms:created>
  <dcterms:modified xsi:type="dcterms:W3CDTF">2022-01-07T02:57:34Z</dcterms:modified>
  <cp:category/>
</cp:coreProperties>
</file>