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906430\Desktop\印刷未\"/>
    </mc:Choice>
  </mc:AlternateContent>
  <workbookProtection workbookAlgorithmName="SHA-512" workbookHashValue="BX6a3U3PulD5Yn9gRRAbXfCCN8A6ndFPxB61YFm27HUMQM9QHUa4ICiZ054ktFQ4hI3kc/K4IR2UWwA81zF/dg==" workbookSaltValue="kWdlvlLzuIOgXJ8B992Fqg==" workbookSpinCount="100000" lockStructure="1"/>
  <bookViews>
    <workbookView xWindow="0" yWindow="0" windowWidth="28800" windowHeight="1195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<sst xmlns="http://schemas.openxmlformats.org/spreadsheetml/2006/main" count="228" uniqueCount="115">
  <si>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</si>
  <si>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</si>
  <si>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</si>
  <si>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</si>
  <si>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</si>
  <si>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</si>
  <si>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</si>
  <si>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</si>
  <si>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</si>
  <si>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</si>
  <si>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</si>
  <si>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</si>
  <si>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</si>
  <si>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</si>
  <si>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</si>
  <si>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</si>
  <si>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</si>
  <si>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</si>
  <si>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</si>
  <si>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</si>
  <si>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</si>
  <si>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</si>
  <si>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</si>
  <si>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</si>
  <si>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</si>
  <si>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</si>
  <si>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</si>
  <si>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</si>
  <si>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</si>
  <si>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</si>
  <si>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</si>
  <si>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</si>
  <si>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</si>
  <si>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</si>
  <si>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</si>
  <si>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</si>
  <si>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</si>
  <si>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</si>
  <si>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</si>
  <si>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</si>
  <si>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</si>
  <si>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</si>
  <si>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</si>
  <si>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</si>
  <si>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</si>
  <si>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</si>
  <si>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</si>
  <si>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</si>
  <si>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</si>
  <si>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</si>
  <si>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</si>
  <si>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</si>
  <si>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</si>
  <si>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</si>
  <si>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</si>
  <si>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</si>
  <si>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</si>
  <si>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</si>
  <si>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</si>
  <si>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</si>
  <si>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</si>
  <si>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</si>
  <si>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</si>
  <si>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</si>
  <si>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</si>
  <si>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</si>
  <si>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</si>
  <si>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</si>
  <si>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</si>
  <si>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</si>
  <si>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</si>
  <si>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</si>
  <si>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</si>
  <si>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</si>
  <si>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</si>
  <si>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</si>
  <si>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</si>
  <si>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</si>
  <si>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</si>
  <si>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</si>
  <si>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</si>
  <si>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</si>
  <si>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</si>
  <si>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</si>
  <si>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</si>
  <si>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</si>
  <si>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</si>
  <si>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</si>
  <si>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</si>
  <si>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</si>
  <si>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</si>
  <si>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</si>
  <si>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</si>
  <si>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四万十町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</si>
  <si>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</si>
  <si>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</si>
  <si>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</si>
  <si>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</si>
  <si>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</si>
  <si>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</si>
  <si>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</si>
  <si>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</si>
  <si>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</si>
  <si>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</si>
  <si>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</si>
  <si>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</si>
  <si>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</si>
  <si>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</si>
  <si>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</si>
  <si>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</si>
  <si>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</si>
  <si>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</si>
  <si>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簡易水道事業との統合のため前年度と比較し大幅な変更となる指標が多い。このため、今年度をスタートとして、今後の経営状況を判断していく必要がある。
　また、旧簡易水道事業の固定資産減価償却額の増や企業債の償還金の増により、今後の経営が厳しくなったため早急に経営戦略を策定し、効率的な運営、計画的な施設の更新に取り組み、経営基盤の強化を図る必要がある。</t>
    <rPh sb="1" eb="3">
      <t>カンイ</t>
    </rPh>
    <rPh sb="3" eb="5">
      <t>スイドウ</t>
    </rPh>
    <rPh sb="5" eb="7">
      <t>ジギョウ</t>
    </rPh>
    <rPh sb="9" eb="11">
      <t>トウゴウ</t>
    </rPh>
    <rPh sb="14" eb="17">
      <t>ゼンネンド</t>
    </rPh>
    <rPh sb="18" eb="20">
      <t>ヒカク</t>
    </rPh>
    <rPh sb="21" eb="23">
      <t>オオハバ</t>
    </rPh>
    <rPh sb="24" eb="26">
      <t>ヘンコウ</t>
    </rPh>
    <rPh sb="29" eb="31">
      <t>シヒョウ</t>
    </rPh>
    <rPh sb="32" eb="33">
      <t>オオ</t>
    </rPh>
    <rPh sb="40" eb="41">
      <t>コン</t>
    </rPh>
    <rPh sb="41" eb="43">
      <t>ネンド</t>
    </rPh>
    <rPh sb="52" eb="54">
      <t>コンゴ</t>
    </rPh>
    <rPh sb="55" eb="57">
      <t>ケイエイ</t>
    </rPh>
    <rPh sb="57" eb="59">
      <t>ジョウキョウ</t>
    </rPh>
    <rPh sb="60" eb="62">
      <t>ハンダン</t>
    </rPh>
    <rPh sb="66" eb="68">
      <t>ヒツヨウ</t>
    </rPh>
    <rPh sb="77" eb="78">
      <t>キュウ</t>
    </rPh>
    <phoneticPr fontId="4"/>
  </si>
  <si>
    <t>　もっとも古い施設は昭和34年の施設があるが、今日まで修繕や機器の更新などで延命を図ってきた。今後も経過年数等により、優先順位をつけて施設更新を行っていく。</t>
    <rPh sb="5" eb="6">
      <t>フル</t>
    </rPh>
    <rPh sb="7" eb="9">
      <t>シセツ</t>
    </rPh>
    <rPh sb="10" eb="12">
      <t>ショウワ</t>
    </rPh>
    <rPh sb="14" eb="15">
      <t>ネン</t>
    </rPh>
    <rPh sb="16" eb="18">
      <t>シセツ</t>
    </rPh>
    <rPh sb="23" eb="25">
      <t>コンニチ</t>
    </rPh>
    <rPh sb="27" eb="29">
      <t>シュウゼン</t>
    </rPh>
    <rPh sb="30" eb="32">
      <t>キキ</t>
    </rPh>
    <rPh sb="33" eb="35">
      <t>コウシン</t>
    </rPh>
    <rPh sb="38" eb="40">
      <t>エンメイ</t>
    </rPh>
    <rPh sb="41" eb="42">
      <t>ハカ</t>
    </rPh>
    <rPh sb="47" eb="49">
      <t>コンゴ</t>
    </rPh>
    <rPh sb="50" eb="52">
      <t>ケイカ</t>
    </rPh>
    <rPh sb="52" eb="54">
      <t>ネンスウ</t>
    </rPh>
    <rPh sb="54" eb="55">
      <t>トウ</t>
    </rPh>
    <rPh sb="59" eb="61">
      <t>ユウセン</t>
    </rPh>
    <rPh sb="61" eb="63">
      <t>ジュンイ</t>
    </rPh>
    <rPh sb="67" eb="69">
      <t>シセツ</t>
    </rPh>
    <rPh sb="69" eb="71">
      <t>コウシン</t>
    </rPh>
    <rPh sb="72" eb="73">
      <t>オコナ</t>
    </rPh>
    <phoneticPr fontId="4"/>
  </si>
  <si>
    <t>　令和2年度より上水道事業に簡易水道事業が統合となり、全体的に前年度から大幅な変更となった。特に、流動比率が極端に下がっており、流動負債が多いことが原因と考えられる。このため、事業経営は起債の償還額に留意する必要がある。
　企業債残高対給水収益比率については、建設改良のため借入れた起債残高が大きく、全国平均値を上回った値となっている。
　効率性を表す施設利用率については、基幹管路を含む施設が更新済みであり、全国平均値を上回り効率的に運営している。
　町内に点在している簡易水道施設を統合したため、給水原価が高くなり、料金回収率が全国平均値を下回った。令和2年4月に料金改定（13％アップ）したばかりで、供給単価を上げることは難しいため、維持管理費削減を強化し経営改善を行う必要がある。 
　古い管路を有する簡易水道が統合したため有収率が悪くなり、給水原価についても増大している。今後は漏水の修繕に注力し、統合前の水準に近づけるよう努力し、経営改善を図っていく。</t>
    <rPh sb="1" eb="3">
      <t>レイワ</t>
    </rPh>
    <rPh sb="4" eb="6">
      <t>ネンド</t>
    </rPh>
    <rPh sb="8" eb="11">
      <t>ジョウスイドウ</t>
    </rPh>
    <rPh sb="11" eb="13">
      <t>ジギョウ</t>
    </rPh>
    <rPh sb="14" eb="16">
      <t>カンイ</t>
    </rPh>
    <rPh sb="16" eb="18">
      <t>スイドウ</t>
    </rPh>
    <rPh sb="18" eb="20">
      <t>ジギョウ</t>
    </rPh>
    <rPh sb="21" eb="23">
      <t>トウゴウ</t>
    </rPh>
    <rPh sb="27" eb="30">
      <t>ゼンタイテキ</t>
    </rPh>
    <rPh sb="31" eb="34">
      <t>ゼンネンド</t>
    </rPh>
    <rPh sb="36" eb="38">
      <t>オオハバ</t>
    </rPh>
    <rPh sb="39" eb="41">
      <t>ヘンコウ</t>
    </rPh>
    <rPh sb="46" eb="47">
      <t>トク</t>
    </rPh>
    <rPh sb="49" eb="51">
      <t>リュウドウ</t>
    </rPh>
    <rPh sb="51" eb="53">
      <t>ヒリツ</t>
    </rPh>
    <rPh sb="54" eb="56">
      <t>キョクタン</t>
    </rPh>
    <rPh sb="57" eb="58">
      <t>サ</t>
    </rPh>
    <rPh sb="64" eb="66">
      <t>リュウドウ</t>
    </rPh>
    <rPh sb="66" eb="68">
      <t>フサイ</t>
    </rPh>
    <rPh sb="69" eb="70">
      <t>オオ</t>
    </rPh>
    <rPh sb="74" eb="76">
      <t>ゲンイン</t>
    </rPh>
    <rPh sb="77" eb="78">
      <t>カンガ</t>
    </rPh>
    <rPh sb="88" eb="90">
      <t>ジギョウ</t>
    </rPh>
    <rPh sb="90" eb="92">
      <t>ケイエイ</t>
    </rPh>
    <rPh sb="93" eb="95">
      <t>キサイ</t>
    </rPh>
    <rPh sb="96" eb="98">
      <t>ショウカン</t>
    </rPh>
    <rPh sb="98" eb="99">
      <t>ガク</t>
    </rPh>
    <rPh sb="100" eb="102">
      <t>リュウイ</t>
    </rPh>
    <rPh sb="104" eb="106">
      <t>ヒツヨウ</t>
    </rPh>
    <rPh sb="227" eb="229">
      <t>チョウナイ</t>
    </rPh>
    <rPh sb="230" eb="232">
      <t>テンザイ</t>
    </rPh>
    <rPh sb="236" eb="238">
      <t>カンイ</t>
    </rPh>
    <rPh sb="238" eb="240">
      <t>スイドウ</t>
    </rPh>
    <rPh sb="240" eb="242">
      <t>シセツ</t>
    </rPh>
    <rPh sb="243" eb="245">
      <t>トウゴウ</t>
    </rPh>
    <rPh sb="250" eb="252">
      <t>キュウスイ</t>
    </rPh>
    <rPh sb="252" eb="254">
      <t>ゲンカ</t>
    </rPh>
    <rPh sb="255" eb="256">
      <t>タカ</t>
    </rPh>
    <rPh sb="260" eb="262">
      <t>リョウキン</t>
    </rPh>
    <rPh sb="262" eb="264">
      <t>カイシュウ</t>
    </rPh>
    <rPh sb="264" eb="265">
      <t>リツ</t>
    </rPh>
    <rPh sb="266" eb="268">
      <t>ゼンコク</t>
    </rPh>
    <rPh sb="268" eb="271">
      <t>ヘイキンチ</t>
    </rPh>
    <rPh sb="272" eb="274">
      <t>シタマワ</t>
    </rPh>
    <rPh sb="277" eb="279">
      <t>レイワ</t>
    </rPh>
    <rPh sb="280" eb="281">
      <t>ネン</t>
    </rPh>
    <rPh sb="282" eb="283">
      <t>ガツ</t>
    </rPh>
    <rPh sb="284" eb="286">
      <t>リョウキン</t>
    </rPh>
    <rPh sb="286" eb="288">
      <t>カイテイ</t>
    </rPh>
    <rPh sb="303" eb="305">
      <t>キョウキュウ</t>
    </rPh>
    <rPh sb="305" eb="307">
      <t>タンカ</t>
    </rPh>
    <rPh sb="308" eb="309">
      <t>ア</t>
    </rPh>
    <rPh sb="328" eb="330">
      <t>キョウカ</t>
    </rPh>
    <rPh sb="338" eb="340">
      <t>ヒツヨウカイゼンハカ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</si>
</sst>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96E-49FA-9900-6AAC2D1DB4B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0.4</c:v>
                </c:pt>
                <c:pt idx="2">
                  <c:v>0.32</c:v>
                </c:pt>
                <c:pt idx="3">
                  <c:v>0.81</c:v>
                </c:pt>
                <c:pt idx="4">
                  <c:v>0.53</c:v>
                </c:pt>
              </c:numCache>
            </c:numRef>
          </c:val>
          <c:smooth val="0"/>
          <c:extLst>
            <c:ext xmlns:c16="http://schemas.microsoft.com/office/drawing/2014/chart" uri="{C3380CC4-5D6E-409C-BE32-E72D297353CC}">
              <c16:uniqueId val="{00000001-896E-49FA-9900-6AAC2D1DB4B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70.69</c:v>
                </c:pt>
                <c:pt idx="1">
                  <c:v>68.89</c:v>
                </c:pt>
                <c:pt idx="2">
                  <c:v>67.45</c:v>
                </c:pt>
                <c:pt idx="3">
                  <c:v>68.260000000000005</c:v>
                </c:pt>
                <c:pt idx="4">
                  <c:v>90.1</c:v>
                </c:pt>
              </c:numCache>
            </c:numRef>
          </c:val>
          <c:extLst>
            <c:ext xmlns:c16="http://schemas.microsoft.com/office/drawing/2014/chart" uri="{C3380CC4-5D6E-409C-BE32-E72D297353CC}">
              <c16:uniqueId val="{00000000-066C-4D1C-8B2E-09062D9656C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49.32</c:v>
                </c:pt>
                <c:pt idx="1">
                  <c:v>38.979999999999997</c:v>
                </c:pt>
                <c:pt idx="2">
                  <c:v>39.61</c:v>
                </c:pt>
                <c:pt idx="3">
                  <c:v>41.06</c:v>
                </c:pt>
                <c:pt idx="4">
                  <c:v>55.89</c:v>
                </c:pt>
              </c:numCache>
            </c:numRef>
          </c:val>
          <c:smooth val="0"/>
          <c:extLst>
            <c:ext xmlns:c16="http://schemas.microsoft.com/office/drawing/2014/chart" uri="{C3380CC4-5D6E-409C-BE32-E72D297353CC}">
              <c16:uniqueId val="{00000001-066C-4D1C-8B2E-09062D9656C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84.17</c:v>
                </c:pt>
                <c:pt idx="1">
                  <c:v>87.23</c:v>
                </c:pt>
                <c:pt idx="2">
                  <c:v>86.85</c:v>
                </c:pt>
                <c:pt idx="3">
                  <c:v>82.87</c:v>
                </c:pt>
                <c:pt idx="4">
                  <c:v>65.47</c:v>
                </c:pt>
              </c:numCache>
            </c:numRef>
          </c:val>
          <c:extLst>
            <c:ext xmlns:c16="http://schemas.microsoft.com/office/drawing/2014/chart" uri="{C3380CC4-5D6E-409C-BE32-E72D297353CC}">
              <c16:uniqueId val="{00000000-0AD0-4F1A-AE35-D0FD53A0444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79.34</c:v>
                </c:pt>
                <c:pt idx="1">
                  <c:v>75.010000000000005</c:v>
                </c:pt>
                <c:pt idx="2">
                  <c:v>72.959999999999994</c:v>
                </c:pt>
                <c:pt idx="3">
                  <c:v>72.42</c:v>
                </c:pt>
                <c:pt idx="4">
                  <c:v>81.27</c:v>
                </c:pt>
              </c:numCache>
            </c:numRef>
          </c:val>
          <c:smooth val="0"/>
          <c:extLst>
            <c:ext xmlns:c16="http://schemas.microsoft.com/office/drawing/2014/chart" uri="{C3380CC4-5D6E-409C-BE32-E72D297353CC}">
              <c16:uniqueId val="{00000001-0AD0-4F1A-AE35-D0FD53A0444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105.03</c:v>
                </c:pt>
                <c:pt idx="1">
                  <c:v>104.7</c:v>
                </c:pt>
                <c:pt idx="2">
                  <c:v>111.49</c:v>
                </c:pt>
                <c:pt idx="3">
                  <c:v>108.43</c:v>
                </c:pt>
                <c:pt idx="4">
                  <c:v>114.84</c:v>
                </c:pt>
              </c:numCache>
            </c:numRef>
          </c:val>
          <c:extLst>
            <c:ext xmlns:c16="http://schemas.microsoft.com/office/drawing/2014/chart" uri="{C3380CC4-5D6E-409C-BE32-E72D297353CC}">
              <c16:uniqueId val="{00000000-2881-48A5-A69D-1696E80FD6D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107.95</c:v>
                </c:pt>
                <c:pt idx="1">
                  <c:v>104.85</c:v>
                </c:pt>
                <c:pt idx="2">
                  <c:v>107.64</c:v>
                </c:pt>
                <c:pt idx="3">
                  <c:v>108.22</c:v>
                </c:pt>
                <c:pt idx="4">
                  <c:v>108.35</c:v>
                </c:pt>
              </c:numCache>
            </c:numRef>
          </c:val>
          <c:smooth val="0"/>
          <c:extLst>
            <c:ext xmlns:c16="http://schemas.microsoft.com/office/drawing/2014/chart" uri="{C3380CC4-5D6E-409C-BE32-E72D297353CC}">
              <c16:uniqueId val="{00000001-2881-48A5-A69D-1696E80FD6D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26.26</c:v>
                </c:pt>
                <c:pt idx="1">
                  <c:v>28.73</c:v>
                </c:pt>
                <c:pt idx="2">
                  <c:v>31</c:v>
                </c:pt>
                <c:pt idx="3">
                  <c:v>33.28</c:v>
                </c:pt>
                <c:pt idx="4">
                  <c:v>42.94</c:v>
                </c:pt>
              </c:numCache>
            </c:numRef>
          </c:val>
          <c:extLst>
            <c:ext xmlns:c16="http://schemas.microsoft.com/office/drawing/2014/chart" uri="{C3380CC4-5D6E-409C-BE32-E72D297353CC}">
              <c16:uniqueId val="{00000000-36AF-4671-A121-68C57AA6DD9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48.3</c:v>
                </c:pt>
                <c:pt idx="1">
                  <c:v>51.89</c:v>
                </c:pt>
                <c:pt idx="2">
                  <c:v>54.09</c:v>
                </c:pt>
                <c:pt idx="3">
                  <c:v>52.73</c:v>
                </c:pt>
                <c:pt idx="4">
                  <c:v>50.63</c:v>
                </c:pt>
              </c:numCache>
            </c:numRef>
          </c:val>
          <c:smooth val="0"/>
          <c:extLst>
            <c:ext xmlns:c16="http://schemas.microsoft.com/office/drawing/2014/chart" uri="{C3380CC4-5D6E-409C-BE32-E72D297353CC}">
              <c16:uniqueId val="{00000001-36AF-4671-A121-68C57AA6DD9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4FF-4052-BAA6-8566D9AD85D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12.43</c:v>
                </c:pt>
                <c:pt idx="1">
                  <c:v>14.74</c:v>
                </c:pt>
                <c:pt idx="2">
                  <c:v>18.68</c:v>
                </c:pt>
                <c:pt idx="3">
                  <c:v>19.91</c:v>
                </c:pt>
                <c:pt idx="4">
                  <c:v>18.28</c:v>
                </c:pt>
              </c:numCache>
            </c:numRef>
          </c:val>
          <c:smooth val="0"/>
          <c:extLst>
            <c:ext xmlns:c16="http://schemas.microsoft.com/office/drawing/2014/chart" uri="{C3380CC4-5D6E-409C-BE32-E72D297353CC}">
              <c16:uniqueId val="{00000001-E4FF-4052-BAA6-8566D9AD85D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846-410F-8B37-2FAF8DFB119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12.44</c:v>
                </c:pt>
                <c:pt idx="1">
                  <c:v>27.52</c:v>
                </c:pt>
                <c:pt idx="2">
                  <c:v>30.84</c:v>
                </c:pt>
                <c:pt idx="3">
                  <c:v>25.29</c:v>
                </c:pt>
                <c:pt idx="4">
                  <c:v>3.98</c:v>
                </c:pt>
              </c:numCache>
            </c:numRef>
          </c:val>
          <c:smooth val="0"/>
          <c:extLst>
            <c:ext xmlns:c16="http://schemas.microsoft.com/office/drawing/2014/chart" uri="{C3380CC4-5D6E-409C-BE32-E72D297353CC}">
              <c16:uniqueId val="{00000001-8846-410F-8B37-2FAF8DFB119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665.16</c:v>
                </c:pt>
                <c:pt idx="1">
                  <c:v>577.67999999999995</c:v>
                </c:pt>
                <c:pt idx="2">
                  <c:v>605.84</c:v>
                </c:pt>
                <c:pt idx="3">
                  <c:v>570.37</c:v>
                </c:pt>
                <c:pt idx="4">
                  <c:v>100.32</c:v>
                </c:pt>
              </c:numCache>
            </c:numRef>
          </c:val>
          <c:extLst>
            <c:ext xmlns:c16="http://schemas.microsoft.com/office/drawing/2014/chart" uri="{C3380CC4-5D6E-409C-BE32-E72D297353CC}">
              <c16:uniqueId val="{00000000-C4E4-4F90-B6E2-910C76FB807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371.89</c:v>
                </c:pt>
                <c:pt idx="1">
                  <c:v>445.85</c:v>
                </c:pt>
                <c:pt idx="2">
                  <c:v>450.54</c:v>
                </c:pt>
                <c:pt idx="3">
                  <c:v>348.88</c:v>
                </c:pt>
                <c:pt idx="4">
                  <c:v>367.55</c:v>
                </c:pt>
              </c:numCache>
            </c:numRef>
          </c:val>
          <c:smooth val="0"/>
          <c:extLst>
            <c:ext xmlns:c16="http://schemas.microsoft.com/office/drawing/2014/chart" uri="{C3380CC4-5D6E-409C-BE32-E72D297353CC}">
              <c16:uniqueId val="{00000001-C4E4-4F90-B6E2-910C76FB807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1358.03</c:v>
                </c:pt>
                <c:pt idx="1">
                  <c:v>1289.6099999999999</c:v>
                </c:pt>
                <c:pt idx="2">
                  <c:v>1246.27</c:v>
                </c:pt>
                <c:pt idx="3">
                  <c:v>1217.5</c:v>
                </c:pt>
                <c:pt idx="4">
                  <c:v>1319.29</c:v>
                </c:pt>
              </c:numCache>
            </c:numRef>
          </c:val>
          <c:extLst>
            <c:ext xmlns:c16="http://schemas.microsoft.com/office/drawing/2014/chart" uri="{C3380CC4-5D6E-409C-BE32-E72D297353CC}">
              <c16:uniqueId val="{00000000-F39B-4304-A064-E6924319196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483.11</c:v>
                </c:pt>
                <c:pt idx="1">
                  <c:v>516.34</c:v>
                </c:pt>
                <c:pt idx="2">
                  <c:v>496.56</c:v>
                </c:pt>
                <c:pt idx="3">
                  <c:v>540.38</c:v>
                </c:pt>
                <c:pt idx="4">
                  <c:v>418.68</c:v>
                </c:pt>
              </c:numCache>
            </c:numRef>
          </c:val>
          <c:smooth val="0"/>
          <c:extLst>
            <c:ext xmlns:c16="http://schemas.microsoft.com/office/drawing/2014/chart" uri="{C3380CC4-5D6E-409C-BE32-E72D297353CC}">
              <c16:uniqueId val="{00000001-F39B-4304-A064-E6924319196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82.3</c:v>
                </c:pt>
                <c:pt idx="1">
                  <c:v>82.15</c:v>
                </c:pt>
                <c:pt idx="2">
                  <c:v>88.16</c:v>
                </c:pt>
                <c:pt idx="3">
                  <c:v>84.58</c:v>
                </c:pt>
                <c:pt idx="4">
                  <c:v>72.31</c:v>
                </c:pt>
              </c:numCache>
            </c:numRef>
          </c:val>
          <c:extLst>
            <c:ext xmlns:c16="http://schemas.microsoft.com/office/drawing/2014/chart" uri="{C3380CC4-5D6E-409C-BE32-E72D297353CC}">
              <c16:uniqueId val="{00000000-0380-41C9-A957-BA82E2E700D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93.28</c:v>
                </c:pt>
                <c:pt idx="1">
                  <c:v>83.27</c:v>
                </c:pt>
                <c:pt idx="2">
                  <c:v>84.9</c:v>
                </c:pt>
                <c:pt idx="3">
                  <c:v>83.22</c:v>
                </c:pt>
                <c:pt idx="4">
                  <c:v>94.78</c:v>
                </c:pt>
              </c:numCache>
            </c:numRef>
          </c:val>
          <c:smooth val="0"/>
          <c:extLst>
            <c:ext xmlns:c16="http://schemas.microsoft.com/office/drawing/2014/chart" uri="{C3380CC4-5D6E-409C-BE32-E72D297353CC}">
              <c16:uniqueId val="{00000001-0380-41C9-A957-BA82E2E700D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158.37</c:v>
                </c:pt>
                <c:pt idx="1">
                  <c:v>158.28</c:v>
                </c:pt>
                <c:pt idx="2">
                  <c:v>148.9</c:v>
                </c:pt>
                <c:pt idx="3">
                  <c:v>155.46</c:v>
                </c:pt>
                <c:pt idx="4">
                  <c:v>209.95</c:v>
                </c:pt>
              </c:numCache>
            </c:numRef>
          </c:val>
          <c:extLst>
            <c:ext xmlns:c16="http://schemas.microsoft.com/office/drawing/2014/chart" uri="{C3380CC4-5D6E-409C-BE32-E72D297353CC}">
              <c16:uniqueId val="{00000000-BE6D-4D1C-9EF0-59CFC192164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208.29</c:v>
                </c:pt>
                <c:pt idx="1">
                  <c:v>228.81</c:v>
                </c:pt>
                <c:pt idx="2">
                  <c:v>231.9</c:v>
                </c:pt>
                <c:pt idx="3">
                  <c:v>234.17</c:v>
                </c:pt>
                <c:pt idx="4">
                  <c:v>181.3</c:v>
                </c:pt>
              </c:numCache>
            </c:numRef>
          </c:val>
          <c:smooth val="0"/>
          <c:extLst>
            <c:ext xmlns:c16="http://schemas.microsoft.com/office/drawing/2014/chart" uri="{C3380CC4-5D6E-409C-BE32-E72D297353CC}">
              <c16:uniqueId val="{00000001-BE6D-4D1C-9EF0-59CFC192164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O19"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高知県　四万十町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A6</v>
      </c>
      <c r="X8" s="83"/>
      <c r="Y8" s="83"/>
      <c r="Z8" s="83"/>
      <c r="AA8" s="83"/>
      <c r="AB8" s="83"/>
      <c r="AC8" s="83"/>
      <c r="AD8" s="83" t="str">
        <f>データ!$M$6</f>
        <v>非設置</v>
      </c>
      <c r="AE8" s="83"/>
      <c r="AF8" s="83"/>
      <c r="AG8" s="83"/>
      <c r="AH8" s="83"/>
      <c r="AI8" s="83"/>
      <c r="AJ8" s="83"/>
      <c r="AK8" s="4"/>
      <c r="AL8" s="71">
        <f>データ!$R$6</f>
        <v>16465</v>
      </c>
      <c r="AM8" s="71"/>
      <c r="AN8" s="71"/>
      <c r="AO8" s="71"/>
      <c r="AP8" s="71"/>
      <c r="AQ8" s="71"/>
      <c r="AR8" s="71"/>
      <c r="AS8" s="71"/>
      <c r="AT8" s="67">
        <f>データ!$S$6</f>
        <v>642.28</v>
      </c>
      <c r="AU8" s="68"/>
      <c r="AV8" s="68"/>
      <c r="AW8" s="68"/>
      <c r="AX8" s="68"/>
      <c r="AY8" s="68"/>
      <c r="AZ8" s="68"/>
      <c r="BA8" s="68"/>
      <c r="BB8" s="70">
        <f>データ!$T$6</f>
        <v>25.64</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53.03</v>
      </c>
      <c r="J10" s="68"/>
      <c r="K10" s="68"/>
      <c r="L10" s="68"/>
      <c r="M10" s="68"/>
      <c r="N10" s="68"/>
      <c r="O10" s="69"/>
      <c r="P10" s="70">
        <f>データ!$P$6</f>
        <v>99.07</v>
      </c>
      <c r="Q10" s="70"/>
      <c r="R10" s="70"/>
      <c r="S10" s="70"/>
      <c r="T10" s="70"/>
      <c r="U10" s="70"/>
      <c r="V10" s="70"/>
      <c r="W10" s="71">
        <f>データ!$Q$6</f>
        <v>2915</v>
      </c>
      <c r="X10" s="71"/>
      <c r="Y10" s="71"/>
      <c r="Z10" s="71"/>
      <c r="AA10" s="71"/>
      <c r="AB10" s="71"/>
      <c r="AC10" s="71"/>
      <c r="AD10" s="2"/>
      <c r="AE10" s="2"/>
      <c r="AF10" s="2"/>
      <c r="AG10" s="2"/>
      <c r="AH10" s="4"/>
      <c r="AI10" s="4"/>
      <c r="AJ10" s="4"/>
      <c r="AK10" s="4"/>
      <c r="AL10" s="71">
        <f>データ!$U$6</f>
        <v>16143</v>
      </c>
      <c r="AM10" s="71"/>
      <c r="AN10" s="71"/>
      <c r="AO10" s="71"/>
      <c r="AP10" s="71"/>
      <c r="AQ10" s="71"/>
      <c r="AR10" s="71"/>
      <c r="AS10" s="71"/>
      <c r="AT10" s="67">
        <f>データ!$V$6</f>
        <v>110.3</v>
      </c>
      <c r="AU10" s="68"/>
      <c r="AV10" s="68"/>
      <c r="AW10" s="68"/>
      <c r="AX10" s="68"/>
      <c r="AY10" s="68"/>
      <c r="AZ10" s="68"/>
      <c r="BA10" s="68"/>
      <c r="BB10" s="70">
        <f>データ!$W$6</f>
        <v>146.36000000000001</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114</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113</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P8TwfLvIwLv2ArtUbwu8ExJiSpniQSZ7U9DKxM/HS+AoNeYc/PTapPN08cmHKWj/iw9RXESq5Xz/+WvDsWMOvg==" saltValue="hyH+OR00/+0aKVAQ/M3zD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394122</v>
      </c>
      <c r="D6" s="34">
        <f t="shared" si="3"/>
        <v>46</v>
      </c>
      <c r="E6" s="34">
        <f t="shared" si="3"/>
        <v>1</v>
      </c>
      <c r="F6" s="34">
        <f t="shared" si="3"/>
        <v>0</v>
      </c>
      <c r="G6" s="34">
        <f t="shared" si="3"/>
        <v>1</v>
      </c>
      <c r="H6" s="34" t="str">
        <f t="shared" si="3"/>
        <v>高知県　四万十町</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53.03</v>
      </c>
      <c r="P6" s="35">
        <f t="shared" si="3"/>
        <v>99.07</v>
      </c>
      <c r="Q6" s="35">
        <f t="shared" si="3"/>
        <v>2915</v>
      </c>
      <c r="R6" s="35">
        <f t="shared" si="3"/>
        <v>16465</v>
      </c>
      <c r="S6" s="35">
        <f t="shared" si="3"/>
        <v>642.28</v>
      </c>
      <c r="T6" s="35">
        <f t="shared" si="3"/>
        <v>25.64</v>
      </c>
      <c r="U6" s="35">
        <f t="shared" si="3"/>
        <v>16143</v>
      </c>
      <c r="V6" s="35">
        <f t="shared" si="3"/>
        <v>110.3</v>
      </c>
      <c r="W6" s="35">
        <f t="shared" si="3"/>
        <v>146.36000000000001</v>
      </c>
      <c r="X6" s="36">
        <f>IF(X7="",NA(),X7)</f>
        <v>105.03</v>
      </c>
      <c r="Y6" s="36">
        <f t="shared" ref="Y6:AG6" si="4">IF(Y7="",NA(),Y7)</f>
        <v>104.7</v>
      </c>
      <c r="Z6" s="36">
        <f t="shared" si="4"/>
        <v>111.49</v>
      </c>
      <c r="AA6" s="36">
        <f t="shared" si="4"/>
        <v>108.43</v>
      </c>
      <c r="AB6" s="36">
        <f t="shared" si="4"/>
        <v>114.84</v>
      </c>
      <c r="AC6" s="36">
        <f t="shared" si="4"/>
        <v>107.95</v>
      </c>
      <c r="AD6" s="36">
        <f t="shared" si="4"/>
        <v>104.85</v>
      </c>
      <c r="AE6" s="36">
        <f t="shared" si="4"/>
        <v>107.64</v>
      </c>
      <c r="AF6" s="36">
        <f t="shared" si="4"/>
        <v>108.22</v>
      </c>
      <c r="AG6" s="36">
        <f t="shared" si="4"/>
        <v>108.35</v>
      </c>
      <c r="AH6" s="35" t="str">
        <f>IF(AH7="","",IF(AH7="-","【-】","【"&amp;SUBSTITUTE(TEXT(AH7,"#,##0.00"),"-","△")&amp;"】"))</f>
        <v>【110.27】</v>
      </c>
      <c r="AI6" s="35">
        <f>IF(AI7="",NA(),AI7)</f>
        <v>0</v>
      </c>
      <c r="AJ6" s="35">
        <f t="shared" ref="AJ6:AR6" si="5">IF(AJ7="",NA(),AJ7)</f>
        <v>0</v>
      </c>
      <c r="AK6" s="35">
        <f t="shared" si="5"/>
        <v>0</v>
      </c>
      <c r="AL6" s="35">
        <f t="shared" si="5"/>
        <v>0</v>
      </c>
      <c r="AM6" s="35">
        <f t="shared" si="5"/>
        <v>0</v>
      </c>
      <c r="AN6" s="36">
        <f t="shared" si="5"/>
        <v>12.44</v>
      </c>
      <c r="AO6" s="36">
        <f t="shared" si="5"/>
        <v>27.52</v>
      </c>
      <c r="AP6" s="36">
        <f t="shared" si="5"/>
        <v>30.84</v>
      </c>
      <c r="AQ6" s="36">
        <f t="shared" si="5"/>
        <v>25.29</v>
      </c>
      <c r="AR6" s="36">
        <f t="shared" si="5"/>
        <v>3.98</v>
      </c>
      <c r="AS6" s="35" t="str">
        <f>IF(AS7="","",IF(AS7="-","【-】","【"&amp;SUBSTITUTE(TEXT(AS7,"#,##0.00"),"-","△")&amp;"】"))</f>
        <v>【1.15】</v>
      </c>
      <c r="AT6" s="36">
        <f>IF(AT7="",NA(),AT7)</f>
        <v>665.16</v>
      </c>
      <c r="AU6" s="36">
        <f t="shared" ref="AU6:BC6" si="6">IF(AU7="",NA(),AU7)</f>
        <v>577.67999999999995</v>
      </c>
      <c r="AV6" s="36">
        <f t="shared" si="6"/>
        <v>605.84</v>
      </c>
      <c r="AW6" s="36">
        <f t="shared" si="6"/>
        <v>570.37</v>
      </c>
      <c r="AX6" s="36">
        <f t="shared" si="6"/>
        <v>100.32</v>
      </c>
      <c r="AY6" s="36">
        <f t="shared" si="6"/>
        <v>371.89</v>
      </c>
      <c r="AZ6" s="36">
        <f t="shared" si="6"/>
        <v>445.85</v>
      </c>
      <c r="BA6" s="36">
        <f t="shared" si="6"/>
        <v>450.54</v>
      </c>
      <c r="BB6" s="36">
        <f t="shared" si="6"/>
        <v>348.88</v>
      </c>
      <c r="BC6" s="36">
        <f t="shared" si="6"/>
        <v>367.55</v>
      </c>
      <c r="BD6" s="35" t="str">
        <f>IF(BD7="","",IF(BD7="-","【-】","【"&amp;SUBSTITUTE(TEXT(BD7,"#,##0.00"),"-","△")&amp;"】"))</f>
        <v>【260.31】</v>
      </c>
      <c r="BE6" s="36">
        <f>IF(BE7="",NA(),BE7)</f>
        <v>1358.03</v>
      </c>
      <c r="BF6" s="36">
        <f t="shared" ref="BF6:BN6" si="7">IF(BF7="",NA(),BF7)</f>
        <v>1289.6099999999999</v>
      </c>
      <c r="BG6" s="36">
        <f t="shared" si="7"/>
        <v>1246.27</v>
      </c>
      <c r="BH6" s="36">
        <f t="shared" si="7"/>
        <v>1217.5</v>
      </c>
      <c r="BI6" s="36">
        <f t="shared" si="7"/>
        <v>1319.29</v>
      </c>
      <c r="BJ6" s="36">
        <f t="shared" si="7"/>
        <v>483.11</v>
      </c>
      <c r="BK6" s="36">
        <f t="shared" si="7"/>
        <v>516.34</v>
      </c>
      <c r="BL6" s="36">
        <f t="shared" si="7"/>
        <v>496.56</v>
      </c>
      <c r="BM6" s="36">
        <f t="shared" si="7"/>
        <v>540.38</v>
      </c>
      <c r="BN6" s="36">
        <f t="shared" si="7"/>
        <v>418.68</v>
      </c>
      <c r="BO6" s="35" t="str">
        <f>IF(BO7="","",IF(BO7="-","【-】","【"&amp;SUBSTITUTE(TEXT(BO7,"#,##0.00"),"-","△")&amp;"】"))</f>
        <v>【275.67】</v>
      </c>
      <c r="BP6" s="36">
        <f>IF(BP7="",NA(),BP7)</f>
        <v>82.3</v>
      </c>
      <c r="BQ6" s="36">
        <f t="shared" ref="BQ6:BY6" si="8">IF(BQ7="",NA(),BQ7)</f>
        <v>82.15</v>
      </c>
      <c r="BR6" s="36">
        <f t="shared" si="8"/>
        <v>88.16</v>
      </c>
      <c r="BS6" s="36">
        <f t="shared" si="8"/>
        <v>84.58</v>
      </c>
      <c r="BT6" s="36">
        <f t="shared" si="8"/>
        <v>72.31</v>
      </c>
      <c r="BU6" s="36">
        <f t="shared" si="8"/>
        <v>93.28</v>
      </c>
      <c r="BV6" s="36">
        <f t="shared" si="8"/>
        <v>83.27</v>
      </c>
      <c r="BW6" s="36">
        <f t="shared" si="8"/>
        <v>84.9</v>
      </c>
      <c r="BX6" s="36">
        <f t="shared" si="8"/>
        <v>83.22</v>
      </c>
      <c r="BY6" s="36">
        <f t="shared" si="8"/>
        <v>94.78</v>
      </c>
      <c r="BZ6" s="35" t="str">
        <f>IF(BZ7="","",IF(BZ7="-","【-】","【"&amp;SUBSTITUTE(TEXT(BZ7,"#,##0.00"),"-","△")&amp;"】"))</f>
        <v>【100.05】</v>
      </c>
      <c r="CA6" s="36">
        <f>IF(CA7="",NA(),CA7)</f>
        <v>158.37</v>
      </c>
      <c r="CB6" s="36">
        <f t="shared" ref="CB6:CJ6" si="9">IF(CB7="",NA(),CB7)</f>
        <v>158.28</v>
      </c>
      <c r="CC6" s="36">
        <f t="shared" si="9"/>
        <v>148.9</v>
      </c>
      <c r="CD6" s="36">
        <f t="shared" si="9"/>
        <v>155.46</v>
      </c>
      <c r="CE6" s="36">
        <f t="shared" si="9"/>
        <v>209.95</v>
      </c>
      <c r="CF6" s="36">
        <f t="shared" si="9"/>
        <v>208.29</v>
      </c>
      <c r="CG6" s="36">
        <f t="shared" si="9"/>
        <v>228.81</v>
      </c>
      <c r="CH6" s="36">
        <f t="shared" si="9"/>
        <v>231.9</v>
      </c>
      <c r="CI6" s="36">
        <f t="shared" si="9"/>
        <v>234.17</v>
      </c>
      <c r="CJ6" s="36">
        <f t="shared" si="9"/>
        <v>181.3</v>
      </c>
      <c r="CK6" s="35" t="str">
        <f>IF(CK7="","",IF(CK7="-","【-】","【"&amp;SUBSTITUTE(TEXT(CK7,"#,##0.00"),"-","△")&amp;"】"))</f>
        <v>【166.40】</v>
      </c>
      <c r="CL6" s="36">
        <f>IF(CL7="",NA(),CL7)</f>
        <v>70.69</v>
      </c>
      <c r="CM6" s="36">
        <f t="shared" ref="CM6:CU6" si="10">IF(CM7="",NA(),CM7)</f>
        <v>68.89</v>
      </c>
      <c r="CN6" s="36">
        <f t="shared" si="10"/>
        <v>67.45</v>
      </c>
      <c r="CO6" s="36">
        <f t="shared" si="10"/>
        <v>68.260000000000005</v>
      </c>
      <c r="CP6" s="36">
        <f t="shared" si="10"/>
        <v>90.1</v>
      </c>
      <c r="CQ6" s="36">
        <f t="shared" si="10"/>
        <v>49.32</v>
      </c>
      <c r="CR6" s="36">
        <f t="shared" si="10"/>
        <v>38.979999999999997</v>
      </c>
      <c r="CS6" s="36">
        <f t="shared" si="10"/>
        <v>39.61</v>
      </c>
      <c r="CT6" s="36">
        <f t="shared" si="10"/>
        <v>41.06</v>
      </c>
      <c r="CU6" s="36">
        <f t="shared" si="10"/>
        <v>55.89</v>
      </c>
      <c r="CV6" s="35" t="str">
        <f>IF(CV7="","",IF(CV7="-","【-】","【"&amp;SUBSTITUTE(TEXT(CV7,"#,##0.00"),"-","△")&amp;"】"))</f>
        <v>【60.69】</v>
      </c>
      <c r="CW6" s="36">
        <f>IF(CW7="",NA(),CW7)</f>
        <v>84.17</v>
      </c>
      <c r="CX6" s="36">
        <f t="shared" ref="CX6:DF6" si="11">IF(CX7="",NA(),CX7)</f>
        <v>87.23</v>
      </c>
      <c r="CY6" s="36">
        <f t="shared" si="11"/>
        <v>86.85</v>
      </c>
      <c r="CZ6" s="36">
        <f t="shared" si="11"/>
        <v>82.87</v>
      </c>
      <c r="DA6" s="36">
        <f t="shared" si="11"/>
        <v>65.47</v>
      </c>
      <c r="DB6" s="36">
        <f t="shared" si="11"/>
        <v>79.34</v>
      </c>
      <c r="DC6" s="36">
        <f t="shared" si="11"/>
        <v>75.010000000000005</v>
      </c>
      <c r="DD6" s="36">
        <f t="shared" si="11"/>
        <v>72.959999999999994</v>
      </c>
      <c r="DE6" s="36">
        <f t="shared" si="11"/>
        <v>72.42</v>
      </c>
      <c r="DF6" s="36">
        <f t="shared" si="11"/>
        <v>81.27</v>
      </c>
      <c r="DG6" s="35" t="str">
        <f>IF(DG7="","",IF(DG7="-","【-】","【"&amp;SUBSTITUTE(TEXT(DG7,"#,##0.00"),"-","△")&amp;"】"))</f>
        <v>【89.82】</v>
      </c>
      <c r="DH6" s="36">
        <f>IF(DH7="",NA(),DH7)</f>
        <v>26.26</v>
      </c>
      <c r="DI6" s="36">
        <f t="shared" ref="DI6:DQ6" si="12">IF(DI7="",NA(),DI7)</f>
        <v>28.73</v>
      </c>
      <c r="DJ6" s="36">
        <f t="shared" si="12"/>
        <v>31</v>
      </c>
      <c r="DK6" s="36">
        <f t="shared" si="12"/>
        <v>33.28</v>
      </c>
      <c r="DL6" s="36">
        <f t="shared" si="12"/>
        <v>42.94</v>
      </c>
      <c r="DM6" s="36">
        <f t="shared" si="12"/>
        <v>48.3</v>
      </c>
      <c r="DN6" s="36">
        <f t="shared" si="12"/>
        <v>51.89</v>
      </c>
      <c r="DO6" s="36">
        <f t="shared" si="12"/>
        <v>54.09</v>
      </c>
      <c r="DP6" s="36">
        <f t="shared" si="12"/>
        <v>52.73</v>
      </c>
      <c r="DQ6" s="36">
        <f t="shared" si="12"/>
        <v>50.63</v>
      </c>
      <c r="DR6" s="35" t="str">
        <f>IF(DR7="","",IF(DR7="-","【-】","【"&amp;SUBSTITUTE(TEXT(DR7,"#,##0.00"),"-","△")&amp;"】"))</f>
        <v>【50.19】</v>
      </c>
      <c r="DS6" s="35">
        <f>IF(DS7="",NA(),DS7)</f>
        <v>0</v>
      </c>
      <c r="DT6" s="35">
        <f t="shared" ref="DT6:EB6" si="13">IF(DT7="",NA(),DT7)</f>
        <v>0</v>
      </c>
      <c r="DU6" s="35">
        <f t="shared" si="13"/>
        <v>0</v>
      </c>
      <c r="DV6" s="35">
        <f t="shared" si="13"/>
        <v>0</v>
      </c>
      <c r="DW6" s="35">
        <f t="shared" si="13"/>
        <v>0</v>
      </c>
      <c r="DX6" s="36">
        <f t="shared" si="13"/>
        <v>12.43</v>
      </c>
      <c r="DY6" s="36">
        <f t="shared" si="13"/>
        <v>14.74</v>
      </c>
      <c r="DZ6" s="36">
        <f t="shared" si="13"/>
        <v>18.68</v>
      </c>
      <c r="EA6" s="36">
        <f t="shared" si="13"/>
        <v>19.91</v>
      </c>
      <c r="EB6" s="36">
        <f t="shared" si="13"/>
        <v>18.28</v>
      </c>
      <c r="EC6" s="35" t="str">
        <f>IF(EC7="","",IF(EC7="-","【-】","【"&amp;SUBSTITUTE(TEXT(EC7,"#,##0.00"),"-","△")&amp;"】"))</f>
        <v>【20.63】</v>
      </c>
      <c r="ED6" s="35">
        <f>IF(ED7="",NA(),ED7)</f>
        <v>0</v>
      </c>
      <c r="EE6" s="35">
        <f t="shared" ref="EE6:EM6" si="14">IF(EE7="",NA(),EE7)</f>
        <v>0</v>
      </c>
      <c r="EF6" s="35">
        <f t="shared" si="14"/>
        <v>0</v>
      </c>
      <c r="EG6" s="35">
        <f t="shared" si="14"/>
        <v>0</v>
      </c>
      <c r="EH6" s="35">
        <f t="shared" si="14"/>
        <v>0</v>
      </c>
      <c r="EI6" s="36">
        <f t="shared" si="14"/>
        <v>0.46</v>
      </c>
      <c r="EJ6" s="36">
        <f t="shared" si="14"/>
        <v>0.4</v>
      </c>
      <c r="EK6" s="36">
        <f t="shared" si="14"/>
        <v>0.32</v>
      </c>
      <c r="EL6" s="36">
        <f t="shared" si="14"/>
        <v>0.81</v>
      </c>
      <c r="EM6" s="36">
        <f t="shared" si="14"/>
        <v>0.53</v>
      </c>
      <c r="EN6" s="35" t="str">
        <f>IF(EN7="","",IF(EN7="-","【-】","【"&amp;SUBSTITUTE(TEXT(EN7,"#,##0.00"),"-","△")&amp;"】"))</f>
        <v>【0.69】</v>
      </c>
    </row>
    <row r="7" spans="1:144" s="37" customFormat="1" x14ac:dyDescent="0.15">
      <c r="A7" s="29"/>
      <c r="B7" s="38">
        <v>2020</v>
      </c>
      <c r="C7" s="38">
        <v>394122</v>
      </c>
      <c r="D7" s="38">
        <v>46</v>
      </c>
      <c r="E7" s="38">
        <v>1</v>
      </c>
      <c r="F7" s="38">
        <v>0</v>
      </c>
      <c r="G7" s="38">
        <v>1</v>
      </c>
      <c r="H7" s="38" t="s">
        <v>93</v>
      </c>
      <c r="I7" s="38" t="s">
        <v>94</v>
      </c>
      <c r="J7" s="38" t="s">
        <v>95</v>
      </c>
      <c r="K7" s="38" t="s">
        <v>96</v>
      </c>
      <c r="L7" s="38" t="s">
        <v>97</v>
      </c>
      <c r="M7" s="38" t="s">
        <v>98</v>
      </c>
      <c r="N7" s="39" t="s">
        <v>99</v>
      </c>
      <c r="O7" s="39">
        <v>53.03</v>
      </c>
      <c r="P7" s="39">
        <v>99.07</v>
      </c>
      <c r="Q7" s="39">
        <v>2915</v>
      </c>
      <c r="R7" s="39">
        <v>16465</v>
      </c>
      <c r="S7" s="39">
        <v>642.28</v>
      </c>
      <c r="T7" s="39">
        <v>25.64</v>
      </c>
      <c r="U7" s="39">
        <v>16143</v>
      </c>
      <c r="V7" s="39">
        <v>110.3</v>
      </c>
      <c r="W7" s="39">
        <v>146.36000000000001</v>
      </c>
      <c r="X7" s="39">
        <v>105.03</v>
      </c>
      <c r="Y7" s="39">
        <v>104.7</v>
      </c>
      <c r="Z7" s="39">
        <v>111.49</v>
      </c>
      <c r="AA7" s="39">
        <v>108.43</v>
      </c>
      <c r="AB7" s="39">
        <v>114.84</v>
      </c>
      <c r="AC7" s="39">
        <v>107.95</v>
      </c>
      <c r="AD7" s="39">
        <v>104.85</v>
      </c>
      <c r="AE7" s="39">
        <v>107.64</v>
      </c>
      <c r="AF7" s="39">
        <v>108.22</v>
      </c>
      <c r="AG7" s="39">
        <v>108.35</v>
      </c>
      <c r="AH7" s="39">
        <v>110.27</v>
      </c>
      <c r="AI7" s="39">
        <v>0</v>
      </c>
      <c r="AJ7" s="39">
        <v>0</v>
      </c>
      <c r="AK7" s="39">
        <v>0</v>
      </c>
      <c r="AL7" s="39">
        <v>0</v>
      </c>
      <c r="AM7" s="39">
        <v>0</v>
      </c>
      <c r="AN7" s="39">
        <v>12.44</v>
      </c>
      <c r="AO7" s="39">
        <v>27.52</v>
      </c>
      <c r="AP7" s="39">
        <v>30.84</v>
      </c>
      <c r="AQ7" s="39">
        <v>25.29</v>
      </c>
      <c r="AR7" s="39">
        <v>3.98</v>
      </c>
      <c r="AS7" s="39">
        <v>1.1499999999999999</v>
      </c>
      <c r="AT7" s="39">
        <v>665.16</v>
      </c>
      <c r="AU7" s="39">
        <v>577.67999999999995</v>
      </c>
      <c r="AV7" s="39">
        <v>605.84</v>
      </c>
      <c r="AW7" s="39">
        <v>570.37</v>
      </c>
      <c r="AX7" s="39">
        <v>100.32</v>
      </c>
      <c r="AY7" s="39">
        <v>371.89</v>
      </c>
      <c r="AZ7" s="39">
        <v>445.85</v>
      </c>
      <c r="BA7" s="39">
        <v>450.54</v>
      </c>
      <c r="BB7" s="39">
        <v>348.88</v>
      </c>
      <c r="BC7" s="39">
        <v>367.55</v>
      </c>
      <c r="BD7" s="39">
        <v>260.31</v>
      </c>
      <c r="BE7" s="39">
        <v>1358.03</v>
      </c>
      <c r="BF7" s="39">
        <v>1289.6099999999999</v>
      </c>
      <c r="BG7" s="39">
        <v>1246.27</v>
      </c>
      <c r="BH7" s="39">
        <v>1217.5</v>
      </c>
      <c r="BI7" s="39">
        <v>1319.29</v>
      </c>
      <c r="BJ7" s="39">
        <v>483.11</v>
      </c>
      <c r="BK7" s="39">
        <v>516.34</v>
      </c>
      <c r="BL7" s="39">
        <v>496.56</v>
      </c>
      <c r="BM7" s="39">
        <v>540.38</v>
      </c>
      <c r="BN7" s="39">
        <v>418.68</v>
      </c>
      <c r="BO7" s="39">
        <v>275.67</v>
      </c>
      <c r="BP7" s="39">
        <v>82.3</v>
      </c>
      <c r="BQ7" s="39">
        <v>82.15</v>
      </c>
      <c r="BR7" s="39">
        <v>88.16</v>
      </c>
      <c r="BS7" s="39">
        <v>84.58</v>
      </c>
      <c r="BT7" s="39">
        <v>72.31</v>
      </c>
      <c r="BU7" s="39">
        <v>93.28</v>
      </c>
      <c r="BV7" s="39">
        <v>83.27</v>
      </c>
      <c r="BW7" s="39">
        <v>84.9</v>
      </c>
      <c r="BX7" s="39">
        <v>83.22</v>
      </c>
      <c r="BY7" s="39">
        <v>94.78</v>
      </c>
      <c r="BZ7" s="39">
        <v>100.05</v>
      </c>
      <c r="CA7" s="39">
        <v>158.37</v>
      </c>
      <c r="CB7" s="39">
        <v>158.28</v>
      </c>
      <c r="CC7" s="39">
        <v>148.9</v>
      </c>
      <c r="CD7" s="39">
        <v>155.46</v>
      </c>
      <c r="CE7" s="39">
        <v>209.95</v>
      </c>
      <c r="CF7" s="39">
        <v>208.29</v>
      </c>
      <c r="CG7" s="39">
        <v>228.81</v>
      </c>
      <c r="CH7" s="39">
        <v>231.9</v>
      </c>
      <c r="CI7" s="39">
        <v>234.17</v>
      </c>
      <c r="CJ7" s="39">
        <v>181.3</v>
      </c>
      <c r="CK7" s="39">
        <v>166.4</v>
      </c>
      <c r="CL7" s="39">
        <v>70.69</v>
      </c>
      <c r="CM7" s="39">
        <v>68.89</v>
      </c>
      <c r="CN7" s="39">
        <v>67.45</v>
      </c>
      <c r="CO7" s="39">
        <v>68.260000000000005</v>
      </c>
      <c r="CP7" s="39">
        <v>90.1</v>
      </c>
      <c r="CQ7" s="39">
        <v>49.32</v>
      </c>
      <c r="CR7" s="39">
        <v>38.979999999999997</v>
      </c>
      <c r="CS7" s="39">
        <v>39.61</v>
      </c>
      <c r="CT7" s="39">
        <v>41.06</v>
      </c>
      <c r="CU7" s="39">
        <v>55.89</v>
      </c>
      <c r="CV7" s="39">
        <v>60.69</v>
      </c>
      <c r="CW7" s="39">
        <v>84.17</v>
      </c>
      <c r="CX7" s="39">
        <v>87.23</v>
      </c>
      <c r="CY7" s="39">
        <v>86.85</v>
      </c>
      <c r="CZ7" s="39">
        <v>82.87</v>
      </c>
      <c r="DA7" s="39">
        <v>65.47</v>
      </c>
      <c r="DB7" s="39">
        <v>79.34</v>
      </c>
      <c r="DC7" s="39">
        <v>75.010000000000005</v>
      </c>
      <c r="DD7" s="39">
        <v>72.959999999999994</v>
      </c>
      <c r="DE7" s="39">
        <v>72.42</v>
      </c>
      <c r="DF7" s="39">
        <v>81.27</v>
      </c>
      <c r="DG7" s="39">
        <v>89.82</v>
      </c>
      <c r="DH7" s="39">
        <v>26.26</v>
      </c>
      <c r="DI7" s="39">
        <v>28.73</v>
      </c>
      <c r="DJ7" s="39">
        <v>31</v>
      </c>
      <c r="DK7" s="39">
        <v>33.28</v>
      </c>
      <c r="DL7" s="39">
        <v>42.94</v>
      </c>
      <c r="DM7" s="39">
        <v>48.3</v>
      </c>
      <c r="DN7" s="39">
        <v>51.89</v>
      </c>
      <c r="DO7" s="39">
        <v>54.09</v>
      </c>
      <c r="DP7" s="39">
        <v>52.73</v>
      </c>
      <c r="DQ7" s="39">
        <v>50.63</v>
      </c>
      <c r="DR7" s="39">
        <v>50.19</v>
      </c>
      <c r="DS7" s="39">
        <v>0</v>
      </c>
      <c r="DT7" s="39">
        <v>0</v>
      </c>
      <c r="DU7" s="39">
        <v>0</v>
      </c>
      <c r="DV7" s="39">
        <v>0</v>
      </c>
      <c r="DW7" s="39">
        <v>0</v>
      </c>
      <c r="DX7" s="39">
        <v>12.43</v>
      </c>
      <c r="DY7" s="39">
        <v>14.74</v>
      </c>
      <c r="DZ7" s="39">
        <v>18.68</v>
      </c>
      <c r="EA7" s="39">
        <v>19.91</v>
      </c>
      <c r="EB7" s="39">
        <v>18.28</v>
      </c>
      <c r="EC7" s="39">
        <v>20.63</v>
      </c>
      <c r="ED7" s="39">
        <v>0</v>
      </c>
      <c r="EE7" s="39">
        <v>0</v>
      </c>
      <c r="EF7" s="39">
        <v>0</v>
      </c>
      <c r="EG7" s="39">
        <v>0</v>
      </c>
      <c r="EH7" s="39">
        <v>0</v>
      </c>
      <c r="EI7" s="39">
        <v>0.46</v>
      </c>
      <c r="EJ7" s="39">
        <v>0.4</v>
      </c>
      <c r="EK7" s="39">
        <v>0.32</v>
      </c>
      <c r="EL7" s="39">
        <v>0.81</v>
      </c>
      <c r="EM7" s="39">
        <v>0.53</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108</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2022-01-26T23:52:18Z</cp:lastPrinted>
  <dcterms:created xsi:type="dcterms:W3CDTF">2021-12-03T06:57:08Z</dcterms:created>
  <dcterms:modified xsi:type="dcterms:W3CDTF">2022-01-26T23:52:23Z</dcterms:modified>
  <cp:category/>
</cp:coreProperties>
</file>