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23331\Desktop\"/>
    </mc:Choice>
  </mc:AlternateContent>
  <workbookProtection workbookAlgorithmName="SHA-512" workbookHashValue="OR5/nS4QlhO3fPXoOz1zTVb0bnMJ3Zpuu6WmFH1KgIkTN7RpKPH/ZLsFamqp5PnyItFLm7C6GDG2Lc21Y9bBNA==" workbookSaltValue="YWDXi93TILslUNfhVW4Up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W10" i="4"/>
  <c r="I10" i="4"/>
  <c r="BB8"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<sst xmlns="http://schemas.openxmlformats.org/spreadsheetml/2006/main" count="236" uniqueCount="120">
  <si>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</si>
  <si>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</si>
  <si>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</si>
  <si>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</si>
  <si>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</si>
  <si>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</si>
  <si>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</si>
  <si>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</si>
  <si>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</si>
  <si>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</si>
  <si>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</si>
  <si>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</si>
  <si>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</si>
  <si>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</si>
  <si>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</si>
  <si>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</si>
  <si>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</si>
  <si>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</si>
  <si>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</si>
  <si>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</si>
  <si>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</si>
  <si>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</si>
  <si>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</si>
  <si>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</si>
  <si>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</si>
  <si>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</si>
  <si>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</si>
  <si>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</si>
  <si>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</si>
  <si>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</si>
  <si>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</si>
  <si>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</si>
  <si>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</si>
  <si>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</si>
  <si>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</si>
  <si>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</si>
  <si>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</si>
  <si>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</si>
  <si>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</si>
  <si>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</si>
  <si>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</si>
  <si>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</si>
  <si>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</si>
  <si>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</si>
  <si>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</si>
  <si>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</si>
  <si>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</si>
  <si>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</si>
  <si>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</si>
  <si>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</si>
  <si>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</si>
  <si>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</si>
  <si>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</si>
  <si>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</si>
  <si>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</si>
  <si>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</si>
  <si>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</si>
  <si>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</si>
  <si>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</si>
  <si>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</si>
  <si>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</si>
  <si>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</si>
  <si>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</si>
  <si>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</si>
  <si>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</si>
  <si>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</si>
  <si>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</si>
  <si>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</si>
  <si>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</si>
  <si>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</si>
  <si>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</si>
  <si>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</si>
  <si>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</si>
  <si>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</si>
  <si>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</si>
  <si>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</si>
  <si>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</si>
  <si>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</si>
  <si>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</si>
  <si>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</si>
  <si>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</si>
  <si>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</si>
  <si>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</si>
  <si>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</si>
  <si>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</si>
  <si>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</si>
  <si>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</si>
  <si>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</si>
  <si>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</si>
  <si>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</si>
  <si>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</si>
  <si>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</si>
  <si>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</si>
  <si>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</si>
  <si>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</si>
  <si>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</si>
  <si>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</si>
  <si>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</si>
  <si>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</si>
  <si>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</si>
  <si>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</si>
  <si>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</si>
  <si>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</si>
  <si>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</si>
  <si>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</si>
  <si>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</si>
  <si>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</si>
  <si>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</si>
  <si>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</si>
  <si>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</si>
  <si>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</si>
  <si>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</si>
  <si>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</si>
  <si>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</si>
  <si>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</si>
  <si>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</si>
  <si>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</si>
  <si>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大正クリーンセンターは平成１４年４月より稼働しているが、近年設備の不具合が徐々に発生している。水処理の要となる機器類については、早急に対応する必要があるため、町単独費で交換・修繕を行っている。しかしながら、経年劣化や老朽化が進行しており突発的に機器が作動しなくなる恐れがある。
　そのため、できるだけ早くストックマネジメント手法を用いて最適化構想を策定し、計画的に機器の更新・修繕・交換を行っていく予定である。</t>
  </si>
  <si>
    <t>　整備が完了していることから、今後も維持管理を適正に行っていく。
　また、老朽化した機器等の更新には、国庫補助事業を活用し、町の財政負担を軽減しつつ、より確実な水処理を目指し、町民の生活環境の向上に努めていく。</t>
  </si>
  <si>
    <t>　大正クリーンセンターの処理場および管路は整備済みであり、現在の主な支出は建設時の起債の償還と機器の修繕費が主となっている。経費回収率は前年度比で約20%の増となっており、引き続き回収率の増加を図る。収支不足は他会計からの繰入金に依存している。
　今後も老朽化した機器の更新が必要となるが、使用料収入の増加は見込まれない事から、国庫補助（ストックマネジメント事業）等を活用し調査分析を実施する予定である。調査結果によっては新たな修繕や更新等が発生する可能性があるため修繕費用負担の平準化や修繕等の費用を見込んだ料金改定が必要となってくる。
　施設利用率、水洗化率の効率性は平均値を上回っている状況である。</t>
    <rPh sb="68" eb="72">
      <t>ゼンネンドヒ</t>
    </rPh>
    <rPh sb="73" eb="74">
      <t>ヤク</t>
    </rPh>
    <rPh sb="78" eb="79">
      <t>ゾウ</t>
    </rPh>
    <rPh sb="97" eb="9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</si>
</sst>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27-4AD9-9043-94F0C2E5BEB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0.13</c:v>
                </c:pt>
                <c:pt idx="3">
                  <c:v>0.36</c:v>
                </c:pt>
                <c:pt idx="4">
                  <c:v>0.39</c:v>
                </c:pt>
              </c:numCache>
            </c:numRef>
          </c:val>
          <c:smooth val="0"/>
          <c:extLst>
            <c:ext xmlns:c16="http://schemas.microsoft.com/office/drawing/2014/chart" uri="{C3380CC4-5D6E-409C-BE32-E72D297353CC}">
              <c16:uniqueId val="{00000001-9727-4AD9-9043-94F0C2E5BEB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62.25</c:v>
                </c:pt>
                <c:pt idx="1">
                  <c:v>59.75</c:v>
                </c:pt>
                <c:pt idx="2">
                  <c:v>66.5</c:v>
                </c:pt>
                <c:pt idx="3">
                  <c:v>70</c:v>
                </c:pt>
                <c:pt idx="4">
                  <c:v>65.75</c:v>
                </c:pt>
              </c:numCache>
            </c:numRef>
          </c:val>
          <c:extLst>
            <c:ext xmlns:c16="http://schemas.microsoft.com/office/drawing/2014/chart" uri="{C3380CC4-5D6E-409C-BE32-E72D297353CC}">
              <c16:uniqueId val="{00000000-2655-4466-BF4F-737D5CB41F2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43.36</c:v>
                </c:pt>
                <c:pt idx="2">
                  <c:v>42.56</c:v>
                </c:pt>
                <c:pt idx="3">
                  <c:v>42.47</c:v>
                </c:pt>
                <c:pt idx="4">
                  <c:v>42.4</c:v>
                </c:pt>
              </c:numCache>
            </c:numRef>
          </c:val>
          <c:smooth val="0"/>
          <c:extLst>
            <c:ext xmlns:c16="http://schemas.microsoft.com/office/drawing/2014/chart" uri="{C3380CC4-5D6E-409C-BE32-E72D297353CC}">
              <c16:uniqueId val="{00000001-2655-4466-BF4F-737D5CB41F2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91.54</c:v>
                </c:pt>
                <c:pt idx="1">
                  <c:v>95.53</c:v>
                </c:pt>
                <c:pt idx="2">
                  <c:v>98.65</c:v>
                </c:pt>
                <c:pt idx="3">
                  <c:v>96.88</c:v>
                </c:pt>
                <c:pt idx="4">
                  <c:v>97.32</c:v>
                </c:pt>
              </c:numCache>
            </c:numRef>
          </c:val>
          <c:extLst>
            <c:ext xmlns:c16="http://schemas.microsoft.com/office/drawing/2014/chart" uri="{C3380CC4-5D6E-409C-BE32-E72D297353CC}">
              <c16:uniqueId val="{00000000-90D1-44E6-9241-29F4DC889BC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83.06</c:v>
                </c:pt>
                <c:pt idx="2">
                  <c:v>83.32</c:v>
                </c:pt>
                <c:pt idx="3">
                  <c:v>83.75</c:v>
                </c:pt>
                <c:pt idx="4">
                  <c:v>84.19</c:v>
                </c:pt>
              </c:numCache>
            </c:numRef>
          </c:val>
          <c:smooth val="0"/>
          <c:extLst>
            <c:ext xmlns:c16="http://schemas.microsoft.com/office/drawing/2014/chart" uri="{C3380CC4-5D6E-409C-BE32-E72D297353CC}">
              <c16:uniqueId val="{00000001-90D1-44E6-9241-29F4DC889BC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98.37</c:v>
                </c:pt>
                <c:pt idx="1">
                  <c:v>98.26</c:v>
                </c:pt>
                <c:pt idx="2">
                  <c:v>98.43</c:v>
                </c:pt>
                <c:pt idx="3">
                  <c:v>98.2</c:v>
                </c:pt>
                <c:pt idx="4">
                  <c:v>97.93</c:v>
                </c:pt>
              </c:numCache>
            </c:numRef>
          </c:val>
          <c:extLst>
            <c:ext xmlns:c16="http://schemas.microsoft.com/office/drawing/2014/chart" uri="{C3380CC4-5D6E-409C-BE32-E72D297353CC}">
              <c16:uniqueId val="{00000000-A3D1-486B-B3FF-684D61752B0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D1-486B-B3FF-684D61752B0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D1-47E4-888A-759253A7202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D1-47E4-888A-759253A7202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53-4B7F-A7A1-841E6ABEB38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53-4B7F-A7A1-841E6ABEB38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6F-4A6B-81F4-4891050B860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6F-4A6B-81F4-4891050B860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7C-4ACA-B9BC-84E0D7524B1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7C-4ACA-B9BC-84E0D7524B1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C3-4C65-8644-7BF0F39AC14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1243.71</c:v>
                </c:pt>
                <c:pt idx="2">
                  <c:v>1194.1500000000001</c:v>
                </c:pt>
                <c:pt idx="3">
                  <c:v>1206.79</c:v>
                </c:pt>
                <c:pt idx="4">
                  <c:v>1258.43</c:v>
                </c:pt>
              </c:numCache>
            </c:numRef>
          </c:val>
          <c:smooth val="0"/>
          <c:extLst>
            <c:ext xmlns:c16="http://schemas.microsoft.com/office/drawing/2014/chart" uri="{C3380CC4-5D6E-409C-BE32-E72D297353CC}">
              <c16:uniqueId val="{00000001-D5C3-4C65-8644-7BF0F39AC14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50.7</c:v>
                </c:pt>
                <c:pt idx="1">
                  <c:v>52.52</c:v>
                </c:pt>
                <c:pt idx="2">
                  <c:v>41.93</c:v>
                </c:pt>
                <c:pt idx="3">
                  <c:v>64.47</c:v>
                </c:pt>
                <c:pt idx="4">
                  <c:v>85.07</c:v>
                </c:pt>
              </c:numCache>
            </c:numRef>
          </c:val>
          <c:extLst>
            <c:ext xmlns:c16="http://schemas.microsoft.com/office/drawing/2014/chart" uri="{C3380CC4-5D6E-409C-BE32-E72D297353CC}">
              <c16:uniqueId val="{00000000-969B-4150-B9C5-B66BA058A7B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74.3</c:v>
                </c:pt>
                <c:pt idx="2">
                  <c:v>72.260000000000005</c:v>
                </c:pt>
                <c:pt idx="3">
                  <c:v>71.84</c:v>
                </c:pt>
                <c:pt idx="4">
                  <c:v>73.36</c:v>
                </c:pt>
              </c:numCache>
            </c:numRef>
          </c:val>
          <c:smooth val="0"/>
          <c:extLst>
            <c:ext xmlns:c16="http://schemas.microsoft.com/office/drawing/2014/chart" uri="{C3380CC4-5D6E-409C-BE32-E72D297353CC}">
              <c16:uniqueId val="{00000001-969B-4150-B9C5-B66BA058A7B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265.14999999999998</c:v>
                </c:pt>
                <c:pt idx="1">
                  <c:v>253.55</c:v>
                </c:pt>
                <c:pt idx="2">
                  <c:v>316.76</c:v>
                </c:pt>
                <c:pt idx="3">
                  <c:v>240.84</c:v>
                </c:pt>
                <c:pt idx="4">
                  <c:v>186.66</c:v>
                </c:pt>
              </c:numCache>
            </c:numRef>
          </c:val>
          <c:extLst>
            <c:ext xmlns:c16="http://schemas.microsoft.com/office/drawing/2014/chart" uri="{C3380CC4-5D6E-409C-BE32-E72D297353CC}">
              <c16:uniqueId val="{00000000-B051-4898-8C47-A45256A3DA4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221.81</c:v>
                </c:pt>
                <c:pt idx="2">
                  <c:v>230.02</c:v>
                </c:pt>
                <c:pt idx="3">
                  <c:v>228.47</c:v>
                </c:pt>
                <c:pt idx="4">
                  <c:v>224.88</c:v>
                </c:pt>
              </c:numCache>
            </c:numRef>
          </c:val>
          <c:smooth val="0"/>
          <c:extLst>
            <c:ext xmlns:c16="http://schemas.microsoft.com/office/drawing/2014/chart" uri="{C3380CC4-5D6E-409C-BE32-E72D297353CC}">
              <c16:uniqueId val="{00000001-B051-4898-8C47-A45256A3DA4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四万十町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16465</v>
      </c>
      <c r="AM8" s="51"/>
      <c r="AN8" s="51"/>
      <c r="AO8" s="51"/>
      <c r="AP8" s="51"/>
      <c r="AQ8" s="51"/>
      <c r="AR8" s="51"/>
      <c r="AS8" s="51"/>
      <c r="AT8" s="46">
        <f>データ!T6</f>
        <v>642.28</v>
      </c>
      <c r="AU8" s="46"/>
      <c r="AV8" s="46"/>
      <c r="AW8" s="46"/>
      <c r="AX8" s="46"/>
      <c r="AY8" s="46"/>
      <c r="AZ8" s="46"/>
      <c r="BA8" s="46"/>
      <c r="BB8" s="46">
        <f>データ!U6</f>
        <v>25.64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5.49</v>
      </c>
      <c r="Q10" s="46"/>
      <c r="R10" s="46"/>
      <c r="S10" s="46"/>
      <c r="T10" s="46"/>
      <c r="U10" s="46"/>
      <c r="V10" s="46"/>
      <c r="W10" s="46">
        <f>データ!Q6</f>
        <v>99.68</v>
      </c>
      <c r="X10" s="46"/>
      <c r="Y10" s="46"/>
      <c r="Z10" s="46"/>
      <c r="AA10" s="46"/>
      <c r="AB10" s="46"/>
      <c r="AC10" s="46"/>
      <c r="AD10" s="51">
        <f>データ!R6</f>
        <v>2610</v>
      </c>
      <c r="AE10" s="51"/>
      <c r="AF10" s="51"/>
      <c r="AG10" s="51"/>
      <c r="AH10" s="51"/>
      <c r="AI10" s="51"/>
      <c r="AJ10" s="51"/>
      <c r="AK10" s="2"/>
      <c r="AL10" s="51">
        <f>データ!V6</f>
        <v>894</v>
      </c>
      <c r="AM10" s="51"/>
      <c r="AN10" s="51"/>
      <c r="AO10" s="51"/>
      <c r="AP10" s="51"/>
      <c r="AQ10" s="51"/>
      <c r="AR10" s="51"/>
      <c r="AS10" s="51"/>
      <c r="AT10" s="46">
        <f>データ!W6</f>
        <v>0.44</v>
      </c>
      <c r="AU10" s="46"/>
      <c r="AV10" s="46"/>
      <c r="AW10" s="46"/>
      <c r="AX10" s="46"/>
      <c r="AY10" s="46"/>
      <c r="AZ10" s="46"/>
      <c r="BA10" s="46"/>
      <c r="BB10" s="46">
        <f>データ!X6</f>
        <v>2031.82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P/ahzzahb5+lw1Alct7mZvcclcBhvBypXxT6nMv7uetrg8ro8kcxP6eYnii1t9vJWBDLtMK2LkC7GHTCupbZg==" saltValue="GrTCDPs779g5VUBQEvruy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394122</v>
      </c>
      <c r="D6" s="33">
        <f t="shared" si="3"/>
        <v>47</v>
      </c>
      <c r="E6" s="33">
        <f t="shared" si="3"/>
        <v>17</v>
      </c>
      <c r="F6" s="33">
        <f t="shared" si="3"/>
        <v>4</v>
      </c>
      <c r="G6" s="33">
        <f t="shared" si="3"/>
        <v>0</v>
      </c>
      <c r="H6" s="33" t="str">
        <f t="shared" si="3"/>
        <v>高知県　四万十町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5.49</v>
      </c>
      <c r="Q6" s="34">
        <f t="shared" si="3"/>
        <v>99.68</v>
      </c>
      <c r="R6" s="34">
        <f t="shared" si="3"/>
        <v>2610</v>
      </c>
      <c r="S6" s="34">
        <f t="shared" si="3"/>
        <v>16465</v>
      </c>
      <c r="T6" s="34">
        <f t="shared" si="3"/>
        <v>642.28</v>
      </c>
      <c r="U6" s="34">
        <f t="shared" si="3"/>
        <v>25.64</v>
      </c>
      <c r="V6" s="34">
        <f t="shared" si="3"/>
        <v>894</v>
      </c>
      <c r="W6" s="34">
        <f t="shared" si="3"/>
        <v>0.44</v>
      </c>
      <c r="X6" s="34">
        <f t="shared" si="3"/>
        <v>2031.82</v>
      </c>
      <c r="Y6" s="35">
        <f>IF(Y7="",NA(),Y7)</f>
        <v>98.37</v>
      </c>
      <c r="Z6" s="35">
        <f t="shared" ref="Z6:AH6" si="4">IF(Z7="",NA(),Z7)</f>
        <v>98.26</v>
      </c>
      <c r="AA6" s="35">
        <f t="shared" si="4"/>
        <v>98.43</v>
      </c>
      <c r="AB6" s="35">
        <f t="shared" si="4"/>
        <v>98.2</v>
      </c>
      <c r="AC6" s="35">
        <f t="shared" si="4"/>
        <v>97.93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1592.72</v>
      </c>
      <c r="BL6" s="35">
        <f t="shared" si="7"/>
        <v>1243.71</v>
      </c>
      <c r="BM6" s="35">
        <f t="shared" si="7"/>
        <v>1194.1500000000001</v>
      </c>
      <c r="BN6" s="35">
        <f t="shared" si="7"/>
        <v>1206.79</v>
      </c>
      <c r="BO6" s="35">
        <f t="shared" si="7"/>
        <v>1258.43</v>
      </c>
      <c r="BP6" s="34" t="str">
        <f>IF(BP7="","",IF(BP7="-","【-】","【"&amp;SUBSTITUTE(TEXT(BP7,"#,##0.00"),"-","△")&amp;"】"))</f>
        <v>【1,260.21】</v>
      </c>
      <c r="BQ6" s="35">
        <f>IF(BQ7="",NA(),BQ7)</f>
        <v>50.7</v>
      </c>
      <c r="BR6" s="35">
        <f t="shared" ref="BR6:BZ6" si="8">IF(BR7="",NA(),BR7)</f>
        <v>52.52</v>
      </c>
      <c r="BS6" s="35">
        <f t="shared" si="8"/>
        <v>41.93</v>
      </c>
      <c r="BT6" s="35">
        <f t="shared" si="8"/>
        <v>64.47</v>
      </c>
      <c r="BU6" s="35">
        <f t="shared" si="8"/>
        <v>85.07</v>
      </c>
      <c r="BV6" s="35">
        <f t="shared" si="8"/>
        <v>53.7</v>
      </c>
      <c r="BW6" s="35">
        <f t="shared" si="8"/>
        <v>74.3</v>
      </c>
      <c r="BX6" s="35">
        <f t="shared" si="8"/>
        <v>72.260000000000005</v>
      </c>
      <c r="BY6" s="35">
        <f t="shared" si="8"/>
        <v>71.84</v>
      </c>
      <c r="BZ6" s="35">
        <f t="shared" si="8"/>
        <v>73.36</v>
      </c>
      <c r="CA6" s="34" t="str">
        <f>IF(CA7="","",IF(CA7="-","【-】","【"&amp;SUBSTITUTE(TEXT(CA7,"#,##0.00"),"-","△")&amp;"】"))</f>
        <v>【75.29】</v>
      </c>
      <c r="CB6" s="35">
        <f>IF(CB7="",NA(),CB7)</f>
        <v>265.14999999999998</v>
      </c>
      <c r="CC6" s="35">
        <f t="shared" ref="CC6:CK6" si="9">IF(CC7="",NA(),CC7)</f>
        <v>253.55</v>
      </c>
      <c r="CD6" s="35">
        <f t="shared" si="9"/>
        <v>316.76</v>
      </c>
      <c r="CE6" s="35">
        <f t="shared" si="9"/>
        <v>240.84</v>
      </c>
      <c r="CF6" s="35">
        <f t="shared" si="9"/>
        <v>186.66</v>
      </c>
      <c r="CG6" s="35">
        <f t="shared" si="9"/>
        <v>300.35000000000002</v>
      </c>
      <c r="CH6" s="35">
        <f t="shared" si="9"/>
        <v>221.81</v>
      </c>
      <c r="CI6" s="35">
        <f t="shared" si="9"/>
        <v>230.02</v>
      </c>
      <c r="CJ6" s="35">
        <f t="shared" si="9"/>
        <v>228.47</v>
      </c>
      <c r="CK6" s="35">
        <f t="shared" si="9"/>
        <v>224.88</v>
      </c>
      <c r="CL6" s="34" t="str">
        <f>IF(CL7="","",IF(CL7="-","【-】","【"&amp;SUBSTITUTE(TEXT(CL7,"#,##0.00"),"-","△")&amp;"】"))</f>
        <v>【215.41】</v>
      </c>
      <c r="CM6" s="35">
        <f>IF(CM7="",NA(),CM7)</f>
        <v>62.25</v>
      </c>
      <c r="CN6" s="35">
        <f t="shared" ref="CN6:CV6" si="10">IF(CN7="",NA(),CN7)</f>
        <v>59.75</v>
      </c>
      <c r="CO6" s="35">
        <f t="shared" si="10"/>
        <v>66.5</v>
      </c>
      <c r="CP6" s="35">
        <f t="shared" si="10"/>
        <v>70</v>
      </c>
      <c r="CQ6" s="35">
        <f t="shared" si="10"/>
        <v>65.75</v>
      </c>
      <c r="CR6" s="35">
        <f t="shared" si="10"/>
        <v>37.72</v>
      </c>
      <c r="CS6" s="35">
        <f t="shared" si="10"/>
        <v>43.36</v>
      </c>
      <c r="CT6" s="35">
        <f t="shared" si="10"/>
        <v>42.56</v>
      </c>
      <c r="CU6" s="35">
        <f t="shared" si="10"/>
        <v>42.47</v>
      </c>
      <c r="CV6" s="35">
        <f t="shared" si="10"/>
        <v>42.4</v>
      </c>
      <c r="CW6" s="34" t="str">
        <f>IF(CW7="","",IF(CW7="-","【-】","【"&amp;SUBSTITUTE(TEXT(CW7,"#,##0.00"),"-","△")&amp;"】"))</f>
        <v>【42.90】</v>
      </c>
      <c r="CX6" s="35">
        <f>IF(CX7="",NA(),CX7)</f>
        <v>91.54</v>
      </c>
      <c r="CY6" s="35">
        <f t="shared" ref="CY6:DG6" si="11">IF(CY7="",NA(),CY7)</f>
        <v>95.53</v>
      </c>
      <c r="CZ6" s="35">
        <f t="shared" si="11"/>
        <v>98.65</v>
      </c>
      <c r="DA6" s="35">
        <f t="shared" si="11"/>
        <v>96.88</v>
      </c>
      <c r="DB6" s="35">
        <f t="shared" si="11"/>
        <v>97.32</v>
      </c>
      <c r="DC6" s="35">
        <f t="shared" si="11"/>
        <v>68.459999999999994</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0.13</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394122</v>
      </c>
      <c r="D7" s="37">
        <v>47</v>
      </c>
      <c r="E7" s="37">
        <v>17</v>
      </c>
      <c r="F7" s="37">
        <v>4</v>
      </c>
      <c r="G7" s="37">
        <v>0</v>
      </c>
      <c r="H7" s="37" t="s">
        <v>98</v>
      </c>
      <c r="I7" s="37" t="s">
        <v>99</v>
      </c>
      <c r="J7" s="37" t="s">
        <v>100</v>
      </c>
      <c r="K7" s="37" t="s">
        <v>101</v>
      </c>
      <c r="L7" s="37" t="s">
        <v>102</v>
      </c>
      <c r="M7" s="37" t="s">
        <v>103</v>
      </c>
      <c r="N7" s="38" t="s">
        <v>104</v>
      </c>
      <c r="O7" s="38" t="s">
        <v>105</v>
      </c>
      <c r="P7" s="38">
        <v>5.49</v>
      </c>
      <c r="Q7" s="38">
        <v>99.68</v>
      </c>
      <c r="R7" s="38">
        <v>2610</v>
      </c>
      <c r="S7" s="38">
        <v>16465</v>
      </c>
      <c r="T7" s="38">
        <v>642.28</v>
      </c>
      <c r="U7" s="38">
        <v>25.64</v>
      </c>
      <c r="V7" s="38">
        <v>894</v>
      </c>
      <c r="W7" s="38">
        <v>0.44</v>
      </c>
      <c r="X7" s="38">
        <v>2031.82</v>
      </c>
      <c r="Y7" s="38">
        <v>98.37</v>
      </c>
      <c r="Z7" s="38">
        <v>98.26</v>
      </c>
      <c r="AA7" s="38">
        <v>98.43</v>
      </c>
      <c r="AB7" s="38">
        <v>98.2</v>
      </c>
      <c r="AC7" s="38">
        <v>97.93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1592.72</v>
      </c>
      <c r="BL7" s="38">
        <v>1243.71</v>
      </c>
      <c r="BM7" s="38">
        <v>1194.1500000000001</v>
      </c>
      <c r="BN7" s="38">
        <v>1206.79</v>
      </c>
      <c r="BO7" s="38">
        <v>1258.43</v>
      </c>
      <c r="BP7" s="38">
        <v>1260.21</v>
      </c>
      <c r="BQ7" s="38">
        <v>50.7</v>
      </c>
      <c r="BR7" s="38">
        <v>52.52</v>
      </c>
      <c r="BS7" s="38">
        <v>41.93</v>
      </c>
      <c r="BT7" s="38">
        <v>64.47</v>
      </c>
      <c r="BU7" s="38">
        <v>85.07</v>
      </c>
      <c r="BV7" s="38">
        <v>53.7</v>
      </c>
      <c r="BW7" s="38">
        <v>74.3</v>
      </c>
      <c r="BX7" s="38">
        <v>72.260000000000005</v>
      </c>
      <c r="BY7" s="38">
        <v>71.84</v>
      </c>
      <c r="BZ7" s="38">
        <v>73.36</v>
      </c>
      <c r="CA7" s="38">
        <v>75.290000000000006</v>
      </c>
      <c r="CB7" s="38">
        <v>265.14999999999998</v>
      </c>
      <c r="CC7" s="38">
        <v>253.55</v>
      </c>
      <c r="CD7" s="38">
        <v>316.76</v>
      </c>
      <c r="CE7" s="38">
        <v>240.84</v>
      </c>
      <c r="CF7" s="38">
        <v>186.66</v>
      </c>
      <c r="CG7" s="38">
        <v>300.35000000000002</v>
      </c>
      <c r="CH7" s="38">
        <v>221.81</v>
      </c>
      <c r="CI7" s="38">
        <v>230.02</v>
      </c>
      <c r="CJ7" s="38">
        <v>228.47</v>
      </c>
      <c r="CK7" s="38">
        <v>224.88</v>
      </c>
      <c r="CL7" s="38">
        <v>215.41</v>
      </c>
      <c r="CM7" s="38">
        <v>62.25</v>
      </c>
      <c r="CN7" s="38">
        <v>59.75</v>
      </c>
      <c r="CO7" s="38">
        <v>66.5</v>
      </c>
      <c r="CP7" s="38">
        <v>70</v>
      </c>
      <c r="CQ7" s="38">
        <v>65.75</v>
      </c>
      <c r="CR7" s="38">
        <v>37.72</v>
      </c>
      <c r="CS7" s="38">
        <v>43.36</v>
      </c>
      <c r="CT7" s="38">
        <v>42.56</v>
      </c>
      <c r="CU7" s="38">
        <v>42.47</v>
      </c>
      <c r="CV7" s="38">
        <v>42.4</v>
      </c>
      <c r="CW7" s="38">
        <v>42.9</v>
      </c>
      <c r="CX7" s="38">
        <v>91.54</v>
      </c>
      <c r="CY7" s="38">
        <v>95.53</v>
      </c>
      <c r="CZ7" s="38">
        <v>98.65</v>
      </c>
      <c r="DA7" s="38">
        <v>96.88</v>
      </c>
      <c r="DB7" s="38">
        <v>97.32</v>
      </c>
      <c r="DC7" s="38">
        <v>68.459999999999994</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0.13</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高知県中西部電算協議会</cp:lastModifiedBy>
  <dcterms:created xsi:type="dcterms:W3CDTF">2021-12-03T07:52:54Z</dcterms:created>
  <dcterms:modified xsi:type="dcterms:W3CDTF">2022-01-25T23:48:32Z</dcterms:modified>
  <cp:category/>
</cp:coreProperties>
</file>