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5_中土佐町\"/>
    </mc:Choice>
  </mc:AlternateContent>
  <workbookProtection workbookAlgorithmName="SHA-512" workbookHashValue="xFh4g2jx0ZpFpubsWGi2O/4fyFoeaDB08P7jyHqog43xLejRIUC3QEizqCZjtpefOvwehAm4ao1K3svSzuRLuw==" workbookSaltValue="NFfM1SBaMB+ATN1I01ejA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<sst xmlns="http://schemas.openxmlformats.org/spreadsheetml/2006/main" count="228" uniqueCount="115">
  <si>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</si>
  <si>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</si>
  <si>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</si>
  <si>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</si>
  <si>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</si>
  <si>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</si>
  <si>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</si>
  <si>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</si>
  <si>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</si>
  <si>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</si>
  <si>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</si>
  <si>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</si>
  <si>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</si>
  <si>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</si>
  <si>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</si>
  <si>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</si>
  <si>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</si>
  <si>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</si>
  <si>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</si>
  <si>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</si>
  <si>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</si>
  <si>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</si>
  <si>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</si>
  <si>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</si>
  <si>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</si>
  <si>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</si>
  <si>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</si>
  <si>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</si>
  <si>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</si>
  <si>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</si>
  <si>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</si>
  <si>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</si>
  <si>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</si>
  <si>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</si>
  <si>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</si>
  <si>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</si>
  <si>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</si>
  <si>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</si>
  <si>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</si>
  <si>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</si>
  <si>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</si>
  <si>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</si>
  <si>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</si>
  <si>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</si>
  <si>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</si>
  <si>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</si>
  <si>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</si>
  <si>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</si>
  <si>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</si>
  <si>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</si>
  <si>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</si>
  <si>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</si>
  <si>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</si>
  <si>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</si>
  <si>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</si>
  <si>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</si>
  <si>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</si>
  <si>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</si>
  <si>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</si>
  <si>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</si>
  <si>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</si>
  <si>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</si>
  <si>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</si>
  <si>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</si>
  <si>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</si>
  <si>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</si>
  <si>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</si>
  <si>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</si>
  <si>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</si>
  <si>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</si>
  <si>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</si>
  <si>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</si>
  <si>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</si>
  <si>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</si>
  <si>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</si>
  <si>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</si>
  <si>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</si>
  <si>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</si>
  <si>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</si>
  <si>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</si>
  <si>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</si>
  <si>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</si>
  <si>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</si>
  <si>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</si>
  <si>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</si>
  <si>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</si>
  <si>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</si>
  <si>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</si>
  <si>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</si>
  <si>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</si>
  <si>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</si>
  <si>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</si>
  <si>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</si>
  <si>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</si>
  <si>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</si>
  <si>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</si>
  <si>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</si>
  <si>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</si>
  <si>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</si>
  <si>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</si>
  <si>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</si>
  <si>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</si>
  <si>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</si>
  <si>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</si>
  <si>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</si>
  <si>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</si>
  <si>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</si>
  <si>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</si>
  <si>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</si>
  <si>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</si>
  <si>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</si>
  <si>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</si>
  <si>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各水道施設が法定耐用年数を超過しているが、更新事業が進んでいない状況である。「簡易水道施設更新計画」にもとづき、財政状況等を勘案し、財源に見合った範囲で施設更新を進めていく予定である。
今後とも人口減少に伴い給水収益は下降していく見込みであるが、中・長期的な財務状況を勘案し、適切な料金改定を行い健全な財政運営に努めていく。
</t>
    <phoneticPr fontId="4"/>
  </si>
  <si>
    <t>①有形固定資産減価償却率
施設等の更新事業が継続的に行われており、有形固定資産減価償却率は下降傾向にある。
②管路経年化率
財政状況が厳しく管路更新事業を施設更新事業と並行して進められず、管路経年化率が上昇している。
③管路更新率
上ノ加江地区及び笹場地区の送・配水施設更新事業完了後、管路の更新事業を進めていく予定である。</t>
    <phoneticPr fontId="4"/>
  </si>
  <si>
    <t>①経常収支比率：経常収益は、人口減少に伴い給水収益が減少したことにより、前年度より0.7％減少している。経常費用では、漏水箇所の増加によりポンプ稼働時間が延伸し前年度より電気料等が23.4％増加、併せて固定資産減耗費の増加により全体で0.4％増加している。以上のことにより経常収支比率は、前年度より5.2％低下している。
②累積欠損金：累積欠損金は発生していないが、給水人口減少に伴う料金収入の減少により収支の悪化が見込まれる。
③流動比率：施設更新事業に係る企業債収入及び未払金が期末に計上されたことにより、一時的に流動比率が低下している。翌年度４月末における流動比率は248％となっており、問題のない水準にあるといえる。
④企業債残高対給水収益比率：人口減少に伴う給水収益の減少に対し、施設更新事業の財源として企業債の借入が継続的に増加しており、企業債残高対給水収益比率は増加傾向にある。
⑤料金回収率：人口減少による有収水量の減少に伴う減収に対し、原水費等（漏水箇所の増加による揚水ポンプ稼働時間の増加により電気使用量が増大）が増加したことにより料金回収率が低下している。
⑥給水原価：以下の２点により給水原価が上昇している。
・漏水箇所の増加により揚水ポンプ稼働時間が増加したことによる電気料の高騰（前年比＋27.4％）。
・監視通報装置等の更新により除却費が発生。
⑦施設利用率：人口減少により有収水量は減少しているが、漏水等により無効水量が増加していることから、施設利用率が高止まりしている。
⑧有収率：管路の経年劣化による漏水等により無効水量が増加しており、下降傾向にある。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</si>
</sst>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A4-4F78-8C39-1E485EDA87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0.04</c:v>
                </c:pt>
                <c:pt idx="2">
                  <c:v>0.19</c:v>
                </c:pt>
                <c:pt idx="3">
                  <c:v>0.26</c:v>
                </c:pt>
                <c:pt idx="4">
                  <c:v>0.28999999999999998</c:v>
                </c:pt>
              </c:numCache>
            </c:numRef>
          </c:val>
          <c:smooth val="0"/>
          <c:extLst>
            <c:ext xmlns:c16="http://schemas.microsoft.com/office/drawing/2014/chart" uri="{C3380CC4-5D6E-409C-BE32-E72D297353CC}">
              <c16:uniqueId val="{00000001-46A4-4F78-8C39-1E485EDA87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73.11</c:v>
                </c:pt>
                <c:pt idx="1">
                  <c:v>73.930000000000007</c:v>
                </c:pt>
                <c:pt idx="2">
                  <c:v>75.52</c:v>
                </c:pt>
                <c:pt idx="3">
                  <c:v>95.57</c:v>
                </c:pt>
                <c:pt idx="4">
                  <c:v>88.41</c:v>
                </c:pt>
              </c:numCache>
            </c:numRef>
          </c:val>
          <c:extLst>
            <c:ext xmlns:c16="http://schemas.microsoft.com/office/drawing/2014/chart" uri="{C3380CC4-5D6E-409C-BE32-E72D297353CC}">
              <c16:uniqueId val="{00000000-BBAD-4EBF-AABD-EA9369257F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63.01</c:v>
                </c:pt>
                <c:pt idx="1">
                  <c:v>52.63</c:v>
                </c:pt>
                <c:pt idx="2">
                  <c:v>55.3</c:v>
                </c:pt>
                <c:pt idx="3">
                  <c:v>54.14</c:v>
                </c:pt>
                <c:pt idx="4">
                  <c:v>53.79</c:v>
                </c:pt>
              </c:numCache>
            </c:numRef>
          </c:val>
          <c:smooth val="0"/>
          <c:extLst>
            <c:ext xmlns:c16="http://schemas.microsoft.com/office/drawing/2014/chart" uri="{C3380CC4-5D6E-409C-BE32-E72D297353CC}">
              <c16:uniqueId val="{00000001-BBAD-4EBF-AABD-EA9369257F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70.47</c:v>
                </c:pt>
                <c:pt idx="1">
                  <c:v>67.349999999999994</c:v>
                </c:pt>
                <c:pt idx="2">
                  <c:v>63.08</c:v>
                </c:pt>
                <c:pt idx="3">
                  <c:v>77.41</c:v>
                </c:pt>
                <c:pt idx="4">
                  <c:v>49.36</c:v>
                </c:pt>
              </c:numCache>
            </c:numRef>
          </c:val>
          <c:extLst>
            <c:ext xmlns:c16="http://schemas.microsoft.com/office/drawing/2014/chart" uri="{C3380CC4-5D6E-409C-BE32-E72D297353CC}">
              <c16:uniqueId val="{00000000-E049-4BEB-8495-1BDBB10CF6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77.489999999999995</c:v>
                </c:pt>
                <c:pt idx="1">
                  <c:v>78.83</c:v>
                </c:pt>
                <c:pt idx="2">
                  <c:v>78.319999999999993</c:v>
                </c:pt>
                <c:pt idx="3">
                  <c:v>76.239999999999995</c:v>
                </c:pt>
                <c:pt idx="4">
                  <c:v>73.81</c:v>
                </c:pt>
              </c:numCache>
            </c:numRef>
          </c:val>
          <c:smooth val="0"/>
          <c:extLst>
            <c:ext xmlns:c16="http://schemas.microsoft.com/office/drawing/2014/chart" uri="{C3380CC4-5D6E-409C-BE32-E72D297353CC}">
              <c16:uniqueId val="{00000001-E049-4BEB-8495-1BDBB10CF6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113.08</c:v>
                </c:pt>
                <c:pt idx="1">
                  <c:v>103.62</c:v>
                </c:pt>
                <c:pt idx="2">
                  <c:v>104</c:v>
                </c:pt>
                <c:pt idx="3">
                  <c:v>114.91</c:v>
                </c:pt>
                <c:pt idx="4">
                  <c:v>109.67</c:v>
                </c:pt>
              </c:numCache>
            </c:numRef>
          </c:val>
          <c:extLst>
            <c:ext xmlns:c16="http://schemas.microsoft.com/office/drawing/2014/chart" uri="{C3380CC4-5D6E-409C-BE32-E72D297353CC}">
              <c16:uniqueId val="{00000000-B144-4D78-AF55-3CDBB1CCDD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105.17</c:v>
                </c:pt>
                <c:pt idx="1">
                  <c:v>99.53</c:v>
                </c:pt>
                <c:pt idx="2">
                  <c:v>100.27</c:v>
                </c:pt>
                <c:pt idx="3">
                  <c:v>103.57</c:v>
                </c:pt>
                <c:pt idx="4">
                  <c:v>100.97</c:v>
                </c:pt>
              </c:numCache>
            </c:numRef>
          </c:val>
          <c:smooth val="0"/>
          <c:extLst>
            <c:ext xmlns:c16="http://schemas.microsoft.com/office/drawing/2014/chart" uri="{C3380CC4-5D6E-409C-BE32-E72D297353CC}">
              <c16:uniqueId val="{00000001-B144-4D78-AF55-3CDBB1CCDD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45.44</c:v>
                </c:pt>
                <c:pt idx="1">
                  <c:v>47.37</c:v>
                </c:pt>
                <c:pt idx="2">
                  <c:v>49.28</c:v>
                </c:pt>
                <c:pt idx="3">
                  <c:v>49.02</c:v>
                </c:pt>
                <c:pt idx="4">
                  <c:v>48.11</c:v>
                </c:pt>
              </c:numCache>
            </c:numRef>
          </c:val>
          <c:extLst>
            <c:ext xmlns:c16="http://schemas.microsoft.com/office/drawing/2014/chart" uri="{C3380CC4-5D6E-409C-BE32-E72D297353CC}">
              <c16:uniqueId val="{00000000-7929-4145-9A93-8BBF8F808B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49.75</c:v>
                </c:pt>
                <c:pt idx="1">
                  <c:v>41.07</c:v>
                </c:pt>
                <c:pt idx="2">
                  <c:v>34.83</c:v>
                </c:pt>
                <c:pt idx="3">
                  <c:v>31.44</c:v>
                </c:pt>
                <c:pt idx="4">
                  <c:v>35.43</c:v>
                </c:pt>
              </c:numCache>
            </c:numRef>
          </c:val>
          <c:smooth val="0"/>
          <c:extLst>
            <c:ext xmlns:c16="http://schemas.microsoft.com/office/drawing/2014/chart" uri="{C3380CC4-5D6E-409C-BE32-E72D297353CC}">
              <c16:uniqueId val="{00000001-7929-4145-9A93-8BBF8F808B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39.03</c:v>
                </c:pt>
                <c:pt idx="1">
                  <c:v>46.12</c:v>
                </c:pt>
                <c:pt idx="2">
                  <c:v>50.57</c:v>
                </c:pt>
                <c:pt idx="3">
                  <c:v>57.86</c:v>
                </c:pt>
                <c:pt idx="4">
                  <c:v>58.94</c:v>
                </c:pt>
              </c:numCache>
            </c:numRef>
          </c:val>
          <c:extLst>
            <c:ext xmlns:c16="http://schemas.microsoft.com/office/drawing/2014/chart" uri="{C3380CC4-5D6E-409C-BE32-E72D297353CC}">
              <c16:uniqueId val="{00000000-54A4-40CC-A7F2-A2831FEC35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6.45</c:v>
                </c:pt>
                <c:pt idx="1">
                  <c:v>5.94</c:v>
                </c:pt>
                <c:pt idx="2">
                  <c:v>10.050000000000001</c:v>
                </c:pt>
                <c:pt idx="3">
                  <c:v>10.78</c:v>
                </c:pt>
                <c:pt idx="4">
                  <c:v>11.16</c:v>
                </c:pt>
              </c:numCache>
            </c:numRef>
          </c:val>
          <c:smooth val="0"/>
          <c:extLst>
            <c:ext xmlns:c16="http://schemas.microsoft.com/office/drawing/2014/chart" uri="{C3380CC4-5D6E-409C-BE32-E72D297353CC}">
              <c16:uniqueId val="{00000001-54A4-40CC-A7F2-A2831FEC35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22-40BF-9727-FFA29B66882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4.53</c:v>
                </c:pt>
                <c:pt idx="2">
                  <c:v>8.57</c:v>
                </c:pt>
                <c:pt idx="3">
                  <c:v>5.78</c:v>
                </c:pt>
                <c:pt idx="4">
                  <c:v>8.73</c:v>
                </c:pt>
              </c:numCache>
            </c:numRef>
          </c:val>
          <c:smooth val="0"/>
          <c:extLst>
            <c:ext xmlns:c16="http://schemas.microsoft.com/office/drawing/2014/chart" uri="{C3380CC4-5D6E-409C-BE32-E72D297353CC}">
              <c16:uniqueId val="{00000001-1B22-40BF-9727-FFA29B66882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160.72999999999999</c:v>
                </c:pt>
                <c:pt idx="1">
                  <c:v>166.96</c:v>
                </c:pt>
                <c:pt idx="2">
                  <c:v>193.92</c:v>
                </c:pt>
                <c:pt idx="3">
                  <c:v>211.27</c:v>
                </c:pt>
                <c:pt idx="4">
                  <c:v>137.01</c:v>
                </c:pt>
              </c:numCache>
            </c:numRef>
          </c:val>
          <c:extLst>
            <c:ext xmlns:c16="http://schemas.microsoft.com/office/drawing/2014/chart" uri="{C3380CC4-5D6E-409C-BE32-E72D297353CC}">
              <c16:uniqueId val="{00000000-AB79-4093-BF0B-57CB2EB9A9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155.44999999999999</c:v>
                </c:pt>
                <c:pt idx="1">
                  <c:v>183.95</c:v>
                </c:pt>
                <c:pt idx="2">
                  <c:v>139.66999999999999</c:v>
                </c:pt>
                <c:pt idx="3">
                  <c:v>92.24</c:v>
                </c:pt>
                <c:pt idx="4">
                  <c:v>116</c:v>
                </c:pt>
              </c:numCache>
            </c:numRef>
          </c:val>
          <c:smooth val="0"/>
          <c:extLst>
            <c:ext xmlns:c16="http://schemas.microsoft.com/office/drawing/2014/chart" uri="{C3380CC4-5D6E-409C-BE32-E72D297353CC}">
              <c16:uniqueId val="{00000001-AB79-4093-BF0B-57CB2EB9A9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806.38</c:v>
                </c:pt>
                <c:pt idx="1">
                  <c:v>775.27</c:v>
                </c:pt>
                <c:pt idx="2">
                  <c:v>867.62</c:v>
                </c:pt>
                <c:pt idx="3">
                  <c:v>794.75</c:v>
                </c:pt>
                <c:pt idx="4">
                  <c:v>960</c:v>
                </c:pt>
              </c:numCache>
            </c:numRef>
          </c:val>
          <c:extLst>
            <c:ext xmlns:c16="http://schemas.microsoft.com/office/drawing/2014/chart" uri="{C3380CC4-5D6E-409C-BE32-E72D297353CC}">
              <c16:uniqueId val="{00000000-6F8C-41A2-85A8-A75A2B5807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1039.78</c:v>
                </c:pt>
                <c:pt idx="1">
                  <c:v>1272.18</c:v>
                </c:pt>
                <c:pt idx="2">
                  <c:v>1390.57</c:v>
                </c:pt>
                <c:pt idx="3">
                  <c:v>1546.97</c:v>
                </c:pt>
                <c:pt idx="4">
                  <c:v>1471.36</c:v>
                </c:pt>
              </c:numCache>
            </c:numRef>
          </c:val>
          <c:smooth val="0"/>
          <c:extLst>
            <c:ext xmlns:c16="http://schemas.microsoft.com/office/drawing/2014/chart" uri="{C3380CC4-5D6E-409C-BE32-E72D297353CC}">
              <c16:uniqueId val="{00000001-6F8C-41A2-85A8-A75A2B5807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74.47</c:v>
                </c:pt>
                <c:pt idx="1">
                  <c:v>70.56</c:v>
                </c:pt>
                <c:pt idx="2">
                  <c:v>67.86</c:v>
                </c:pt>
                <c:pt idx="3">
                  <c:v>84.76</c:v>
                </c:pt>
                <c:pt idx="4">
                  <c:v>78.31</c:v>
                </c:pt>
              </c:numCache>
            </c:numRef>
          </c:val>
          <c:extLst>
            <c:ext xmlns:c16="http://schemas.microsoft.com/office/drawing/2014/chart" uri="{C3380CC4-5D6E-409C-BE32-E72D297353CC}">
              <c16:uniqueId val="{00000000-9203-4306-A952-D72F0EBD0D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82.35</c:v>
                </c:pt>
                <c:pt idx="1">
                  <c:v>75.83</c:v>
                </c:pt>
                <c:pt idx="2">
                  <c:v>62.43</c:v>
                </c:pt>
                <c:pt idx="3">
                  <c:v>51.1</c:v>
                </c:pt>
                <c:pt idx="4">
                  <c:v>51.76</c:v>
                </c:pt>
              </c:numCache>
            </c:numRef>
          </c:val>
          <c:smooth val="0"/>
          <c:extLst>
            <c:ext xmlns:c16="http://schemas.microsoft.com/office/drawing/2014/chart" uri="{C3380CC4-5D6E-409C-BE32-E72D297353CC}">
              <c16:uniqueId val="{00000001-9203-4306-A952-D72F0EBD0D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121.97</c:v>
                </c:pt>
                <c:pt idx="1">
                  <c:v>128.6</c:v>
                </c:pt>
                <c:pt idx="2">
                  <c:v>133.46</c:v>
                </c:pt>
                <c:pt idx="3">
                  <c:v>122.43</c:v>
                </c:pt>
                <c:pt idx="4">
                  <c:v>131.97999999999999</c:v>
                </c:pt>
              </c:numCache>
            </c:numRef>
          </c:val>
          <c:extLst>
            <c:ext xmlns:c16="http://schemas.microsoft.com/office/drawing/2014/chart" uri="{C3380CC4-5D6E-409C-BE32-E72D297353CC}">
              <c16:uniqueId val="{00000000-E2AD-42FF-BEE1-B34214DB20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181.75</c:v>
                </c:pt>
                <c:pt idx="1">
                  <c:v>181.94</c:v>
                </c:pt>
                <c:pt idx="2">
                  <c:v>224.51</c:v>
                </c:pt>
                <c:pt idx="3">
                  <c:v>269.64</c:v>
                </c:pt>
                <c:pt idx="4">
                  <c:v>276.18</c:v>
                </c:pt>
              </c:numCache>
            </c:numRef>
          </c:val>
          <c:smooth val="0"/>
          <c:extLst>
            <c:ext xmlns:c16="http://schemas.microsoft.com/office/drawing/2014/chart" uri="{C3380CC4-5D6E-409C-BE32-E72D297353CC}">
              <c16:uniqueId val="{00000001-E2AD-42FF-BEE1-B34214DB20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中土佐町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C2</v>
      </c>
      <c r="X8" s="44"/>
      <c r="Y8" s="44"/>
      <c r="Z8" s="44"/>
      <c r="AA8" s="44"/>
      <c r="AB8" s="44"/>
      <c r="AC8" s="44"/>
      <c r="AD8" s="44" t="str">
        <f>データ!$M$6</f>
        <v>非設置</v>
      </c>
      <c r="AE8" s="44"/>
      <c r="AF8" s="44"/>
      <c r="AG8" s="44"/>
      <c r="AH8" s="44"/>
      <c r="AI8" s="44"/>
      <c r="AJ8" s="44"/>
      <c r="AK8" s="2"/>
      <c r="AL8" s="45">
        <f>データ!$R$6</f>
        <v>6283</v>
      </c>
      <c r="AM8" s="45"/>
      <c r="AN8" s="45"/>
      <c r="AO8" s="45"/>
      <c r="AP8" s="45"/>
      <c r="AQ8" s="45"/>
      <c r="AR8" s="45"/>
      <c r="AS8" s="45"/>
      <c r="AT8" s="46">
        <f>データ!$S$6</f>
        <v>193.21</v>
      </c>
      <c r="AU8" s="47"/>
      <c r="AV8" s="47"/>
      <c r="AW8" s="47"/>
      <c r="AX8" s="47"/>
      <c r="AY8" s="47"/>
      <c r="AZ8" s="47"/>
      <c r="BA8" s="47"/>
      <c r="BB8" s="48">
        <f>データ!$T$6</f>
        <v>32.520000000000003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53.77</v>
      </c>
      <c r="J10" s="47"/>
      <c r="K10" s="47"/>
      <c r="L10" s="47"/>
      <c r="M10" s="47"/>
      <c r="N10" s="47"/>
      <c r="O10" s="81"/>
      <c r="P10" s="48">
        <f>データ!$P$6</f>
        <v>98.77</v>
      </c>
      <c r="Q10" s="48"/>
      <c r="R10" s="48"/>
      <c r="S10" s="48"/>
      <c r="T10" s="48"/>
      <c r="U10" s="48"/>
      <c r="V10" s="48"/>
      <c r="W10" s="45">
        <f>データ!$Q$6</f>
        <v>1870</v>
      </c>
      <c r="X10" s="45"/>
      <c r="Y10" s="45"/>
      <c r="Z10" s="45"/>
      <c r="AA10" s="45"/>
      <c r="AB10" s="45"/>
      <c r="AC10" s="45"/>
      <c r="AD10" s="2"/>
      <c r="AE10" s="2"/>
      <c r="AF10" s="2"/>
      <c r="AG10" s="2"/>
      <c r="AH10" s="2"/>
      <c r="AI10" s="2"/>
      <c r="AJ10" s="2"/>
      <c r="AK10" s="2"/>
      <c r="AL10" s="45">
        <f>データ!$U$6</f>
        <v>6165</v>
      </c>
      <c r="AM10" s="45"/>
      <c r="AN10" s="45"/>
      <c r="AO10" s="45"/>
      <c r="AP10" s="45"/>
      <c r="AQ10" s="45"/>
      <c r="AR10" s="45"/>
      <c r="AS10" s="45"/>
      <c r="AT10" s="46">
        <f>データ!$V$6</f>
        <v>22.82</v>
      </c>
      <c r="AU10" s="47"/>
      <c r="AV10" s="47"/>
      <c r="AW10" s="47"/>
      <c r="AX10" s="47"/>
      <c r="AY10" s="47"/>
      <c r="AZ10" s="47"/>
      <c r="BA10" s="47"/>
      <c r="BB10" s="48">
        <f>データ!$W$6</f>
        <v>270.16000000000003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cVnsVOmm1HmWNlz1cHVx9v9FdfiT45jEVmPtTtvOhAALe7OFmvNcxLZY76/RosZA8gtyMtsWhE7bKIPn9LLlFg==" saltValue="HxwoGlpHHBqYa6FwrgSu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25" right="0.25" top="0.75" bottom="0.75" header="0.3" footer="0.3"/>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394017</v>
      </c>
      <c r="D6" s="20">
        <f t="shared" si="3"/>
        <v>46</v>
      </c>
      <c r="E6" s="20">
        <f t="shared" si="3"/>
        <v>1</v>
      </c>
      <c r="F6" s="20">
        <f t="shared" si="3"/>
        <v>0</v>
      </c>
      <c r="G6" s="20">
        <f t="shared" si="3"/>
        <v>5</v>
      </c>
      <c r="H6" s="20" t="str">
        <f t="shared" si="3"/>
        <v>高知県　中土佐町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53.77</v>
      </c>
      <c r="P6" s="21">
        <f t="shared" si="3"/>
        <v>98.77</v>
      </c>
      <c r="Q6" s="21">
        <f t="shared" si="3"/>
        <v>1870</v>
      </c>
      <c r="R6" s="21">
        <f t="shared" si="3"/>
        <v>6283</v>
      </c>
      <c r="S6" s="21">
        <f t="shared" si="3"/>
        <v>193.21</v>
      </c>
      <c r="T6" s="21">
        <f t="shared" si="3"/>
        <v>32.520000000000003</v>
      </c>
      <c r="U6" s="21">
        <f t="shared" si="3"/>
        <v>6165</v>
      </c>
      <c r="V6" s="21">
        <f t="shared" si="3"/>
        <v>22.82</v>
      </c>
      <c r="W6" s="21">
        <f t="shared" si="3"/>
        <v>270.16000000000003</v>
      </c>
      <c r="X6" s="22">
        <f>IF(X7="",NA(),X7)</f>
        <v>113.08</v>
      </c>
      <c r="Y6" s="22">
        <f t="shared" ref="Y6:AG6" si="4">IF(Y7="",NA(),Y7)</f>
        <v>103.62</v>
      </c>
      <c r="Z6" s="22">
        <f t="shared" si="4"/>
        <v>104</v>
      </c>
      <c r="AA6" s="22">
        <f t="shared" si="4"/>
        <v>114.91</v>
      </c>
      <c r="AB6" s="22">
        <f t="shared" si="4"/>
        <v>109.67</v>
      </c>
      <c r="AC6" s="22">
        <f t="shared" si="4"/>
        <v>105.17</v>
      </c>
      <c r="AD6" s="22">
        <f t="shared" si="4"/>
        <v>99.53</v>
      </c>
      <c r="AE6" s="22">
        <f t="shared" si="4"/>
        <v>100.27</v>
      </c>
      <c r="AF6" s="22">
        <f t="shared" si="4"/>
        <v>103.57</v>
      </c>
      <c r="AG6" s="22">
        <f t="shared" si="4"/>
        <v>100.97</v>
      </c>
      <c r="AH6" s="21" t="str">
        <f>IF(AH7="","",IF(AH7="-","【-】","【"&amp;SUBSTITUTE(TEXT(AH7,"#,##0.00"),"-","△")&amp;"】"))</f>
        <v>【105.46】</v>
      </c>
      <c r="AI6" s="21">
        <f>IF(AI7="",NA(),AI7)</f>
        <v>0</v>
      </c>
      <c r="AJ6" s="21">
        <f t="shared" ref="AJ6:AR6" si="5">IF(AJ7="",NA(),AJ7)</f>
        <v>0</v>
      </c>
      <c r="AK6" s="21">
        <f t="shared" si="5"/>
        <v>0</v>
      </c>
      <c r="AL6" s="21">
        <f t="shared" si="5"/>
        <v>0</v>
      </c>
      <c r="AM6" s="21">
        <f t="shared" si="5"/>
        <v>0</v>
      </c>
      <c r="AN6" s="21">
        <f t="shared" si="5"/>
        <v>0</v>
      </c>
      <c r="AO6" s="22">
        <f t="shared" si="5"/>
        <v>4.53</v>
      </c>
      <c r="AP6" s="22">
        <f t="shared" si="5"/>
        <v>8.57</v>
      </c>
      <c r="AQ6" s="22">
        <f t="shared" si="5"/>
        <v>5.78</v>
      </c>
      <c r="AR6" s="22">
        <f t="shared" si="5"/>
        <v>8.73</v>
      </c>
      <c r="AS6" s="21" t="str">
        <f>IF(AS7="","",IF(AS7="-","【-】","【"&amp;SUBSTITUTE(TEXT(AS7,"#,##0.00"),"-","△")&amp;"】"))</f>
        <v>【28.96】</v>
      </c>
      <c r="AT6" s="22">
        <f>IF(AT7="",NA(),AT7)</f>
        <v>160.72999999999999</v>
      </c>
      <c r="AU6" s="22">
        <f t="shared" ref="AU6:BC6" si="6">IF(AU7="",NA(),AU7)</f>
        <v>166.96</v>
      </c>
      <c r="AV6" s="22">
        <f t="shared" si="6"/>
        <v>193.92</v>
      </c>
      <c r="AW6" s="22">
        <f t="shared" si="6"/>
        <v>211.27</v>
      </c>
      <c r="AX6" s="22">
        <f t="shared" si="6"/>
        <v>137.01</v>
      </c>
      <c r="AY6" s="22">
        <f t="shared" si="6"/>
        <v>155.44999999999999</v>
      </c>
      <c r="AZ6" s="22">
        <f t="shared" si="6"/>
        <v>183.95</v>
      </c>
      <c r="BA6" s="22">
        <f t="shared" si="6"/>
        <v>139.66999999999999</v>
      </c>
      <c r="BB6" s="22">
        <f t="shared" si="6"/>
        <v>92.24</v>
      </c>
      <c r="BC6" s="22">
        <f t="shared" si="6"/>
        <v>116</v>
      </c>
      <c r="BD6" s="21" t="str">
        <f>IF(BD7="","",IF(BD7="-","【-】","【"&amp;SUBSTITUTE(TEXT(BD7,"#,##0.00"),"-","△")&amp;"】"))</f>
        <v>【185.62】</v>
      </c>
      <c r="BE6" s="22">
        <f>IF(BE7="",NA(),BE7)</f>
        <v>806.38</v>
      </c>
      <c r="BF6" s="22">
        <f t="shared" ref="BF6:BN6" si="7">IF(BF7="",NA(),BF7)</f>
        <v>775.27</v>
      </c>
      <c r="BG6" s="22">
        <f t="shared" si="7"/>
        <v>867.62</v>
      </c>
      <c r="BH6" s="22">
        <f t="shared" si="7"/>
        <v>794.75</v>
      </c>
      <c r="BI6" s="22">
        <f t="shared" si="7"/>
        <v>960</v>
      </c>
      <c r="BJ6" s="22">
        <f t="shared" si="7"/>
        <v>1039.78</v>
      </c>
      <c r="BK6" s="22">
        <f t="shared" si="7"/>
        <v>1272.18</v>
      </c>
      <c r="BL6" s="22">
        <f t="shared" si="7"/>
        <v>1390.57</v>
      </c>
      <c r="BM6" s="22">
        <f t="shared" si="7"/>
        <v>1546.97</v>
      </c>
      <c r="BN6" s="22">
        <f t="shared" si="7"/>
        <v>1471.36</v>
      </c>
      <c r="BO6" s="21" t="str">
        <f>IF(BO7="","",IF(BO7="-","【-】","【"&amp;SUBSTITUTE(TEXT(BO7,"#,##0.00"),"-","△")&amp;"】"))</f>
        <v>【1,125.39】</v>
      </c>
      <c r="BP6" s="22">
        <f>IF(BP7="",NA(),BP7)</f>
        <v>74.47</v>
      </c>
      <c r="BQ6" s="22">
        <f t="shared" ref="BQ6:BY6" si="8">IF(BQ7="",NA(),BQ7)</f>
        <v>70.56</v>
      </c>
      <c r="BR6" s="22">
        <f t="shared" si="8"/>
        <v>67.86</v>
      </c>
      <c r="BS6" s="22">
        <f t="shared" si="8"/>
        <v>84.76</v>
      </c>
      <c r="BT6" s="22">
        <f t="shared" si="8"/>
        <v>78.31</v>
      </c>
      <c r="BU6" s="22">
        <f t="shared" si="8"/>
        <v>82.35</v>
      </c>
      <c r="BV6" s="22">
        <f t="shared" si="8"/>
        <v>75.83</v>
      </c>
      <c r="BW6" s="22">
        <f t="shared" si="8"/>
        <v>62.43</v>
      </c>
      <c r="BX6" s="22">
        <f t="shared" si="8"/>
        <v>51.1</v>
      </c>
      <c r="BY6" s="22">
        <f t="shared" si="8"/>
        <v>51.76</v>
      </c>
      <c r="BZ6" s="21" t="str">
        <f>IF(BZ7="","",IF(BZ7="-","【-】","【"&amp;SUBSTITUTE(TEXT(BZ7,"#,##0.00"),"-","△")&amp;"】"))</f>
        <v>【60.84】</v>
      </c>
      <c r="CA6" s="22">
        <f>IF(CA7="",NA(),CA7)</f>
        <v>121.97</v>
      </c>
      <c r="CB6" s="22">
        <f t="shared" ref="CB6:CJ6" si="9">IF(CB7="",NA(),CB7)</f>
        <v>128.6</v>
      </c>
      <c r="CC6" s="22">
        <f t="shared" si="9"/>
        <v>133.46</v>
      </c>
      <c r="CD6" s="22">
        <f t="shared" si="9"/>
        <v>122.43</v>
      </c>
      <c r="CE6" s="22">
        <f t="shared" si="9"/>
        <v>131.97999999999999</v>
      </c>
      <c r="CF6" s="22">
        <f t="shared" si="9"/>
        <v>181.75</v>
      </c>
      <c r="CG6" s="22">
        <f t="shared" si="9"/>
        <v>181.94</v>
      </c>
      <c r="CH6" s="22">
        <f t="shared" si="9"/>
        <v>224.51</v>
      </c>
      <c r="CI6" s="22">
        <f t="shared" si="9"/>
        <v>269.64</v>
      </c>
      <c r="CJ6" s="22">
        <f t="shared" si="9"/>
        <v>276.18</v>
      </c>
      <c r="CK6" s="21" t="str">
        <f>IF(CK7="","",IF(CK7="-","【-】","【"&amp;SUBSTITUTE(TEXT(CK7,"#,##0.00"),"-","△")&amp;"】"))</f>
        <v>【272.95】</v>
      </c>
      <c r="CL6" s="22">
        <f>IF(CL7="",NA(),CL7)</f>
        <v>73.11</v>
      </c>
      <c r="CM6" s="22">
        <f t="shared" ref="CM6:CU6" si="10">IF(CM7="",NA(),CM7)</f>
        <v>73.930000000000007</v>
      </c>
      <c r="CN6" s="22">
        <f t="shared" si="10"/>
        <v>75.52</v>
      </c>
      <c r="CO6" s="22">
        <f t="shared" si="10"/>
        <v>95.57</v>
      </c>
      <c r="CP6" s="22">
        <f t="shared" si="10"/>
        <v>88.41</v>
      </c>
      <c r="CQ6" s="22">
        <f t="shared" si="10"/>
        <v>63.01</v>
      </c>
      <c r="CR6" s="22">
        <f t="shared" si="10"/>
        <v>52.63</v>
      </c>
      <c r="CS6" s="22">
        <f t="shared" si="10"/>
        <v>55.3</v>
      </c>
      <c r="CT6" s="22">
        <f t="shared" si="10"/>
        <v>54.14</v>
      </c>
      <c r="CU6" s="22">
        <f t="shared" si="10"/>
        <v>53.79</v>
      </c>
      <c r="CV6" s="21" t="str">
        <f>IF(CV7="","",IF(CV7="-","【-】","【"&amp;SUBSTITUTE(TEXT(CV7,"#,##0.00"),"-","△")&amp;"】"))</f>
        <v>【51.15】</v>
      </c>
      <c r="CW6" s="22">
        <f>IF(CW7="",NA(),CW7)</f>
        <v>70.47</v>
      </c>
      <c r="CX6" s="22">
        <f t="shared" ref="CX6:DF6" si="11">IF(CX7="",NA(),CX7)</f>
        <v>67.349999999999994</v>
      </c>
      <c r="CY6" s="22">
        <f t="shared" si="11"/>
        <v>63.08</v>
      </c>
      <c r="CZ6" s="22">
        <f t="shared" si="11"/>
        <v>77.41</v>
      </c>
      <c r="DA6" s="22">
        <f t="shared" si="11"/>
        <v>49.36</v>
      </c>
      <c r="DB6" s="22">
        <f t="shared" si="11"/>
        <v>77.489999999999995</v>
      </c>
      <c r="DC6" s="22">
        <f t="shared" si="11"/>
        <v>78.83</v>
      </c>
      <c r="DD6" s="22">
        <f t="shared" si="11"/>
        <v>78.319999999999993</v>
      </c>
      <c r="DE6" s="22">
        <f t="shared" si="11"/>
        <v>76.239999999999995</v>
      </c>
      <c r="DF6" s="22">
        <f t="shared" si="11"/>
        <v>73.81</v>
      </c>
      <c r="DG6" s="21" t="str">
        <f>IF(DG7="","",IF(DG7="-","【-】","【"&amp;SUBSTITUTE(TEXT(DG7,"#,##0.00"),"-","△")&amp;"】"))</f>
        <v>【74.54】</v>
      </c>
      <c r="DH6" s="22">
        <f>IF(DH7="",NA(),DH7)</f>
        <v>45.44</v>
      </c>
      <c r="DI6" s="22">
        <f t="shared" ref="DI6:DQ6" si="12">IF(DI7="",NA(),DI7)</f>
        <v>47.37</v>
      </c>
      <c r="DJ6" s="22">
        <f t="shared" si="12"/>
        <v>49.28</v>
      </c>
      <c r="DK6" s="22">
        <f t="shared" si="12"/>
        <v>49.02</v>
      </c>
      <c r="DL6" s="22">
        <f t="shared" si="12"/>
        <v>48.11</v>
      </c>
      <c r="DM6" s="22">
        <f t="shared" si="12"/>
        <v>49.75</v>
      </c>
      <c r="DN6" s="22">
        <f t="shared" si="12"/>
        <v>41.07</v>
      </c>
      <c r="DO6" s="22">
        <f t="shared" si="12"/>
        <v>34.83</v>
      </c>
      <c r="DP6" s="22">
        <f t="shared" si="12"/>
        <v>31.44</v>
      </c>
      <c r="DQ6" s="22">
        <f t="shared" si="12"/>
        <v>35.43</v>
      </c>
      <c r="DR6" s="21" t="str">
        <f>IF(DR7="","",IF(DR7="-","【-】","【"&amp;SUBSTITUTE(TEXT(DR7,"#,##0.00"),"-","△")&amp;"】"))</f>
        <v>【35.99】</v>
      </c>
      <c r="DS6" s="22">
        <f>IF(DS7="",NA(),DS7)</f>
        <v>39.03</v>
      </c>
      <c r="DT6" s="22">
        <f t="shared" ref="DT6:EB6" si="13">IF(DT7="",NA(),DT7)</f>
        <v>46.12</v>
      </c>
      <c r="DU6" s="22">
        <f t="shared" si="13"/>
        <v>50.57</v>
      </c>
      <c r="DV6" s="22">
        <f t="shared" si="13"/>
        <v>57.86</v>
      </c>
      <c r="DW6" s="22">
        <f t="shared" si="13"/>
        <v>58.94</v>
      </c>
      <c r="DX6" s="22">
        <f t="shared" si="13"/>
        <v>6.45</v>
      </c>
      <c r="DY6" s="22">
        <f t="shared" si="13"/>
        <v>5.94</v>
      </c>
      <c r="DZ6" s="22">
        <f t="shared" si="13"/>
        <v>10.050000000000001</v>
      </c>
      <c r="EA6" s="22">
        <f t="shared" si="13"/>
        <v>10.78</v>
      </c>
      <c r="EB6" s="22">
        <f t="shared" si="13"/>
        <v>11.16</v>
      </c>
      <c r="EC6" s="21" t="str">
        <f>IF(EC7="","",IF(EC7="-","【-】","【"&amp;SUBSTITUTE(TEXT(EC7,"#,##0.00"),"-","△")&amp;"】"))</f>
        <v>【17.28】</v>
      </c>
      <c r="ED6" s="21">
        <f>IF(ED7="",NA(),ED7)</f>
        <v>0</v>
      </c>
      <c r="EE6" s="21">
        <f t="shared" ref="EE6:EM6" si="14">IF(EE7="",NA(),EE7)</f>
        <v>0</v>
      </c>
      <c r="EF6" s="21">
        <f t="shared" si="14"/>
        <v>0</v>
      </c>
      <c r="EG6" s="21">
        <f t="shared" si="14"/>
        <v>0</v>
      </c>
      <c r="EH6" s="21">
        <f t="shared" si="14"/>
        <v>0</v>
      </c>
      <c r="EI6" s="22">
        <f t="shared" si="14"/>
        <v>0.01</v>
      </c>
      <c r="EJ6" s="22">
        <f t="shared" si="14"/>
        <v>0.04</v>
      </c>
      <c r="EK6" s="22">
        <f t="shared" si="14"/>
        <v>0.19</v>
      </c>
      <c r="EL6" s="22">
        <f t="shared" si="14"/>
        <v>0.26</v>
      </c>
      <c r="EM6" s="22">
        <f t="shared" si="14"/>
        <v>0.28999999999999998</v>
      </c>
      <c r="EN6" s="21" t="str">
        <f>IF(EN7="","",IF(EN7="-","【-】","【"&amp;SUBSTITUTE(TEXT(EN7,"#,##0.00"),"-","△")&amp;"】"))</f>
        <v>【0.32】</v>
      </c>
    </row>
    <row r="7" spans="1:144" s="23" customFormat="1" x14ac:dyDescent="0.15">
      <c r="A7" s="15"/>
      <c r="B7" s="24">
        <v>2021</v>
      </c>
      <c r="C7" s="24">
        <v>394017</v>
      </c>
      <c r="D7" s="24">
        <v>46</v>
      </c>
      <c r="E7" s="24">
        <v>1</v>
      </c>
      <c r="F7" s="24">
        <v>0</v>
      </c>
      <c r="G7" s="24">
        <v>5</v>
      </c>
      <c r="H7" s="24" t="s">
        <v>93</v>
      </c>
      <c r="I7" s="24" t="s">
        <v>94</v>
      </c>
      <c r="J7" s="24" t="s">
        <v>95</v>
      </c>
      <c r="K7" s="24" t="s">
        <v>96</v>
      </c>
      <c r="L7" s="24" t="s">
        <v>97</v>
      </c>
      <c r="M7" s="24" t="s">
        <v>98</v>
      </c>
      <c r="N7" s="25" t="s">
        <v>99</v>
      </c>
      <c r="O7" s="25">
        <v>53.77</v>
      </c>
      <c r="P7" s="25">
        <v>98.77</v>
      </c>
      <c r="Q7" s="25">
        <v>1870</v>
      </c>
      <c r="R7" s="25">
        <v>6283</v>
      </c>
      <c r="S7" s="25">
        <v>193.21</v>
      </c>
      <c r="T7" s="25">
        <v>32.520000000000003</v>
      </c>
      <c r="U7" s="25">
        <v>6165</v>
      </c>
      <c r="V7" s="25">
        <v>22.82</v>
      </c>
      <c r="W7" s="25">
        <v>270.16000000000003</v>
      </c>
      <c r="X7" s="25">
        <v>113.08</v>
      </c>
      <c r="Y7" s="25">
        <v>103.62</v>
      </c>
      <c r="Z7" s="25">
        <v>104</v>
      </c>
      <c r="AA7" s="25">
        <v>114.91</v>
      </c>
      <c r="AB7" s="25">
        <v>109.67</v>
      </c>
      <c r="AC7" s="25">
        <v>105.17</v>
      </c>
      <c r="AD7" s="25">
        <v>99.53</v>
      </c>
      <c r="AE7" s="25">
        <v>100.27</v>
      </c>
      <c r="AF7" s="25">
        <v>103.57</v>
      </c>
      <c r="AG7" s="25">
        <v>100.97</v>
      </c>
      <c r="AH7" s="25">
        <v>105.46</v>
      </c>
      <c r="AI7" s="25">
        <v>0</v>
      </c>
      <c r="AJ7" s="25">
        <v>0</v>
      </c>
      <c r="AK7" s="25">
        <v>0</v>
      </c>
      <c r="AL7" s="25">
        <v>0</v>
      </c>
      <c r="AM7" s="25">
        <v>0</v>
      </c>
      <c r="AN7" s="25">
        <v>0</v>
      </c>
      <c r="AO7" s="25">
        <v>4.53</v>
      </c>
      <c r="AP7" s="25">
        <v>8.57</v>
      </c>
      <c r="AQ7" s="25">
        <v>5.78</v>
      </c>
      <c r="AR7" s="25">
        <v>8.73</v>
      </c>
      <c r="AS7" s="25">
        <v>28.96</v>
      </c>
      <c r="AT7" s="25">
        <v>160.72999999999999</v>
      </c>
      <c r="AU7" s="25">
        <v>166.96</v>
      </c>
      <c r="AV7" s="25">
        <v>193.92</v>
      </c>
      <c r="AW7" s="25">
        <v>211.27</v>
      </c>
      <c r="AX7" s="25">
        <v>137.01</v>
      </c>
      <c r="AY7" s="25">
        <v>155.44999999999999</v>
      </c>
      <c r="AZ7" s="25">
        <v>183.95</v>
      </c>
      <c r="BA7" s="25">
        <v>139.66999999999999</v>
      </c>
      <c r="BB7" s="25">
        <v>92.24</v>
      </c>
      <c r="BC7" s="25">
        <v>116</v>
      </c>
      <c r="BD7" s="25">
        <v>185.62</v>
      </c>
      <c r="BE7" s="25">
        <v>806.38</v>
      </c>
      <c r="BF7" s="25">
        <v>775.27</v>
      </c>
      <c r="BG7" s="25">
        <v>867.62</v>
      </c>
      <c r="BH7" s="25">
        <v>794.75</v>
      </c>
      <c r="BI7" s="25">
        <v>960</v>
      </c>
      <c r="BJ7" s="25">
        <v>1039.78</v>
      </c>
      <c r="BK7" s="25">
        <v>1272.18</v>
      </c>
      <c r="BL7" s="25">
        <v>1390.57</v>
      </c>
      <c r="BM7" s="25">
        <v>1546.97</v>
      </c>
      <c r="BN7" s="25">
        <v>1471.36</v>
      </c>
      <c r="BO7" s="25">
        <v>1125.3900000000001</v>
      </c>
      <c r="BP7" s="25">
        <v>74.47</v>
      </c>
      <c r="BQ7" s="25">
        <v>70.56</v>
      </c>
      <c r="BR7" s="25">
        <v>67.86</v>
      </c>
      <c r="BS7" s="25">
        <v>84.76</v>
      </c>
      <c r="BT7" s="25">
        <v>78.31</v>
      </c>
      <c r="BU7" s="25">
        <v>82.35</v>
      </c>
      <c r="BV7" s="25">
        <v>75.83</v>
      </c>
      <c r="BW7" s="25">
        <v>62.43</v>
      </c>
      <c r="BX7" s="25">
        <v>51.1</v>
      </c>
      <c r="BY7" s="25">
        <v>51.76</v>
      </c>
      <c r="BZ7" s="25">
        <v>60.84</v>
      </c>
      <c r="CA7" s="25">
        <v>121.97</v>
      </c>
      <c r="CB7" s="25">
        <v>128.6</v>
      </c>
      <c r="CC7" s="25">
        <v>133.46</v>
      </c>
      <c r="CD7" s="25">
        <v>122.43</v>
      </c>
      <c r="CE7" s="25">
        <v>131.97999999999999</v>
      </c>
      <c r="CF7" s="25">
        <v>181.75</v>
      </c>
      <c r="CG7" s="25">
        <v>181.94</v>
      </c>
      <c r="CH7" s="25">
        <v>224.51</v>
      </c>
      <c r="CI7" s="25">
        <v>269.64</v>
      </c>
      <c r="CJ7" s="25">
        <v>276.18</v>
      </c>
      <c r="CK7" s="25">
        <v>272.95</v>
      </c>
      <c r="CL7" s="25">
        <v>73.11</v>
      </c>
      <c r="CM7" s="25">
        <v>73.930000000000007</v>
      </c>
      <c r="CN7" s="25">
        <v>75.52</v>
      </c>
      <c r="CO7" s="25">
        <v>95.57</v>
      </c>
      <c r="CP7" s="25">
        <v>88.41</v>
      </c>
      <c r="CQ7" s="25">
        <v>63.01</v>
      </c>
      <c r="CR7" s="25">
        <v>52.63</v>
      </c>
      <c r="CS7" s="25">
        <v>55.3</v>
      </c>
      <c r="CT7" s="25">
        <v>54.14</v>
      </c>
      <c r="CU7" s="25">
        <v>53.79</v>
      </c>
      <c r="CV7" s="25">
        <v>51.15</v>
      </c>
      <c r="CW7" s="25">
        <v>70.47</v>
      </c>
      <c r="CX7" s="25">
        <v>67.349999999999994</v>
      </c>
      <c r="CY7" s="25">
        <v>63.08</v>
      </c>
      <c r="CZ7" s="25">
        <v>77.41</v>
      </c>
      <c r="DA7" s="25">
        <v>49.36</v>
      </c>
      <c r="DB7" s="25">
        <v>77.489999999999995</v>
      </c>
      <c r="DC7" s="25">
        <v>78.83</v>
      </c>
      <c r="DD7" s="25">
        <v>78.319999999999993</v>
      </c>
      <c r="DE7" s="25">
        <v>76.239999999999995</v>
      </c>
      <c r="DF7" s="25">
        <v>73.81</v>
      </c>
      <c r="DG7" s="25">
        <v>74.540000000000006</v>
      </c>
      <c r="DH7" s="25">
        <v>45.44</v>
      </c>
      <c r="DI7" s="25">
        <v>47.37</v>
      </c>
      <c r="DJ7" s="25">
        <v>49.28</v>
      </c>
      <c r="DK7" s="25">
        <v>49.02</v>
      </c>
      <c r="DL7" s="25">
        <v>48.11</v>
      </c>
      <c r="DM7" s="25">
        <v>49.75</v>
      </c>
      <c r="DN7" s="25">
        <v>41.07</v>
      </c>
      <c r="DO7" s="25">
        <v>34.83</v>
      </c>
      <c r="DP7" s="25">
        <v>31.44</v>
      </c>
      <c r="DQ7" s="25">
        <v>35.43</v>
      </c>
      <c r="DR7" s="25">
        <v>35.99</v>
      </c>
      <c r="DS7" s="25">
        <v>39.03</v>
      </c>
      <c r="DT7" s="25">
        <v>46.12</v>
      </c>
      <c r="DU7" s="25">
        <v>50.57</v>
      </c>
      <c r="DV7" s="25">
        <v>57.86</v>
      </c>
      <c r="DW7" s="25">
        <v>58.94</v>
      </c>
      <c r="DX7" s="25">
        <v>6.45</v>
      </c>
      <c r="DY7" s="25">
        <v>5.94</v>
      </c>
      <c r="DZ7" s="25">
        <v>10.050000000000001</v>
      </c>
      <c r="EA7" s="25">
        <v>10.78</v>
      </c>
      <c r="EB7" s="25">
        <v>11.16</v>
      </c>
      <c r="EC7" s="25">
        <v>17.28</v>
      </c>
      <c r="ED7" s="25">
        <v>0</v>
      </c>
      <c r="EE7" s="25">
        <v>0</v>
      </c>
      <c r="EF7" s="25">
        <v>0</v>
      </c>
      <c r="EG7" s="25">
        <v>0</v>
      </c>
      <c r="EH7" s="25">
        <v>0</v>
      </c>
      <c r="EI7" s="25">
        <v>0.01</v>
      </c>
      <c r="EJ7" s="25">
        <v>0.04</v>
      </c>
      <c r="EK7" s="25">
        <v>0.19</v>
      </c>
      <c r="EL7" s="25">
        <v>0.26</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2023-01-17T00:14:55Z</cp:lastPrinted>
  <dcterms:created xsi:type="dcterms:W3CDTF">2022-12-01T01:04:51Z</dcterms:created>
  <dcterms:modified xsi:type="dcterms:W3CDTF">2023-01-17T00:21:37Z</dcterms:modified>
  <cp:category/>
</cp:coreProperties>
</file>