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R4年度\01県\02市町村振興課\公営企業に係る経営比較分析表（令和３年度決算）の分析等について\【経営比較分析表】2021_392031_47_1718\"/>
    </mc:Choice>
  </mc:AlternateContent>
  <xr:revisionPtr revIDLastSave="0" documentId="13_ncr:1_{E963C5D2-C515-4120-9F17-9B115E04EAAB}" xr6:coauthVersionLast="36" xr6:coauthVersionMax="36" xr10:uidLastSave="{00000000-0000-0000-0000-000000000000}"/>
  <workbookProtection workbookAlgorithmName="SHA-512" workbookHashValue="G63l3n1F2HLmWB+Ary6+Pu0FgUWnuq6wMqV5UpZM53ZV9JWEvQGS6M3toy8dK6OvKekre7vbQOIqdrAoOFUeQA==" workbookSaltValue="12HRmu4KAlVmMUMt3hiTw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<sst xmlns="http://schemas.openxmlformats.org/spreadsheetml/2006/main" count="236" uniqueCount="119">
  <si>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</si>
  <si>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</si>
  <si>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</si>
  <si>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</si>
  <si>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</si>
  <si>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</si>
  <si>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</si>
  <si>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</si>
  <si>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</si>
  <si>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</si>
  <si>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</si>
  <si>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</si>
  <si>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</si>
  <si>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</si>
  <si>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</si>
  <si>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</si>
  <si>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</si>
  <si>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</si>
  <si>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</si>
  <si>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</si>
  <si>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</si>
  <si>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</si>
  <si>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</si>
  <si>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</si>
  <si>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</si>
  <si>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</si>
  <si>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</si>
  <si>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</si>
  <si>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</si>
  <si>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</si>
  <si>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</si>
  <si>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</si>
  <si>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</si>
  <si>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</si>
  <si>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</si>
  <si>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</si>
  <si>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</si>
  <si>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</si>
  <si>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</si>
  <si>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</si>
  <si>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</si>
  <si>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</si>
  <si>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</si>
  <si>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</si>
  <si>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</si>
  <si>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</si>
  <si>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</si>
  <si>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</si>
  <si>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</si>
  <si>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</si>
  <si>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</si>
  <si>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</si>
  <si>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</si>
  <si>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</si>
  <si>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</si>
  <si>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</si>
  <si>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</si>
  <si>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</si>
  <si>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</si>
  <si>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</si>
  <si>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</si>
  <si>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</si>
  <si>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</si>
  <si>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</si>
  <si>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</si>
  <si>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</si>
  <si>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</si>
  <si>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</si>
  <si>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</si>
  <si>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</si>
  <si>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</si>
  <si>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</si>
  <si>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</si>
  <si>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</si>
  <si>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</si>
  <si>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</si>
  <si>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</si>
  <si>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</si>
  <si>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</si>
  <si>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</si>
  <si>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</si>
  <si>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</si>
  <si>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</si>
  <si>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</si>
  <si>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</si>
  <si>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</si>
  <si>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</si>
  <si>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</si>
  <si>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</si>
  <si>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</si>
  <si>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</si>
  <si>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</si>
  <si>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</si>
  <si>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</si>
  <si>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</si>
  <si>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</si>
  <si>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</si>
  <si>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</si>
  <si>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</si>
  <si>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</si>
  <si>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</si>
  <si>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</si>
  <si>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</si>
  <si>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</si>
  <si>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</si>
  <si>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</si>
  <si>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</si>
  <si>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</si>
  <si>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</si>
  <si>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</si>
  <si>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</si>
  <si>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</si>
  <si>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</si>
  <si>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</si>
  <si>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</si>
  <si>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</si>
  <si>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③現時点では更新が急がれる管渠は無い。</t>
    <phoneticPr fontId="4"/>
  </si>
  <si>
    <t>①前年に比べ、大幅な営業収益の減少(災害復旧工事が終了したことによる雨水処理負担金の減少等)により収支比率が下がった。しかし、以上のことを踏まえてもて100％には満たないため、経営改善が必要である。
④H25年度に一般会計からの繰出基準を見直した結果、比率が極端に下がった。企業債残高対事業規模比率は0％となったが、残高自体が著しく減少したわけではない。引き続き経営改善に取り組む必要がある。
⑤90％前後で推移しているが、100％は超えていない。100％を超えることを目標に、引き続き経営改善に取り組む必要がある。
⑥前年に比べ有収水量が増加し、汚水処理費が減少した。150円以下を目指し、今後も不明水対策などに取り組む必要がある。
⑦接続率が低いことやいくつかの大口事業所が接続していないことにより、平均値を下回っている。接続率の向上や大口事業所の接続により、施設利用率を向上させることが必要である。
⑧毎年度微増しているものの平均値を下回っており、水洗化率向上のための普及啓発活動の強化が必要である。</t>
    <rPh sb="1" eb="3">
      <t>ゼンネン</t>
    </rPh>
    <rPh sb="4" eb="5">
      <t>クラ</t>
    </rPh>
    <rPh sb="7" eb="9">
      <t>オオハバ</t>
    </rPh>
    <rPh sb="10" eb="12">
      <t>エイギョウ</t>
    </rPh>
    <rPh sb="12" eb="14">
      <t>シュウエキ</t>
    </rPh>
    <rPh sb="15" eb="17">
      <t>ゲンショウ</t>
    </rPh>
    <rPh sb="18" eb="20">
      <t>サイガイ</t>
    </rPh>
    <rPh sb="20" eb="22">
      <t>フッキュウ</t>
    </rPh>
    <rPh sb="22" eb="24">
      <t>コウジ</t>
    </rPh>
    <rPh sb="25" eb="27">
      <t>シュウリョウ</t>
    </rPh>
    <rPh sb="34" eb="36">
      <t>ウスイ</t>
    </rPh>
    <rPh sb="36" eb="38">
      <t>ショリ</t>
    </rPh>
    <rPh sb="38" eb="41">
      <t>フタンキン</t>
    </rPh>
    <rPh sb="42" eb="44">
      <t>ゲンショウ</t>
    </rPh>
    <rPh sb="44" eb="45">
      <t>トウ</t>
    </rPh>
    <rPh sb="49" eb="51">
      <t>シュウシ</t>
    </rPh>
    <rPh sb="51" eb="53">
      <t>ヒリツ</t>
    </rPh>
    <rPh sb="54" eb="55">
      <t>サ</t>
    </rPh>
    <rPh sb="63" eb="65">
      <t>イジョウ</t>
    </rPh>
    <rPh sb="69" eb="70">
      <t>フ</t>
    </rPh>
    <rPh sb="81" eb="82">
      <t>ミ</t>
    </rPh>
    <rPh sb="88" eb="90">
      <t>ケイエイ</t>
    </rPh>
    <rPh sb="90" eb="92">
      <t>カイゼン</t>
    </rPh>
    <rPh sb="93" eb="95">
      <t>ヒツヨウ</t>
    </rPh>
    <rPh sb="142" eb="143">
      <t>タイ</t>
    </rPh>
    <rPh sb="260" eb="262">
      <t>ゼンネン</t>
    </rPh>
    <rPh sb="263" eb="264">
      <t>クラ</t>
    </rPh>
    <rPh sb="265" eb="267">
      <t>ユウシュウ</t>
    </rPh>
    <rPh sb="267" eb="269">
      <t>スイリョウ</t>
    </rPh>
    <rPh sb="270" eb="272">
      <t>ゾウカ</t>
    </rPh>
    <rPh sb="274" eb="276">
      <t>オスイ</t>
    </rPh>
    <rPh sb="276" eb="278">
      <t>ショリ</t>
    </rPh>
    <rPh sb="278" eb="279">
      <t>ヒ</t>
    </rPh>
    <rPh sb="280" eb="282">
      <t>ゲンショウ</t>
    </rPh>
    <phoneticPr fontId="4"/>
  </si>
  <si>
    <t>令和元年度よりストックマネジメント計画を策定し、令和4年度より施設改修を実施している。今後の施設の改修にあたっては、多額の費用が掛かる可能性があるため、これまで以上に厳しい経営が見込まれる。
そのため、料金水準適正化の検討、接続率向上のための啓発などに取り組み、下水道使用料を増加させることにより、経営状態の健全化に繋げる。</t>
    <rPh sb="4" eb="5">
      <t>ド</t>
    </rPh>
    <rPh sb="24" eb="26">
      <t>レイワ</t>
    </rPh>
    <rPh sb="27" eb="28">
      <t>ネン</t>
    </rPh>
    <rPh sb="28" eb="29">
      <t>ド</t>
    </rPh>
    <rPh sb="36" eb="38">
      <t>ジッシ</t>
    </rPh>
    <rPh sb="43" eb="4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</si>
</sst>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0.35</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FD0A-4528-A49E-F3562EF094E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FD0A-4528-A49E-F3562EF094E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46.43</c:v>
                </c:pt>
                <c:pt idx="1">
                  <c:v>47.64</c:v>
                </c:pt>
                <c:pt idx="2">
                  <c:v>47.26</c:v>
                </c:pt>
                <c:pt idx="3">
                  <c:v>32.49</c:v>
                </c:pt>
                <c:pt idx="4">
                  <c:v>33.32</c:v>
                </c:pt>
              </c:numCache>
            </c:numRef>
          </c:val>
          <c:extLst>
            <c:ext xmlns:c16="http://schemas.microsoft.com/office/drawing/2014/chart" uri="{C3380CC4-5D6E-409C-BE32-E72D297353CC}">
              <c16:uniqueId val="{00000000-4FBC-40F5-9FC6-EA61279BBB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4FBC-40F5-9FC6-EA61279BBB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64.22</c:v>
                </c:pt>
                <c:pt idx="1">
                  <c:v>66.33</c:v>
                </c:pt>
                <c:pt idx="2">
                  <c:v>66.64</c:v>
                </c:pt>
                <c:pt idx="3">
                  <c:v>67.06</c:v>
                </c:pt>
                <c:pt idx="4">
                  <c:v>67.33</c:v>
                </c:pt>
              </c:numCache>
            </c:numRef>
          </c:val>
          <c:extLst>
            <c:ext xmlns:c16="http://schemas.microsoft.com/office/drawing/2014/chart" uri="{C3380CC4-5D6E-409C-BE32-E72D297353CC}">
              <c16:uniqueId val="{00000000-8F7F-46ED-9C49-9A70677E1A7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8F7F-46ED-9C49-9A70677E1A7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65.19</c:v>
                </c:pt>
                <c:pt idx="1">
                  <c:v>69.209999999999994</c:v>
                </c:pt>
                <c:pt idx="2">
                  <c:v>67.67</c:v>
                </c:pt>
                <c:pt idx="3">
                  <c:v>68.12</c:v>
                </c:pt>
                <c:pt idx="4">
                  <c:v>63.14</c:v>
                </c:pt>
              </c:numCache>
            </c:numRef>
          </c:val>
          <c:extLst>
            <c:ext xmlns:c16="http://schemas.microsoft.com/office/drawing/2014/chart" uri="{C3380CC4-5D6E-409C-BE32-E72D297353CC}">
              <c16:uniqueId val="{00000000-2407-494E-9AB0-2D964C38E2C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07-494E-9AB0-2D964C38E2C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0E-430F-9FD3-12922C5002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0E-430F-9FD3-12922C5002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44-4454-BCA5-945674F7DCD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44-4454-BCA5-945674F7DCD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B0-46B6-9051-4044D65283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B0-46B6-9051-4044D65283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E-4267-938D-30BF3EE3350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E-4267-938D-30BF3EE3350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165.07</c:v>
                </c:pt>
                <c:pt idx="1">
                  <c:v>206.71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866-4A9A-8263-8CAA5E8D8E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0866-4A9A-8263-8CAA5E8D8E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96.21</c:v>
                </c:pt>
                <c:pt idx="1">
                  <c:v>88.39</c:v>
                </c:pt>
                <c:pt idx="2">
                  <c:v>92.05</c:v>
                </c:pt>
                <c:pt idx="3">
                  <c:v>85.86</c:v>
                </c:pt>
                <c:pt idx="4">
                  <c:v>91.14</c:v>
                </c:pt>
              </c:numCache>
            </c:numRef>
          </c:val>
          <c:extLst>
            <c:ext xmlns:c16="http://schemas.microsoft.com/office/drawing/2014/chart" uri="{C3380CC4-5D6E-409C-BE32-E72D297353CC}">
              <c16:uniqueId val="{00000000-7640-4549-BCDA-C3F7626050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7640-4549-BCDA-C3F7626050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154.46</c:v>
                </c:pt>
                <c:pt idx="1">
                  <c:v>171.11</c:v>
                </c:pt>
                <c:pt idx="2">
                  <c:v>165.84</c:v>
                </c:pt>
                <c:pt idx="3">
                  <c:v>178.54</c:v>
                </c:pt>
                <c:pt idx="4">
                  <c:v>159.69999999999999</c:v>
                </c:pt>
              </c:numCache>
            </c:numRef>
          </c:val>
          <c:extLst>
            <c:ext xmlns:c16="http://schemas.microsoft.com/office/drawing/2014/chart" uri="{C3380CC4-5D6E-409C-BE32-E72D297353CC}">
              <c16:uniqueId val="{00000000-A33D-4215-A529-022830ED1D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A33D-4215-A529-022830ED1D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安芸市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16592</v>
      </c>
      <c r="AM8" s="45"/>
      <c r="AN8" s="45"/>
      <c r="AO8" s="45"/>
      <c r="AP8" s="45"/>
      <c r="AQ8" s="45"/>
      <c r="AR8" s="45"/>
      <c r="AS8" s="45"/>
      <c r="AT8" s="46">
        <f>データ!T6</f>
        <v>317.16000000000003</v>
      </c>
      <c r="AU8" s="46"/>
      <c r="AV8" s="46"/>
      <c r="AW8" s="46"/>
      <c r="AX8" s="46"/>
      <c r="AY8" s="46"/>
      <c r="AZ8" s="46"/>
      <c r="BA8" s="46"/>
      <c r="BB8" s="46">
        <f>データ!U6</f>
        <v>52.31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32.909999999999997</v>
      </c>
      <c r="Q10" s="46"/>
      <c r="R10" s="46"/>
      <c r="S10" s="46"/>
      <c r="T10" s="46"/>
      <c r="U10" s="46"/>
      <c r="V10" s="46"/>
      <c r="W10" s="46">
        <f>データ!Q6</f>
        <v>65.739999999999995</v>
      </c>
      <c r="X10" s="46"/>
      <c r="Y10" s="46"/>
      <c r="Z10" s="46"/>
      <c r="AA10" s="46"/>
      <c r="AB10" s="46"/>
      <c r="AC10" s="46"/>
      <c r="AD10" s="45">
        <f>データ!R6</f>
        <v>2310</v>
      </c>
      <c r="AE10" s="45"/>
      <c r="AF10" s="45"/>
      <c r="AG10" s="45"/>
      <c r="AH10" s="45"/>
      <c r="AI10" s="45"/>
      <c r="AJ10" s="45"/>
      <c r="AK10" s="2"/>
      <c r="AL10" s="45">
        <f>データ!V6</f>
        <v>5412</v>
      </c>
      <c r="AM10" s="45"/>
      <c r="AN10" s="45"/>
      <c r="AO10" s="45"/>
      <c r="AP10" s="45"/>
      <c r="AQ10" s="45"/>
      <c r="AR10" s="45"/>
      <c r="AS10" s="45"/>
      <c r="AT10" s="46">
        <f>データ!W6</f>
        <v>1.7</v>
      </c>
      <c r="AU10" s="46"/>
      <c r="AV10" s="46"/>
      <c r="AW10" s="46"/>
      <c r="AX10" s="46"/>
      <c r="AY10" s="46"/>
      <c r="AZ10" s="46"/>
      <c r="BA10" s="46"/>
      <c r="BB10" s="46">
        <f>データ!X6</f>
        <v>3183.53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tC7pkV6ha76nNV9VsdT8/cHCsKSRH/cgavfsNz1yyOpmHpPlS8HNAZ5zcQEfBf44gSnVWFcGlrfjhMJsCmF5uA==" saltValue="fpnV9pA9sK/TK26Gqcf3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392031</v>
      </c>
      <c r="D6" s="19">
        <f t="shared" si="3"/>
        <v>47</v>
      </c>
      <c r="E6" s="19">
        <f t="shared" si="3"/>
        <v>17</v>
      </c>
      <c r="F6" s="19">
        <f t="shared" si="3"/>
        <v>1</v>
      </c>
      <c r="G6" s="19">
        <f t="shared" si="3"/>
        <v>0</v>
      </c>
      <c r="H6" s="19" t="str">
        <f t="shared" si="3"/>
        <v>高知県　安芸市</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32.909999999999997</v>
      </c>
      <c r="Q6" s="20">
        <f t="shared" si="3"/>
        <v>65.739999999999995</v>
      </c>
      <c r="R6" s="20">
        <f t="shared" si="3"/>
        <v>2310</v>
      </c>
      <c r="S6" s="20">
        <f t="shared" si="3"/>
        <v>16592</v>
      </c>
      <c r="T6" s="20">
        <f t="shared" si="3"/>
        <v>317.16000000000003</v>
      </c>
      <c r="U6" s="20">
        <f t="shared" si="3"/>
        <v>52.31</v>
      </c>
      <c r="V6" s="20">
        <f t="shared" si="3"/>
        <v>5412</v>
      </c>
      <c r="W6" s="20">
        <f t="shared" si="3"/>
        <v>1.7</v>
      </c>
      <c r="X6" s="20">
        <f t="shared" si="3"/>
        <v>3183.53</v>
      </c>
      <c r="Y6" s="21">
        <f>IF(Y7="",NA(),Y7)</f>
        <v>65.19</v>
      </c>
      <c r="Z6" s="21">
        <f t="shared" ref="Z6:AH6" si="4">IF(Z7="",NA(),Z7)</f>
        <v>69.209999999999994</v>
      </c>
      <c r="AA6" s="21">
        <f t="shared" si="4"/>
        <v>67.67</v>
      </c>
      <c r="AB6" s="21">
        <f t="shared" si="4"/>
        <v>68.12</v>
      </c>
      <c r="AC6" s="21">
        <f t="shared" si="4"/>
        <v>63.14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165.07</v>
      </c>
      <c r="BG6" s="21">
        <f t="shared" ref="BG6:BO6" si="7">IF(BG7="",NA(),BG7)</f>
        <v>206.71</v>
      </c>
      <c r="BH6" s="20">
        <f t="shared" si="7"/>
        <v>0</v>
      </c>
      <c r="BI6" s="20">
        <f t="shared" si="7"/>
        <v>0</v>
      </c>
      <c r="BJ6" s="20">
        <f t="shared" si="7"/>
        <v>0</v>
      </c>
      <c r="BK6" s="21">
        <f t="shared" si="7"/>
        <v>966.33</v>
      </c>
      <c r="BL6" s="21">
        <f t="shared" si="7"/>
        <v>958.81</v>
      </c>
      <c r="BM6" s="21">
        <f t="shared" si="7"/>
        <v>1001.3</v>
      </c>
      <c r="BN6" s="21">
        <f t="shared" si="7"/>
        <v>1050.51</v>
      </c>
      <c r="BO6" s="21">
        <f t="shared" si="7"/>
        <v>1102.01</v>
      </c>
      <c r="BP6" s="20" t="str">
        <f>IF(BP7="","",IF(BP7="-","【-】","【"&amp;SUBSTITUTE(TEXT(BP7,"#,##0.00"),"-","△")&amp;"】"))</f>
        <v>【669.11】</v>
      </c>
      <c r="BQ6" s="21">
        <f>IF(BQ7="",NA(),BQ7)</f>
        <v>96.21</v>
      </c>
      <c r="BR6" s="21">
        <f t="shared" ref="BR6:BZ6" si="8">IF(BR7="",NA(),BR7)</f>
        <v>88.39</v>
      </c>
      <c r="BS6" s="21">
        <f t="shared" si="8"/>
        <v>92.05</v>
      </c>
      <c r="BT6" s="21">
        <f t="shared" si="8"/>
        <v>85.86</v>
      </c>
      <c r="BU6" s="21">
        <f t="shared" si="8"/>
        <v>91.14</v>
      </c>
      <c r="BV6" s="21">
        <f t="shared" si="8"/>
        <v>81.739999999999995</v>
      </c>
      <c r="BW6" s="21">
        <f t="shared" si="8"/>
        <v>82.88</v>
      </c>
      <c r="BX6" s="21">
        <f t="shared" si="8"/>
        <v>81.88</v>
      </c>
      <c r="BY6" s="21">
        <f t="shared" si="8"/>
        <v>82.65</v>
      </c>
      <c r="BZ6" s="21">
        <f t="shared" si="8"/>
        <v>82.55</v>
      </c>
      <c r="CA6" s="20" t="str">
        <f>IF(CA7="","",IF(CA7="-","【-】","【"&amp;SUBSTITUTE(TEXT(CA7,"#,##0.00"),"-","△")&amp;"】"))</f>
        <v>【99.73】</v>
      </c>
      <c r="CB6" s="21">
        <f>IF(CB7="",NA(),CB7)</f>
        <v>154.46</v>
      </c>
      <c r="CC6" s="21">
        <f t="shared" ref="CC6:CK6" si="9">IF(CC7="",NA(),CC7)</f>
        <v>171.11</v>
      </c>
      <c r="CD6" s="21">
        <f t="shared" si="9"/>
        <v>165.84</v>
      </c>
      <c r="CE6" s="21">
        <f t="shared" si="9"/>
        <v>178.54</v>
      </c>
      <c r="CF6" s="21">
        <f t="shared" si="9"/>
        <v>159.69999999999999</v>
      </c>
      <c r="CG6" s="21">
        <f t="shared" si="9"/>
        <v>194.31</v>
      </c>
      <c r="CH6" s="21">
        <f t="shared" si="9"/>
        <v>190.99</v>
      </c>
      <c r="CI6" s="21">
        <f t="shared" si="9"/>
        <v>187.55</v>
      </c>
      <c r="CJ6" s="21">
        <f t="shared" si="9"/>
        <v>186.3</v>
      </c>
      <c r="CK6" s="21">
        <f t="shared" si="9"/>
        <v>188.38</v>
      </c>
      <c r="CL6" s="20" t="str">
        <f>IF(CL7="","",IF(CL7="-","【-】","【"&amp;SUBSTITUTE(TEXT(CL7,"#,##0.00"),"-","△")&amp;"】"))</f>
        <v>【134.98】</v>
      </c>
      <c r="CM6" s="21">
        <f>IF(CM7="",NA(),CM7)</f>
        <v>46.43</v>
      </c>
      <c r="CN6" s="21">
        <f t="shared" ref="CN6:CV6" si="10">IF(CN7="",NA(),CN7)</f>
        <v>47.64</v>
      </c>
      <c r="CO6" s="21">
        <f t="shared" si="10"/>
        <v>47.26</v>
      </c>
      <c r="CP6" s="21">
        <f t="shared" si="10"/>
        <v>32.49</v>
      </c>
      <c r="CQ6" s="21">
        <f t="shared" si="10"/>
        <v>33.32</v>
      </c>
      <c r="CR6" s="21">
        <f t="shared" si="10"/>
        <v>53.5</v>
      </c>
      <c r="CS6" s="21">
        <f t="shared" si="10"/>
        <v>52.58</v>
      </c>
      <c r="CT6" s="21">
        <f t="shared" si="10"/>
        <v>50.94</v>
      </c>
      <c r="CU6" s="21">
        <f t="shared" si="10"/>
        <v>50.53</v>
      </c>
      <c r="CV6" s="21">
        <f t="shared" si="10"/>
        <v>51.42</v>
      </c>
      <c r="CW6" s="20" t="str">
        <f>IF(CW7="","",IF(CW7="-","【-】","【"&amp;SUBSTITUTE(TEXT(CW7,"#,##0.00"),"-","△")&amp;"】"))</f>
        <v>【59.99】</v>
      </c>
      <c r="CX6" s="21">
        <f>IF(CX7="",NA(),CX7)</f>
        <v>64.22</v>
      </c>
      <c r="CY6" s="21">
        <f t="shared" ref="CY6:DG6" si="11">IF(CY7="",NA(),CY7)</f>
        <v>66.33</v>
      </c>
      <c r="CZ6" s="21">
        <f t="shared" si="11"/>
        <v>66.64</v>
      </c>
      <c r="DA6" s="21">
        <f t="shared" si="11"/>
        <v>67.06</v>
      </c>
      <c r="DB6" s="21">
        <f t="shared" si="11"/>
        <v>67.33</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0.35</v>
      </c>
      <c r="EG6" s="21">
        <f t="shared" si="14"/>
        <v>0.28999999999999998</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392031</v>
      </c>
      <c r="D7" s="23">
        <v>47</v>
      </c>
      <c r="E7" s="23">
        <v>17</v>
      </c>
      <c r="F7" s="23">
        <v>1</v>
      </c>
      <c r="G7" s="23">
        <v>0</v>
      </c>
      <c r="H7" s="23" t="s">
        <v>98</v>
      </c>
      <c r="I7" s="23" t="s">
        <v>99</v>
      </c>
      <c r="J7" s="23" t="s">
        <v>100</v>
      </c>
      <c r="K7" s="23" t="s">
        <v>101</v>
      </c>
      <c r="L7" s="23" t="s">
        <v>102</v>
      </c>
      <c r="M7" s="23" t="s">
        <v>103</v>
      </c>
      <c r="N7" s="24" t="s">
        <v>104</v>
      </c>
      <c r="O7" s="24" t="s">
        <v>105</v>
      </c>
      <c r="P7" s="24">
        <v>32.909999999999997</v>
      </c>
      <c r="Q7" s="24">
        <v>65.739999999999995</v>
      </c>
      <c r="R7" s="24">
        <v>2310</v>
      </c>
      <c r="S7" s="24">
        <v>16592</v>
      </c>
      <c r="T7" s="24">
        <v>317.16000000000003</v>
      </c>
      <c r="U7" s="24">
        <v>52.31</v>
      </c>
      <c r="V7" s="24">
        <v>5412</v>
      </c>
      <c r="W7" s="24">
        <v>1.7</v>
      </c>
      <c r="X7" s="24">
        <v>3183.53</v>
      </c>
      <c r="Y7" s="24">
        <v>65.19</v>
      </c>
      <c r="Z7" s="24">
        <v>69.209999999999994</v>
      </c>
      <c r="AA7" s="24">
        <v>67.67</v>
      </c>
      <c r="AB7" s="24">
        <v>68.12</v>
      </c>
      <c r="AC7" s="24">
        <v>63.14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165.07</v>
      </c>
      <c r="BG7" s="24">
        <v>206.71</v>
      </c>
      <c r="BH7" s="24">
        <v>0</v>
      </c>
      <c r="BI7" s="24">
        <v>0</v>
      </c>
      <c r="BJ7" s="24">
        <v>0</v>
      </c>
      <c r="BK7" s="24">
        <v>966.33</v>
      </c>
      <c r="BL7" s="24">
        <v>958.81</v>
      </c>
      <c r="BM7" s="24">
        <v>1001.3</v>
      </c>
      <c r="BN7" s="24">
        <v>1050.51</v>
      </c>
      <c r="BO7" s="24">
        <v>1102.01</v>
      </c>
      <c r="BP7" s="24">
        <v>669.11</v>
      </c>
      <c r="BQ7" s="24">
        <v>96.21</v>
      </c>
      <c r="BR7" s="24">
        <v>88.39</v>
      </c>
      <c r="BS7" s="24">
        <v>92.05</v>
      </c>
      <c r="BT7" s="24">
        <v>85.86</v>
      </c>
      <c r="BU7" s="24">
        <v>91.14</v>
      </c>
      <c r="BV7" s="24">
        <v>81.739999999999995</v>
      </c>
      <c r="BW7" s="24">
        <v>82.88</v>
      </c>
      <c r="BX7" s="24">
        <v>81.88</v>
      </c>
      <c r="BY7" s="24">
        <v>82.65</v>
      </c>
      <c r="BZ7" s="24">
        <v>82.55</v>
      </c>
      <c r="CA7" s="24">
        <v>99.73</v>
      </c>
      <c r="CB7" s="24">
        <v>154.46</v>
      </c>
      <c r="CC7" s="24">
        <v>171.11</v>
      </c>
      <c r="CD7" s="24">
        <v>165.84</v>
      </c>
      <c r="CE7" s="24">
        <v>178.54</v>
      </c>
      <c r="CF7" s="24">
        <v>159.69999999999999</v>
      </c>
      <c r="CG7" s="24">
        <v>194.31</v>
      </c>
      <c r="CH7" s="24">
        <v>190.99</v>
      </c>
      <c r="CI7" s="24">
        <v>187.55</v>
      </c>
      <c r="CJ7" s="24">
        <v>186.3</v>
      </c>
      <c r="CK7" s="24">
        <v>188.38</v>
      </c>
      <c r="CL7" s="24">
        <v>134.97999999999999</v>
      </c>
      <c r="CM7" s="24">
        <v>46.43</v>
      </c>
      <c r="CN7" s="24">
        <v>47.64</v>
      </c>
      <c r="CO7" s="24">
        <v>47.26</v>
      </c>
      <c r="CP7" s="24">
        <v>32.49</v>
      </c>
      <c r="CQ7" s="24">
        <v>33.32</v>
      </c>
      <c r="CR7" s="24">
        <v>53.5</v>
      </c>
      <c r="CS7" s="24">
        <v>52.58</v>
      </c>
      <c r="CT7" s="24">
        <v>50.94</v>
      </c>
      <c r="CU7" s="24">
        <v>50.53</v>
      </c>
      <c r="CV7" s="24">
        <v>51.42</v>
      </c>
      <c r="CW7" s="24">
        <v>59.99</v>
      </c>
      <c r="CX7" s="24">
        <v>64.22</v>
      </c>
      <c r="CY7" s="24">
        <v>66.33</v>
      </c>
      <c r="CZ7" s="24">
        <v>66.64</v>
      </c>
      <c r="DA7" s="24">
        <v>67.06</v>
      </c>
      <c r="DB7" s="24">
        <v>67.33</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0.35</v>
      </c>
      <c r="EG7" s="24">
        <v>0.28999999999999998</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2023-01-18T08:00:03Z</cp:lastPrinted>
  <dcterms:created xsi:type="dcterms:W3CDTF">2023-01-12T23:54:20Z</dcterms:created>
  <dcterms:modified xsi:type="dcterms:W3CDTF">2023-01-19T04:53:06Z</dcterms:modified>
  <cp:category/>
</cp:coreProperties>
</file>