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uidou01\Desktop\【経営比較分析表】2021_394033_47_1718\"/>
    </mc:Choice>
  </mc:AlternateContent>
  <workbookProtection workbookAlgorithmName="SHA-512" workbookHashValue="tt7onoqMrxDwGgsOU3Gdf3VyAbwYgAaz8gWbxMMIZ1zZoAdZLtQGQn1iCvA8d9XZvYOEtj41l6vITEe4jTklZw==" workbookSaltValue="ZBMp9+0JQmCTP/xZnNhiWQ==" workbookSpinCount="100000" lockStructure="1"/>
  <bookViews>
    <workbookView xWindow="0" yWindow="0" windowWidth="12405" windowHeight="891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<sst xmlns="http://schemas.openxmlformats.org/spreadsheetml/2006/main" count="236" uniqueCount="121">
  <si>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</si>
  <si>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</si>
  <si>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</si>
  <si>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</si>
  <si>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</si>
  <si>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</si>
  <si>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</si>
  <si>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</si>
  <si>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</si>
  <si>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</si>
  <si>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</si>
  <si>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</si>
  <si>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</si>
  <si>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</si>
  <si>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</si>
  <si>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</si>
  <si>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</si>
  <si>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</si>
  <si>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</si>
  <si>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</si>
  <si>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</si>
  <si>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</si>
  <si>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</si>
  <si>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</si>
  <si>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</si>
  <si>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</si>
  <si>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</si>
  <si>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</si>
  <si>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</si>
  <si>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</si>
  <si>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</si>
  <si>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</si>
  <si>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</si>
  <si>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</si>
  <si>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</si>
  <si>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</si>
  <si>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</si>
  <si>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</si>
  <si>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</si>
  <si>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</si>
  <si>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</si>
  <si>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</si>
  <si>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</si>
  <si>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</si>
  <si>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</si>
  <si>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</si>
  <si>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</si>
  <si>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</si>
  <si>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</si>
  <si>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</si>
  <si>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</si>
  <si>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</si>
  <si>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</si>
  <si>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</si>
  <si>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</si>
  <si>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</si>
  <si>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</si>
  <si>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</si>
  <si>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</si>
  <si>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</si>
  <si>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</si>
  <si>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</si>
  <si>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</si>
  <si>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</si>
  <si>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</si>
  <si>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</si>
  <si>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</si>
  <si>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</si>
  <si>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</si>
  <si>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</si>
  <si>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</si>
  <si>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</si>
  <si>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</si>
  <si>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</si>
  <si>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</si>
  <si>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</si>
  <si>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</si>
  <si>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</si>
  <si>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</si>
  <si>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</si>
  <si>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</si>
  <si>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</si>
  <si>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</si>
  <si>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</si>
  <si>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</si>
  <si>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</si>
  <si>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</si>
  <si>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</si>
  <si>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</si>
  <si>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</si>
  <si>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</si>
  <si>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</si>
  <si>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</si>
  <si>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</si>
  <si>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</si>
  <si>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</si>
  <si>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</si>
  <si>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</si>
  <si>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</si>
  <si>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</si>
  <si>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</si>
  <si>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</si>
  <si>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</si>
  <si>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</si>
  <si>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</si>
  <si>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</si>
  <si>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</si>
  <si>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</si>
  <si>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</si>
  <si>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</si>
  <si>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</si>
  <si>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</si>
  <si>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</si>
  <si>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</si>
  <si>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</si>
  <si>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</si>
  <si>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</si>
  <si>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</si>
  <si>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特定環境保全公共下水道事業の経営は、一般会計からの補填により成り立っている。他会計への依存度を少しでも解消させるため、起債事業の厳選や水洗化率の向上を目標とした啓蒙活動を推進していく必要がある。また、ストックマネジメント計画の策定により事業費の平準化を確立できるよう、定期的な点検・更新を行い、バランスのとれた健全的な経営改善を図っていく。
</t>
    <rPh sb="15" eb="17">
      <t>ケイエイ</t>
    </rPh>
    <rPh sb="19" eb="21">
      <t>イッパン</t>
    </rPh>
    <rPh sb="21" eb="23">
      <t>カイケイ</t>
    </rPh>
    <rPh sb="26" eb="28">
      <t>ホテン</t>
    </rPh>
    <rPh sb="31" eb="32">
      <t>ナ</t>
    </rPh>
    <rPh sb="33" eb="34">
      <t>タ</t>
    </rPh>
    <rPh sb="46" eb="47">
      <t>ド</t>
    </rPh>
    <rPh sb="48" eb="49">
      <t>スコ</t>
    </rPh>
    <rPh sb="52" eb="54">
      <t>カイショウ</t>
    </rPh>
    <rPh sb="60" eb="62">
      <t>キサイ</t>
    </rPh>
    <rPh sb="62" eb="64">
      <t>ジギョウ</t>
    </rPh>
    <rPh sb="65" eb="67">
      <t>ゲンセン</t>
    </rPh>
    <rPh sb="68" eb="71">
      <t>スイセンカ</t>
    </rPh>
    <rPh sb="71" eb="72">
      <t>リツ</t>
    </rPh>
    <rPh sb="73" eb="75">
      <t>コウジョウ</t>
    </rPh>
    <rPh sb="76" eb="78">
      <t>モクヒョウ</t>
    </rPh>
    <rPh sb="81" eb="83">
      <t>ケイモウ</t>
    </rPh>
    <rPh sb="83" eb="85">
      <t>カツドウ</t>
    </rPh>
    <rPh sb="86" eb="88">
      <t>スイシン</t>
    </rPh>
    <rPh sb="92" eb="94">
      <t>ヒツヨウ</t>
    </rPh>
    <rPh sb="119" eb="122">
      <t>ジギョウヒ</t>
    </rPh>
    <rPh sb="123" eb="125">
      <t>ヘイジュン</t>
    </rPh>
    <rPh sb="125" eb="126">
      <t>カ</t>
    </rPh>
    <rPh sb="127" eb="129">
      <t>カクリツ</t>
    </rPh>
    <rPh sb="156" eb="158">
      <t>ケンゼン</t>
    </rPh>
    <rPh sb="158" eb="159">
      <t>テキ</t>
    </rPh>
    <rPh sb="160" eb="162">
      <t>ケイエイ</t>
    </rPh>
    <rPh sb="162" eb="164">
      <t>カイゼン</t>
    </rPh>
    <rPh sb="165" eb="166">
      <t>ハカ</t>
    </rPh>
    <phoneticPr fontId="17"/>
  </si>
  <si>
    <t>③特定環境保全公共下水道事業の管渠については、現段階では法定耐用年数まで期間があるため改善等は行っていない。ストックマネジメント計画の策定に伴い定期的な点検を実施し、必要な箇所については令和４年度から計画的に更新を行っていく。</t>
    <rPh sb="83" eb="85">
      <t>ヒツヨウ</t>
    </rPh>
    <rPh sb="86" eb="88">
      <t>カショ</t>
    </rPh>
    <rPh sb="93" eb="95">
      <t>レイワ</t>
    </rPh>
    <rPh sb="96" eb="98">
      <t>ネンド</t>
    </rPh>
    <phoneticPr fontId="17"/>
  </si>
  <si>
    <r>
      <t>① 100％を下回っており、企業債残高の割合が高いことから他会計からの繰入金への依存度が高くなっている。
④地方債の返済は一般会計の繰入に依存している状況である。
⑤当該値は類似団体平均より上回っているが、下水道使用料のみで汚水処理費が賄えていない状況であり、適正な使用料収入の確保、また汚水処理費の削減が必要となっている。
⑥類似団体平均と比較すると、当該値は下回っている。汚水処理としては最小限の維持管理費で行っているため、現段階では効率のよい経営であるといえる。
⑦特に施設が遊休状態や過大なスペックとはなっていないため、適切な施設規模であるといえる。</t>
    </r>
    <r>
      <rPr>
        <sz val="11"/>
        <rFont val="ＭＳ ゴシック"/>
        <family val="3"/>
        <charset val="128"/>
      </rPr>
      <t xml:space="preserve">
⑧類似団体平均を下回っている。水洗化率向上のための普及啓蒙活動を行っていく必要がある。</t>
    </r>
    <rPh sb="83" eb="85">
      <t>トウガイ</t>
    </rPh>
    <rPh sb="85" eb="86">
      <t>チ</t>
    </rPh>
    <rPh sb="87" eb="89">
      <t>ルイジ</t>
    </rPh>
    <rPh sb="89" eb="91">
      <t>ダンタイ</t>
    </rPh>
    <rPh sb="91" eb="93">
      <t>ヘイキン</t>
    </rPh>
    <rPh sb="95" eb="97">
      <t>ウワマワ</t>
    </rPh>
    <rPh sb="130" eb="132">
      <t>テキセイ</t>
    </rPh>
    <rPh sb="133" eb="136">
      <t>シヨウリョウ</t>
    </rPh>
    <rPh sb="136" eb="138">
      <t>シュウニュウ</t>
    </rPh>
    <rPh sb="139" eb="141">
      <t>カクホ</t>
    </rPh>
    <rPh sb="144" eb="146">
      <t>オスイ</t>
    </rPh>
    <rPh sb="146" eb="148">
      <t>ショリ</t>
    </rPh>
    <rPh sb="148" eb="149">
      <t>ヒ</t>
    </rPh>
    <rPh sb="150" eb="152">
      <t>サクゲン</t>
    </rPh>
    <rPh sb="153" eb="155">
      <t>ヒツヨウ</t>
    </rPh>
    <rPh sb="196" eb="198">
      <t>サイショウ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</si>
</sst>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font>
    <font>
      <sz val="11"/>
      <name val="ＭＳ ゴシック"/>
      <family val="3"/>
      <charset val="128"/>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677-40EB-A70D-2DBA36C9E9E4}"/>
            </c:ext>
          </c:extLst>
        </c:ser>
        <c:dLbls>
          <c:showLegendKey val="0"/>
          <c:showVal val="0"/>
          <c:showCatName val="0"/>
          <c:showSerName val="0"/>
          <c:showPercent val="0"/>
          <c:showBubbleSize val="0"/>
        </c:dLbls>
        <c:gapWidth val="150"/>
        <c:axId val="144335864"/>
        <c:axId val="14433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xmlns:c16r2="http://schemas.microsoft.com/office/drawing/2015/06/chart">
            <c:ext xmlns:c16="http://schemas.microsoft.com/office/drawing/2014/chart" uri="{C3380CC4-5D6E-409C-BE32-E72D297353CC}">
              <c16:uniqueId val="{00000001-3677-40EB-A70D-2DBA36C9E9E4}"/>
            </c:ext>
          </c:extLst>
        </c:ser>
        <c:dLbls>
          <c:showLegendKey val="0"/>
          <c:showVal val="0"/>
          <c:showCatName val="0"/>
          <c:showSerName val="0"/>
          <c:showPercent val="0"/>
          <c:showBubbleSize val="0"/>
        </c:dLbls>
        <c:marker val="1"/>
        <c:smooth val="0"/>
        <c:axId val="144335864"/>
        <c:axId val="144333904"/>
      </c:lineChart>
      <c:dateAx>
        <c:axId val="144335864"/>
        <c:scaling>
          <c:orientation val="minMax"/>
        </c:scaling>
        <c:delete val="1"/>
        <c:axPos val="b"/>
        <c:numFmt formatCode="&quot;H&quot;yy" sourceLinked="1"/>
        <c:majorTickMark val="none"/>
        <c:minorTickMark val="none"/>
        <c:tickLblPos val="none"/>
        <c:crossAx val="144333904"/>
        <c:crosses val="autoZero"/>
        <c:auto val="1"/>
        <c:lblOffset val="100"/>
        <c:baseTimeUnit val="years"/>
      </c:dateAx>
      <c:valAx>
        <c:axId val="14433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53.99</c:v>
                </c:pt>
                <c:pt idx="1">
                  <c:v>53.13</c:v>
                </c:pt>
                <c:pt idx="2">
                  <c:v>53.31</c:v>
                </c:pt>
                <c:pt idx="3">
                  <c:v>54.91</c:v>
                </c:pt>
                <c:pt idx="4">
                  <c:v>52.33</c:v>
                </c:pt>
              </c:numCache>
            </c:numRef>
          </c:val>
          <c:extLst xmlns:c16r2="http://schemas.microsoft.com/office/drawing/2015/06/chart">
            <c:ext xmlns:c16="http://schemas.microsoft.com/office/drawing/2014/chart" uri="{C3380CC4-5D6E-409C-BE32-E72D297353CC}">
              <c16:uniqueId val="{00000000-AC07-43E4-A73C-405E0F6AC386}"/>
            </c:ext>
          </c:extLst>
        </c:ser>
        <c:dLbls>
          <c:showLegendKey val="0"/>
          <c:showVal val="0"/>
          <c:showCatName val="0"/>
          <c:showSerName val="0"/>
          <c:showPercent val="0"/>
          <c:showBubbleSize val="0"/>
        </c:dLbls>
        <c:gapWidth val="150"/>
        <c:axId val="344745376"/>
        <c:axId val="34474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xmlns:c16r2="http://schemas.microsoft.com/office/drawing/2015/06/chart">
            <c:ext xmlns:c16="http://schemas.microsoft.com/office/drawing/2014/chart" uri="{C3380CC4-5D6E-409C-BE32-E72D297353CC}">
              <c16:uniqueId val="{00000001-AC07-43E4-A73C-405E0F6AC386}"/>
            </c:ext>
          </c:extLst>
        </c:ser>
        <c:dLbls>
          <c:showLegendKey val="0"/>
          <c:showVal val="0"/>
          <c:showCatName val="0"/>
          <c:showSerName val="0"/>
          <c:showPercent val="0"/>
          <c:showBubbleSize val="0"/>
        </c:dLbls>
        <c:marker val="1"/>
        <c:smooth val="0"/>
        <c:axId val="344745376"/>
        <c:axId val="344748512"/>
      </c:lineChart>
      <c:dateAx>
        <c:axId val="344745376"/>
        <c:scaling>
          <c:orientation val="minMax"/>
        </c:scaling>
        <c:delete val="1"/>
        <c:axPos val="b"/>
        <c:numFmt formatCode="&quot;H&quot;yy" sourceLinked="1"/>
        <c:majorTickMark val="none"/>
        <c:minorTickMark val="none"/>
        <c:tickLblPos val="none"/>
        <c:crossAx val="344748512"/>
        <c:crosses val="autoZero"/>
        <c:auto val="1"/>
        <c:lblOffset val="100"/>
        <c:baseTimeUnit val="years"/>
      </c:dateAx>
      <c:valAx>
        <c:axId val="34474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58.4</c:v>
                </c:pt>
                <c:pt idx="1">
                  <c:v>59.72</c:v>
                </c:pt>
                <c:pt idx="2">
                  <c:v>59.95</c:v>
                </c:pt>
                <c:pt idx="3">
                  <c:v>60.89</c:v>
                </c:pt>
                <c:pt idx="4">
                  <c:v>61.36</c:v>
                </c:pt>
              </c:numCache>
            </c:numRef>
          </c:val>
          <c:extLst xmlns:c16r2="http://schemas.microsoft.com/office/drawing/2015/06/chart">
            <c:ext xmlns:c16="http://schemas.microsoft.com/office/drawing/2014/chart" uri="{C3380CC4-5D6E-409C-BE32-E72D297353CC}">
              <c16:uniqueId val="{00000000-61F8-4306-BCA9-E51738FEB2F1}"/>
            </c:ext>
          </c:extLst>
        </c:ser>
        <c:dLbls>
          <c:showLegendKey val="0"/>
          <c:showVal val="0"/>
          <c:showCatName val="0"/>
          <c:showSerName val="0"/>
          <c:showPercent val="0"/>
          <c:showBubbleSize val="0"/>
        </c:dLbls>
        <c:gapWidth val="150"/>
        <c:axId val="390283904"/>
        <c:axId val="39028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xmlns:c16r2="http://schemas.microsoft.com/office/drawing/2015/06/chart">
            <c:ext xmlns:c16="http://schemas.microsoft.com/office/drawing/2014/chart" uri="{C3380CC4-5D6E-409C-BE32-E72D297353CC}">
              <c16:uniqueId val="{00000001-61F8-4306-BCA9-E51738FEB2F1}"/>
            </c:ext>
          </c:extLst>
        </c:ser>
        <c:dLbls>
          <c:showLegendKey val="0"/>
          <c:showVal val="0"/>
          <c:showCatName val="0"/>
          <c:showSerName val="0"/>
          <c:showPercent val="0"/>
          <c:showBubbleSize val="0"/>
        </c:dLbls>
        <c:marker val="1"/>
        <c:smooth val="0"/>
        <c:axId val="390283904"/>
        <c:axId val="390280376"/>
      </c:lineChart>
      <c:dateAx>
        <c:axId val="390283904"/>
        <c:scaling>
          <c:orientation val="minMax"/>
        </c:scaling>
        <c:delete val="1"/>
        <c:axPos val="b"/>
        <c:numFmt formatCode="&quot;H&quot;yy" sourceLinked="1"/>
        <c:majorTickMark val="none"/>
        <c:minorTickMark val="none"/>
        <c:tickLblPos val="none"/>
        <c:crossAx val="390280376"/>
        <c:crosses val="autoZero"/>
        <c:auto val="1"/>
        <c:lblOffset val="100"/>
        <c:baseTimeUnit val="years"/>
      </c:dateAx>
      <c:valAx>
        <c:axId val="39028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28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92.38</c:v>
                </c:pt>
                <c:pt idx="1">
                  <c:v>89.44</c:v>
                </c:pt>
                <c:pt idx="2">
                  <c:v>91.05</c:v>
                </c:pt>
                <c:pt idx="3">
                  <c:v>94.23</c:v>
                </c:pt>
                <c:pt idx="4">
                  <c:v>95.86</c:v>
                </c:pt>
              </c:numCache>
            </c:numRef>
          </c:val>
          <c:extLst xmlns:c16r2="http://schemas.microsoft.com/office/drawing/2015/06/chart">
            <c:ext xmlns:c16="http://schemas.microsoft.com/office/drawing/2014/chart" uri="{C3380CC4-5D6E-409C-BE32-E72D297353CC}">
              <c16:uniqueId val="{00000000-B457-4F35-A262-BF9DB27EC33B}"/>
            </c:ext>
          </c:extLst>
        </c:ser>
        <c:dLbls>
          <c:showLegendKey val="0"/>
          <c:showVal val="0"/>
          <c:showCatName val="0"/>
          <c:showSerName val="0"/>
          <c:showPercent val="0"/>
          <c:showBubbleSize val="0"/>
        </c:dLbls>
        <c:gapWidth val="150"/>
        <c:axId val="144334688"/>
        <c:axId val="39027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57-4F35-A262-BF9DB27EC33B}"/>
            </c:ext>
          </c:extLst>
        </c:ser>
        <c:dLbls>
          <c:showLegendKey val="0"/>
          <c:showVal val="0"/>
          <c:showCatName val="0"/>
          <c:showSerName val="0"/>
          <c:showPercent val="0"/>
          <c:showBubbleSize val="0"/>
        </c:dLbls>
        <c:marker val="1"/>
        <c:smooth val="0"/>
        <c:axId val="144334688"/>
        <c:axId val="390279984"/>
      </c:lineChart>
      <c:dateAx>
        <c:axId val="144334688"/>
        <c:scaling>
          <c:orientation val="minMax"/>
        </c:scaling>
        <c:delete val="1"/>
        <c:axPos val="b"/>
        <c:numFmt formatCode="&quot;H&quot;yy" sourceLinked="1"/>
        <c:majorTickMark val="none"/>
        <c:minorTickMark val="none"/>
        <c:tickLblPos val="none"/>
        <c:crossAx val="390279984"/>
        <c:crosses val="autoZero"/>
        <c:auto val="1"/>
        <c:lblOffset val="100"/>
        <c:baseTimeUnit val="years"/>
      </c:dateAx>
      <c:valAx>
        <c:axId val="39027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5A-45A4-B1DB-F40132DE560A}"/>
            </c:ext>
          </c:extLst>
        </c:ser>
        <c:dLbls>
          <c:showLegendKey val="0"/>
          <c:showVal val="0"/>
          <c:showCatName val="0"/>
          <c:showSerName val="0"/>
          <c:showPercent val="0"/>
          <c:showBubbleSize val="0"/>
        </c:dLbls>
        <c:gapWidth val="150"/>
        <c:axId val="390285864"/>
        <c:axId val="39028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5A-45A4-B1DB-F40132DE560A}"/>
            </c:ext>
          </c:extLst>
        </c:ser>
        <c:dLbls>
          <c:showLegendKey val="0"/>
          <c:showVal val="0"/>
          <c:showCatName val="0"/>
          <c:showSerName val="0"/>
          <c:showPercent val="0"/>
          <c:showBubbleSize val="0"/>
        </c:dLbls>
        <c:marker val="1"/>
        <c:smooth val="0"/>
        <c:axId val="390285864"/>
        <c:axId val="390282728"/>
      </c:lineChart>
      <c:dateAx>
        <c:axId val="390285864"/>
        <c:scaling>
          <c:orientation val="minMax"/>
        </c:scaling>
        <c:delete val="1"/>
        <c:axPos val="b"/>
        <c:numFmt formatCode="&quot;H&quot;yy" sourceLinked="1"/>
        <c:majorTickMark val="none"/>
        <c:minorTickMark val="none"/>
        <c:tickLblPos val="none"/>
        <c:crossAx val="390282728"/>
        <c:crosses val="autoZero"/>
        <c:auto val="1"/>
        <c:lblOffset val="100"/>
        <c:baseTimeUnit val="years"/>
      </c:dateAx>
      <c:valAx>
        <c:axId val="39028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28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64-4206-91D6-F65B56E519C9}"/>
            </c:ext>
          </c:extLst>
        </c:ser>
        <c:dLbls>
          <c:showLegendKey val="0"/>
          <c:showVal val="0"/>
          <c:showCatName val="0"/>
          <c:showSerName val="0"/>
          <c:showPercent val="0"/>
          <c:showBubbleSize val="0"/>
        </c:dLbls>
        <c:gapWidth val="150"/>
        <c:axId val="390283512"/>
        <c:axId val="39028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64-4206-91D6-F65B56E519C9}"/>
            </c:ext>
          </c:extLst>
        </c:ser>
        <c:dLbls>
          <c:showLegendKey val="0"/>
          <c:showVal val="0"/>
          <c:showCatName val="0"/>
          <c:showSerName val="0"/>
          <c:showPercent val="0"/>
          <c:showBubbleSize val="0"/>
        </c:dLbls>
        <c:marker val="1"/>
        <c:smooth val="0"/>
        <c:axId val="390283512"/>
        <c:axId val="390281160"/>
      </c:lineChart>
      <c:dateAx>
        <c:axId val="390283512"/>
        <c:scaling>
          <c:orientation val="minMax"/>
        </c:scaling>
        <c:delete val="1"/>
        <c:axPos val="b"/>
        <c:numFmt formatCode="&quot;H&quot;yy" sourceLinked="1"/>
        <c:majorTickMark val="none"/>
        <c:minorTickMark val="none"/>
        <c:tickLblPos val="none"/>
        <c:crossAx val="390281160"/>
        <c:crosses val="autoZero"/>
        <c:auto val="1"/>
        <c:lblOffset val="100"/>
        <c:baseTimeUnit val="years"/>
      </c:dateAx>
      <c:valAx>
        <c:axId val="39028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28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55-45F0-9D63-A89676279B8A}"/>
            </c:ext>
          </c:extLst>
        </c:ser>
        <c:dLbls>
          <c:showLegendKey val="0"/>
          <c:showVal val="0"/>
          <c:showCatName val="0"/>
          <c:showSerName val="0"/>
          <c:showPercent val="0"/>
          <c:showBubbleSize val="0"/>
        </c:dLbls>
        <c:gapWidth val="150"/>
        <c:axId val="390279592"/>
        <c:axId val="39028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55-45F0-9D63-A89676279B8A}"/>
            </c:ext>
          </c:extLst>
        </c:ser>
        <c:dLbls>
          <c:showLegendKey val="0"/>
          <c:showVal val="0"/>
          <c:showCatName val="0"/>
          <c:showSerName val="0"/>
          <c:showPercent val="0"/>
          <c:showBubbleSize val="0"/>
        </c:dLbls>
        <c:marker val="1"/>
        <c:smooth val="0"/>
        <c:axId val="390279592"/>
        <c:axId val="390284296"/>
      </c:lineChart>
      <c:dateAx>
        <c:axId val="390279592"/>
        <c:scaling>
          <c:orientation val="minMax"/>
        </c:scaling>
        <c:delete val="1"/>
        <c:axPos val="b"/>
        <c:numFmt formatCode="&quot;H&quot;yy" sourceLinked="1"/>
        <c:majorTickMark val="none"/>
        <c:minorTickMark val="none"/>
        <c:tickLblPos val="none"/>
        <c:crossAx val="390284296"/>
        <c:crosses val="autoZero"/>
        <c:auto val="1"/>
        <c:lblOffset val="100"/>
        <c:baseTimeUnit val="years"/>
      </c:dateAx>
      <c:valAx>
        <c:axId val="39028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27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03-411F-8A99-9EEF397F2F03}"/>
            </c:ext>
          </c:extLst>
        </c:ser>
        <c:dLbls>
          <c:showLegendKey val="0"/>
          <c:showVal val="0"/>
          <c:showCatName val="0"/>
          <c:showSerName val="0"/>
          <c:showPercent val="0"/>
          <c:showBubbleSize val="0"/>
        </c:dLbls>
        <c:gapWidth val="150"/>
        <c:axId val="344747728"/>
        <c:axId val="34474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03-411F-8A99-9EEF397F2F03}"/>
            </c:ext>
          </c:extLst>
        </c:ser>
        <c:dLbls>
          <c:showLegendKey val="0"/>
          <c:showVal val="0"/>
          <c:showCatName val="0"/>
          <c:showSerName val="0"/>
          <c:showPercent val="0"/>
          <c:showBubbleSize val="0"/>
        </c:dLbls>
        <c:marker val="1"/>
        <c:smooth val="0"/>
        <c:axId val="344747728"/>
        <c:axId val="344744592"/>
      </c:lineChart>
      <c:dateAx>
        <c:axId val="344747728"/>
        <c:scaling>
          <c:orientation val="minMax"/>
        </c:scaling>
        <c:delete val="1"/>
        <c:axPos val="b"/>
        <c:numFmt formatCode="&quot;H&quot;yy" sourceLinked="1"/>
        <c:majorTickMark val="none"/>
        <c:minorTickMark val="none"/>
        <c:tickLblPos val="none"/>
        <c:crossAx val="344744592"/>
        <c:crosses val="autoZero"/>
        <c:auto val="1"/>
        <c:lblOffset val="100"/>
        <c:baseTimeUnit val="years"/>
      </c:dateAx>
      <c:valAx>
        <c:axId val="34474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4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43-4C6D-8AD4-C2B0B3B618CB}"/>
            </c:ext>
          </c:extLst>
        </c:ser>
        <c:dLbls>
          <c:showLegendKey val="0"/>
          <c:showVal val="0"/>
          <c:showCatName val="0"/>
          <c:showSerName val="0"/>
          <c:showPercent val="0"/>
          <c:showBubbleSize val="0"/>
        </c:dLbls>
        <c:gapWidth val="150"/>
        <c:axId val="344749296"/>
        <c:axId val="34475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xmlns:c16r2="http://schemas.microsoft.com/office/drawing/2015/06/chart">
            <c:ext xmlns:c16="http://schemas.microsoft.com/office/drawing/2014/chart" uri="{C3380CC4-5D6E-409C-BE32-E72D297353CC}">
              <c16:uniqueId val="{00000001-6243-4C6D-8AD4-C2B0B3B618CB}"/>
            </c:ext>
          </c:extLst>
        </c:ser>
        <c:dLbls>
          <c:showLegendKey val="0"/>
          <c:showVal val="0"/>
          <c:showCatName val="0"/>
          <c:showSerName val="0"/>
          <c:showPercent val="0"/>
          <c:showBubbleSize val="0"/>
        </c:dLbls>
        <c:marker val="1"/>
        <c:smooth val="0"/>
        <c:axId val="344749296"/>
        <c:axId val="344750080"/>
      </c:lineChart>
      <c:dateAx>
        <c:axId val="344749296"/>
        <c:scaling>
          <c:orientation val="minMax"/>
        </c:scaling>
        <c:delete val="1"/>
        <c:axPos val="b"/>
        <c:numFmt formatCode="&quot;H&quot;yy" sourceLinked="1"/>
        <c:majorTickMark val="none"/>
        <c:minorTickMark val="none"/>
        <c:tickLblPos val="none"/>
        <c:crossAx val="344750080"/>
        <c:crosses val="autoZero"/>
        <c:auto val="1"/>
        <c:lblOffset val="100"/>
        <c:baseTimeUnit val="years"/>
      </c:dateAx>
      <c:valAx>
        <c:axId val="34475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4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107.47</c:v>
                </c:pt>
                <c:pt idx="1">
                  <c:v>91.47</c:v>
                </c:pt>
                <c:pt idx="2">
                  <c:v>92.19</c:v>
                </c:pt>
                <c:pt idx="3">
                  <c:v>94.2</c:v>
                </c:pt>
                <c:pt idx="4">
                  <c:v>93.93</c:v>
                </c:pt>
              </c:numCache>
            </c:numRef>
          </c:val>
          <c:extLst xmlns:c16r2="http://schemas.microsoft.com/office/drawing/2015/06/chart">
            <c:ext xmlns:c16="http://schemas.microsoft.com/office/drawing/2014/chart" uri="{C3380CC4-5D6E-409C-BE32-E72D297353CC}">
              <c16:uniqueId val="{00000000-DE42-497C-A770-ED8A13D07ACC}"/>
            </c:ext>
          </c:extLst>
        </c:ser>
        <c:dLbls>
          <c:showLegendKey val="0"/>
          <c:showVal val="0"/>
          <c:showCatName val="0"/>
          <c:showSerName val="0"/>
          <c:showPercent val="0"/>
          <c:showBubbleSize val="0"/>
        </c:dLbls>
        <c:gapWidth val="150"/>
        <c:axId val="344748120"/>
        <c:axId val="34474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xmlns:c16r2="http://schemas.microsoft.com/office/drawing/2015/06/chart">
            <c:ext xmlns:c16="http://schemas.microsoft.com/office/drawing/2014/chart" uri="{C3380CC4-5D6E-409C-BE32-E72D297353CC}">
              <c16:uniqueId val="{00000001-DE42-497C-A770-ED8A13D07ACC}"/>
            </c:ext>
          </c:extLst>
        </c:ser>
        <c:dLbls>
          <c:showLegendKey val="0"/>
          <c:showVal val="0"/>
          <c:showCatName val="0"/>
          <c:showSerName val="0"/>
          <c:showPercent val="0"/>
          <c:showBubbleSize val="0"/>
        </c:dLbls>
        <c:marker val="1"/>
        <c:smooth val="0"/>
        <c:axId val="344748120"/>
        <c:axId val="344749688"/>
      </c:lineChart>
      <c:dateAx>
        <c:axId val="344748120"/>
        <c:scaling>
          <c:orientation val="minMax"/>
        </c:scaling>
        <c:delete val="1"/>
        <c:axPos val="b"/>
        <c:numFmt formatCode="&quot;H&quot;yy" sourceLinked="1"/>
        <c:majorTickMark val="none"/>
        <c:minorTickMark val="none"/>
        <c:tickLblPos val="none"/>
        <c:crossAx val="344749688"/>
        <c:crosses val="autoZero"/>
        <c:auto val="1"/>
        <c:lblOffset val="100"/>
        <c:baseTimeUnit val="years"/>
      </c:dateAx>
      <c:valAx>
        <c:axId val="34474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4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127.27</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5BB2-437F-8EC1-61924B41C152}"/>
            </c:ext>
          </c:extLst>
        </c:ser>
        <c:dLbls>
          <c:showLegendKey val="0"/>
          <c:showVal val="0"/>
          <c:showCatName val="0"/>
          <c:showSerName val="0"/>
          <c:showPercent val="0"/>
          <c:showBubbleSize val="0"/>
        </c:dLbls>
        <c:gapWidth val="150"/>
        <c:axId val="344746944"/>
        <c:axId val="344751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xmlns:c16r2="http://schemas.microsoft.com/office/drawing/2015/06/chart">
            <c:ext xmlns:c16="http://schemas.microsoft.com/office/drawing/2014/chart" uri="{C3380CC4-5D6E-409C-BE32-E72D297353CC}">
              <c16:uniqueId val="{00000001-5BB2-437F-8EC1-61924B41C152}"/>
            </c:ext>
          </c:extLst>
        </c:ser>
        <c:dLbls>
          <c:showLegendKey val="0"/>
          <c:showVal val="0"/>
          <c:showCatName val="0"/>
          <c:showSerName val="0"/>
          <c:showPercent val="0"/>
          <c:showBubbleSize val="0"/>
        </c:dLbls>
        <c:marker val="1"/>
        <c:smooth val="0"/>
        <c:axId val="344746944"/>
        <c:axId val="344751256"/>
      </c:lineChart>
      <c:dateAx>
        <c:axId val="344746944"/>
        <c:scaling>
          <c:orientation val="minMax"/>
        </c:scaling>
        <c:delete val="1"/>
        <c:axPos val="b"/>
        <c:numFmt formatCode="&quot;H&quot;yy" sourceLinked="1"/>
        <c:majorTickMark val="none"/>
        <c:minorTickMark val="none"/>
        <c:tickLblPos val="none"/>
        <c:crossAx val="344751256"/>
        <c:crosses val="autoZero"/>
        <c:auto val="1"/>
        <c:lblOffset val="100"/>
        <c:baseTimeUnit val="years"/>
      </c:dateAx>
      <c:valAx>
        <c:axId val="34475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4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49" zoomScaleNormal="100" workbookViewId="0">
      <selection activeCell="CC33" sqref="CC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越知町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5259</v>
      </c>
      <c r="AM8" s="46"/>
      <c r="AN8" s="46"/>
      <c r="AO8" s="46"/>
      <c r="AP8" s="46"/>
      <c r="AQ8" s="46"/>
      <c r="AR8" s="46"/>
      <c r="AS8" s="46"/>
      <c r="AT8" s="45">
        <f>データ!T6</f>
        <v>111.95</v>
      </c>
      <c r="AU8" s="45"/>
      <c r="AV8" s="45"/>
      <c r="AW8" s="45"/>
      <c r="AX8" s="45"/>
      <c r="AY8" s="45"/>
      <c r="AZ8" s="45"/>
      <c r="BA8" s="45"/>
      <c r="BB8" s="45">
        <f>データ!U6</f>
        <v>46.98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61.95</v>
      </c>
      <c r="Q10" s="45"/>
      <c r="R10" s="45"/>
      <c r="S10" s="45"/>
      <c r="T10" s="45"/>
      <c r="U10" s="45"/>
      <c r="V10" s="45"/>
      <c r="W10" s="45">
        <f>データ!Q6</f>
        <v>100</v>
      </c>
      <c r="X10" s="45"/>
      <c r="Y10" s="45"/>
      <c r="Z10" s="45"/>
      <c r="AA10" s="45"/>
      <c r="AB10" s="45"/>
      <c r="AC10" s="45"/>
      <c r="AD10" s="46">
        <f>データ!R6</f>
        <v>2310</v>
      </c>
      <c r="AE10" s="46"/>
      <c r="AF10" s="46"/>
      <c r="AG10" s="46"/>
      <c r="AH10" s="46"/>
      <c r="AI10" s="46"/>
      <c r="AJ10" s="46"/>
      <c r="AK10" s="2"/>
      <c r="AL10" s="46">
        <f>データ!V6</f>
        <v>3227</v>
      </c>
      <c r="AM10" s="46"/>
      <c r="AN10" s="46"/>
      <c r="AO10" s="46"/>
      <c r="AP10" s="46"/>
      <c r="AQ10" s="46"/>
      <c r="AR10" s="46"/>
      <c r="AS10" s="46"/>
      <c r="AT10" s="45">
        <f>データ!W6</f>
        <v>0.81</v>
      </c>
      <c r="AU10" s="45"/>
      <c r="AV10" s="45"/>
      <c r="AW10" s="45"/>
      <c r="AX10" s="45"/>
      <c r="AY10" s="45"/>
      <c r="AZ10" s="45"/>
      <c r="BA10" s="45"/>
      <c r="BB10" s="45">
        <f>データ!X6</f>
        <v>3983.95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44</v>
      </c>
      <c r="O86" s="12" t="str">
        <f>データ!EO6</f>
        <v>【0.15】</v>
      </c>
    </row>
  </sheetData>
  <sheetProtection algorithmName="SHA-512" hashValue="wczMT2kXa8aU0bUoV4thg3ci7mk8mrEfV10HMZF1zfvJCYi5uPY17Sx0DC1J3NFuBNYr8HoREeG2YmDJ1p/qkQ==" saltValue="1rTSQDtsZe+BHGU+Cgj9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394033</v>
      </c>
      <c r="D6" s="19">
        <f t="shared" si="3"/>
        <v>47</v>
      </c>
      <c r="E6" s="19">
        <f t="shared" si="3"/>
        <v>17</v>
      </c>
      <c r="F6" s="19">
        <f t="shared" si="3"/>
        <v>4</v>
      </c>
      <c r="G6" s="19">
        <f t="shared" si="3"/>
        <v>0</v>
      </c>
      <c r="H6" s="19" t="str">
        <f t="shared" si="3"/>
        <v>高知県　越知町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61.95</v>
      </c>
      <c r="Q6" s="20">
        <f t="shared" si="3"/>
        <v>100</v>
      </c>
      <c r="R6" s="20">
        <f t="shared" si="3"/>
        <v>2310</v>
      </c>
      <c r="S6" s="20">
        <f t="shared" si="3"/>
        <v>5259</v>
      </c>
      <c r="T6" s="20">
        <f t="shared" si="3"/>
        <v>111.95</v>
      </c>
      <c r="U6" s="20">
        <f t="shared" si="3"/>
        <v>46.98</v>
      </c>
      <c r="V6" s="20">
        <f t="shared" si="3"/>
        <v>3227</v>
      </c>
      <c r="W6" s="20">
        <f t="shared" si="3"/>
        <v>0.81</v>
      </c>
      <c r="X6" s="20">
        <f t="shared" si="3"/>
        <v>3983.95</v>
      </c>
      <c r="Y6" s="21">
        <f>IF(Y7="",NA(),Y7)</f>
        <v>92.38</v>
      </c>
      <c r="Z6" s="21">
        <f t="shared" ref="Z6:AH6" si="4">IF(Z7="",NA(),Z7)</f>
        <v>89.44</v>
      </c>
      <c r="AA6" s="21">
        <f t="shared" si="4"/>
        <v>91.05</v>
      </c>
      <c r="AB6" s="21">
        <f t="shared" si="4"/>
        <v>94.23</v>
      </c>
      <c r="AC6" s="21">
        <f t="shared" si="4"/>
        <v>95.86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107.47</v>
      </c>
      <c r="BR6" s="21">
        <f t="shared" ref="BR6:BZ6" si="8">IF(BR7="",NA(),BR7)</f>
        <v>91.47</v>
      </c>
      <c r="BS6" s="21">
        <f t="shared" si="8"/>
        <v>92.19</v>
      </c>
      <c r="BT6" s="21">
        <f t="shared" si="8"/>
        <v>94.2</v>
      </c>
      <c r="BU6" s="21">
        <f t="shared" si="8"/>
        <v>93.93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127.27</v>
      </c>
      <c r="CC6" s="21">
        <f t="shared" ref="CC6:CK6" si="9">IF(CC7="",NA(),CC7)</f>
        <v>150</v>
      </c>
      <c r="CD6" s="21">
        <f t="shared" si="9"/>
        <v>150</v>
      </c>
      <c r="CE6" s="21">
        <f t="shared" si="9"/>
        <v>150</v>
      </c>
      <c r="CF6" s="21">
        <f t="shared" si="9"/>
        <v>150</v>
      </c>
      <c r="CG6" s="21">
        <f t="shared" si="9"/>
        <v>221.81</v>
      </c>
      <c r="CH6" s="21">
        <f t="shared" si="9"/>
        <v>230.02</v>
      </c>
      <c r="CI6" s="21">
        <f t="shared" si="9"/>
        <v>228.47</v>
      </c>
      <c r="CJ6" s="21">
        <f t="shared" si="9"/>
        <v>224.88</v>
      </c>
      <c r="CK6" s="21">
        <f t="shared" si="9"/>
        <v>228.64</v>
      </c>
      <c r="CL6" s="20" t="str">
        <f>IF(CL7="","",IF(CL7="-","【-】","【"&amp;SUBSTITUTE(TEXT(CL7,"#,##0.00"),"-","△")&amp;"】"))</f>
        <v>【216.39】</v>
      </c>
      <c r="CM6" s="21">
        <f>IF(CM7="",NA(),CM7)</f>
        <v>53.99</v>
      </c>
      <c r="CN6" s="21">
        <f t="shared" ref="CN6:CV6" si="10">IF(CN7="",NA(),CN7)</f>
        <v>53.13</v>
      </c>
      <c r="CO6" s="21">
        <f t="shared" si="10"/>
        <v>53.31</v>
      </c>
      <c r="CP6" s="21">
        <f t="shared" si="10"/>
        <v>54.91</v>
      </c>
      <c r="CQ6" s="21">
        <f t="shared" si="10"/>
        <v>52.33</v>
      </c>
      <c r="CR6" s="21">
        <f t="shared" si="10"/>
        <v>43.36</v>
      </c>
      <c r="CS6" s="21">
        <f t="shared" si="10"/>
        <v>42.56</v>
      </c>
      <c r="CT6" s="21">
        <f t="shared" si="10"/>
        <v>42.47</v>
      </c>
      <c r="CU6" s="21">
        <f t="shared" si="10"/>
        <v>42.4</v>
      </c>
      <c r="CV6" s="21">
        <f t="shared" si="10"/>
        <v>42.28</v>
      </c>
      <c r="CW6" s="20" t="str">
        <f>IF(CW7="","",IF(CW7="-","【-】","【"&amp;SUBSTITUTE(TEXT(CW7,"#,##0.00"),"-","△")&amp;"】"))</f>
        <v>【42.57】</v>
      </c>
      <c r="CX6" s="21">
        <f>IF(CX7="",NA(),CX7)</f>
        <v>58.4</v>
      </c>
      <c r="CY6" s="21">
        <f t="shared" ref="CY6:DG6" si="11">IF(CY7="",NA(),CY7)</f>
        <v>59.72</v>
      </c>
      <c r="CZ6" s="21">
        <f t="shared" si="11"/>
        <v>59.95</v>
      </c>
      <c r="DA6" s="21">
        <f t="shared" si="11"/>
        <v>60.89</v>
      </c>
      <c r="DB6" s="21">
        <f t="shared" si="11"/>
        <v>61.36</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394033</v>
      </c>
      <c r="D7" s="23">
        <v>47</v>
      </c>
      <c r="E7" s="23">
        <v>17</v>
      </c>
      <c r="F7" s="23">
        <v>4</v>
      </c>
      <c r="G7" s="23">
        <v>0</v>
      </c>
      <c r="H7" s="23" t="s">
        <v>98</v>
      </c>
      <c r="I7" s="23" t="s">
        <v>99</v>
      </c>
      <c r="J7" s="23" t="s">
        <v>100</v>
      </c>
      <c r="K7" s="23" t="s">
        <v>101</v>
      </c>
      <c r="L7" s="23" t="s">
        <v>102</v>
      </c>
      <c r="M7" s="23" t="s">
        <v>103</v>
      </c>
      <c r="N7" s="24" t="s">
        <v>104</v>
      </c>
      <c r="O7" s="24" t="s">
        <v>105</v>
      </c>
      <c r="P7" s="24">
        <v>61.95</v>
      </c>
      <c r="Q7" s="24">
        <v>100</v>
      </c>
      <c r="R7" s="24">
        <v>2310</v>
      </c>
      <c r="S7" s="24">
        <v>5259</v>
      </c>
      <c r="T7" s="24">
        <v>111.95</v>
      </c>
      <c r="U7" s="24">
        <v>46.98</v>
      </c>
      <c r="V7" s="24">
        <v>3227</v>
      </c>
      <c r="W7" s="24">
        <v>0.81</v>
      </c>
      <c r="X7" s="24">
        <v>3983.95</v>
      </c>
      <c r="Y7" s="24">
        <v>92.38</v>
      </c>
      <c r="Z7" s="24">
        <v>89.44</v>
      </c>
      <c r="AA7" s="24">
        <v>91.05</v>
      </c>
      <c r="AB7" s="24">
        <v>94.23</v>
      </c>
      <c r="AC7" s="24">
        <v>95.86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1243.71</v>
      </c>
      <c r="BL7" s="24">
        <v>1194.1500000000001</v>
      </c>
      <c r="BM7" s="24">
        <v>1206.79</v>
      </c>
      <c r="BN7" s="24">
        <v>1258.43</v>
      </c>
      <c r="BO7" s="24">
        <v>1163.75</v>
      </c>
      <c r="BP7" s="24">
        <v>1201.79</v>
      </c>
      <c r="BQ7" s="24">
        <v>107.47</v>
      </c>
      <c r="BR7" s="24">
        <v>91.47</v>
      </c>
      <c r="BS7" s="24">
        <v>92.19</v>
      </c>
      <c r="BT7" s="24">
        <v>94.2</v>
      </c>
      <c r="BU7" s="24">
        <v>93.93</v>
      </c>
      <c r="BV7" s="24">
        <v>74.3</v>
      </c>
      <c r="BW7" s="24">
        <v>72.260000000000005</v>
      </c>
      <c r="BX7" s="24">
        <v>71.84</v>
      </c>
      <c r="BY7" s="24">
        <v>73.36</v>
      </c>
      <c r="BZ7" s="24">
        <v>72.599999999999994</v>
      </c>
      <c r="CA7" s="24">
        <v>75.31</v>
      </c>
      <c r="CB7" s="24">
        <v>127.27</v>
      </c>
      <c r="CC7" s="24">
        <v>150</v>
      </c>
      <c r="CD7" s="24">
        <v>150</v>
      </c>
      <c r="CE7" s="24">
        <v>150</v>
      </c>
      <c r="CF7" s="24">
        <v>150</v>
      </c>
      <c r="CG7" s="24">
        <v>221.81</v>
      </c>
      <c r="CH7" s="24">
        <v>230.02</v>
      </c>
      <c r="CI7" s="24">
        <v>228.47</v>
      </c>
      <c r="CJ7" s="24">
        <v>224.88</v>
      </c>
      <c r="CK7" s="24">
        <v>228.64</v>
      </c>
      <c r="CL7" s="24">
        <v>216.39</v>
      </c>
      <c r="CM7" s="24">
        <v>53.99</v>
      </c>
      <c r="CN7" s="24">
        <v>53.13</v>
      </c>
      <c r="CO7" s="24">
        <v>53.31</v>
      </c>
      <c r="CP7" s="24">
        <v>54.91</v>
      </c>
      <c r="CQ7" s="24">
        <v>52.33</v>
      </c>
      <c r="CR7" s="24">
        <v>43.36</v>
      </c>
      <c r="CS7" s="24">
        <v>42.56</v>
      </c>
      <c r="CT7" s="24">
        <v>42.47</v>
      </c>
      <c r="CU7" s="24">
        <v>42.4</v>
      </c>
      <c r="CV7" s="24">
        <v>42.28</v>
      </c>
      <c r="CW7" s="24">
        <v>42.57</v>
      </c>
      <c r="CX7" s="24">
        <v>58.4</v>
      </c>
      <c r="CY7" s="24">
        <v>59.72</v>
      </c>
      <c r="CZ7" s="24">
        <v>59.95</v>
      </c>
      <c r="DA7" s="24">
        <v>60.89</v>
      </c>
      <c r="DB7" s="24">
        <v>61.36</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敬親</cp:lastModifiedBy>
  <dcterms:created xsi:type="dcterms:W3CDTF">2022-12-01T01:52:51Z</dcterms:created>
  <dcterms:modified xsi:type="dcterms:W3CDTF">2023-01-12T06:17:18Z</dcterms:modified>
  <cp:category/>
</cp:coreProperties>
</file>