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pRAlsxiQOb7HffXXrx71Xa6r+NwfgdSxmGfuOB7PTx83oyD3ny38NG9bkD0ce9s07K2PaFYHEj+Vw9+LRaiwQw==" workbookSaltValue="y16KgZZ+GoODWNDSTzhPgg=="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<sst xmlns="http://schemas.openxmlformats.org/spreadsheetml/2006/main" xmlns:r="http://schemas.openxmlformats.org/officeDocument/2006/relationships" count="116" uniqueCount="116">
  <si>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</si>
  <si>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</si>
  <si>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</si>
  <si>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収益的収支比率は前年同様の低い値となっておりが、経費回収率は健全な値を保持しています。
施設利用率は若干減となっておりますが、維持修繕経費の節減効果により最低限の状態を持続出来ております。
集落排水事業は小集落の規模で経営しているため、今後の更なる人口減少を考慮し、引き続き加入率の向上、経費の節減等の一層の経営努力に取り組んでまいります。</t>
    <rPh sb="133" eb="134">
      <t>ヒ</t>
    </rPh>
    <rPh sb="135" eb="136">
      <t>ツヅ</t>
    </rPh>
    <rPh sb="137" eb="141">
      <t>カニュウ</t>
    </rPh>
    <rPh sb="141" eb="143">
      <t>コウジョウ</t>
    </rPh>
    <rPh sb="144" eb="146">
      <t>ケイヒ</t>
    </rPh>
    <rPh sb="147" eb="149">
      <t>セツゲン</t>
    </rPh>
    <rPh sb="149" eb="150">
      <t>トウ</t>
    </rPh>
    <rPh sb="151" eb="153">
      <t>イッソウ</t>
    </rPh>
    <rPh sb="159" eb="160">
      <t>ト</t>
    </rPh>
    <rPh sb="161" eb="162">
      <t>ク</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</si>
  <si>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</si>
  <si>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</si>
  <si>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</si>
  <si>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</si>
  <si>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</si>
  <si>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</si>
  <si>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</si>
  <si>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</si>
  <si>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</si>
  <si>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</si>
  <si>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</si>
  <si>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</si>
  <si>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</si>
  <si>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</si>
  <si>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</si>
  <si>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</si>
  <si>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</si>
  <si>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</si>
  <si>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</si>
  <si>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</si>
  <si>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</si>
  <si>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</si>
  <si>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</si>
  <si>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</si>
  <si>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</si>
  <si>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</si>
  <si>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</si>
  <si>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</si>
  <si>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</si>
  <si>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</si>
  <si>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</si>
  <si>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</si>
  <si>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</si>
  <si>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</si>
  <si>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</si>
  <si>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</si>
  <si>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</si>
  <si>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</si>
  <si>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</si>
  <si>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</si>
  <si>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</si>
  <si>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</si>
  <si>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</si>
  <si>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</si>
  <si>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</si>
  <si>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</si>
  <si>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</si>
  <si>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</si>
  <si>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</si>
  <si>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</si>
  <si>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</si>
  <si>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</si>
  <si>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</si>
  <si>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</si>
  <si>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</si>
  <si>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</si>
  <si>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</si>
  <si>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</si>
  <si>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</si>
  <si>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</si>
  <si>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</si>
  <si>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</si>
  <si>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</si>
  <si>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</si>
  <si>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</si>
  <si>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</si>
  <si>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</si>
  <si>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</si>
  <si>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</si>
  <si>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</si>
  <si>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</si>
  <si>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</si>
  <si>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</si>
  <si>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</si>
  <si>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</si>
  <si>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</si>
  <si>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</si>
  <si>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</si>
  <si>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</si>
  <si>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</si>
  <si>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</si>
  <si>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</si>
  <si>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高知県　宿毛市</t>
  </si>
  <si>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</si>
  <si>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</si>
  <si>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</si>
  <si>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</si>
  <si>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</si>
  <si>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</si>
  <si>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</si>
  <si>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</si>
  <si>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</si>
  <si>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</si>
  <si>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</si>
  <si>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</si>
  <si>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</si>
  <si>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</si>
  <si>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</si>
  <si>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</si>
  <si>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</si>
  <si>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</si>
  <si>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</si>
  <si>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</si>
  <si>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</si>
  <si>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</si>
  <si>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</si>
  <si>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</si>
  <si>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</si>
  <si>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</si>
  <si>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</si>
  <si>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平成27年度から令和元年度まで取り組んできた機能強化事業により、年間の維持修繕経費の軽減が見込まれます。今後も引き続き、継続的な加入促進を行うとともに、広域化・共同化の検討を進め、将来的な経営の安定化を図ってまいります。</t>
    <rPh sb="52" eb="54">
      <t>コンゴ</t>
    </rPh>
    <rPh sb="55" eb="56">
      <t>ヒ</t>
    </rPh>
    <rPh sb="57" eb="58">
      <t>ツヅ</t>
    </rPh>
    <rPh sb="76" eb="79">
      <t>コウイキカ</t>
    </rPh>
    <rPh sb="80" eb="83">
      <t>キョウドウカ</t>
    </rPh>
    <rPh sb="84" eb="86">
      <t>ケントウ</t>
    </rPh>
    <rPh sb="87" eb="88">
      <t>スス</t>
    </rPh>
    <rPh sb="90" eb="93">
      <t>ショウライテキ</t>
    </rPh>
    <rPh sb="94" eb="96">
      <t>ケイエイ</t>
    </rPh>
    <rPh sb="97" eb="100">
      <t>アンテイカ</t>
    </rPh>
    <rPh sb="101" eb="102">
      <t>ハカ</t>
    </rPh>
    <phoneticPr fontId="1"/>
  </si>
  <si>
    <t>汚水処理施設の老朽化対策は令和元年度で完了しましたが、更新未実施の管渠やマンホールの適切な維持のため、今後、点検調査の実施を図ってまいります。</t>
    <rPh sb="13" eb="15">
      <t>レイワ</t>
    </rPh>
    <rPh sb="15" eb="16">
      <t>ガン</t>
    </rPh>
    <rPh sb="51" eb="53">
      <t>コンゴ</t>
    </rPh>
    <rPh sb="62" eb="63">
      <t>ハカ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</si>
</sst>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1.e-002</c:v>
                </c:pt>
                <c:pt idx="2">
                  <c:v>2.e-002</c:v>
                </c:pt>
                <c:pt idx="3">
                  <c:v>0.25</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57.61</c:v>
                </c:pt>
                <c:pt idx="1">
                  <c:v>60.33</c:v>
                </c:pt>
                <c:pt idx="2">
                  <c:v>59.24</c:v>
                </c:pt>
                <c:pt idx="3">
                  <c:v>54.89</c:v>
                </c:pt>
                <c:pt idx="4">
                  <c:v>54.89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50.68</c:v>
                </c:pt>
                <c:pt idx="2">
                  <c:v>50.14</c:v>
                </c:pt>
                <c:pt idx="3">
                  <c:v>54.83</c:v>
                </c:pt>
                <c:pt idx="4">
                  <c:v>66.53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76</c:v>
                </c:pt>
                <c:pt idx="1">
                  <c:v>77.13</c:v>
                </c:pt>
                <c:pt idx="2">
                  <c:v>59.44</c:v>
                </c:pt>
                <c:pt idx="3">
                  <c:v>55.96</c:v>
                </c:pt>
                <c:pt idx="4">
                  <c:v>58.65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84.86</c:v>
                </c:pt>
                <c:pt idx="2">
                  <c:v>84.98</c:v>
                </c:pt>
                <c:pt idx="3">
                  <c:v>84.7</c:v>
                </c:pt>
                <c:pt idx="4">
                  <c:v>84.67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36.42</c:v>
                </c:pt>
                <c:pt idx="1">
                  <c:v>39.22</c:v>
                </c:pt>
                <c:pt idx="2">
                  <c:v>33.83</c:v>
                </c:pt>
                <c:pt idx="3">
                  <c:v>29.26</c:v>
                </c:pt>
                <c:pt idx="4">
                  <c:v>25.84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formatCode="#,##0.00;&quot;△&quot;#,##0.00;&quot;-&quot;">
                  <c:v>40.409999999999997</c:v>
                </c:pt>
                <c:pt idx="1" formatCode="#,##0.00;&quot;△&quot;#,##0.00;&quot;-&quot;">
                  <c:v>35.270000000000003</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789.46</c:v>
                </c:pt>
                <c:pt idx="2">
                  <c:v>826.83</c:v>
                </c:pt>
                <c:pt idx="3">
                  <c:v>867.83</c:v>
                </c:pt>
                <c:pt idx="4">
                  <c:v>791.76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108.64</c:v>
                </c:pt>
                <c:pt idx="1">
                  <c:v>72.739999999999995</c:v>
                </c:pt>
                <c:pt idx="2">
                  <c:v>98.56</c:v>
                </c:pt>
                <c:pt idx="3">
                  <c:v>146.58000000000001</c:v>
                </c:pt>
                <c:pt idx="4">
                  <c:v>148.22999999999999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57.77</c:v>
                </c:pt>
                <c:pt idx="2">
                  <c:v>57.31</c:v>
                </c:pt>
                <c:pt idx="3">
                  <c:v>57.08</c:v>
                </c:pt>
                <c:pt idx="4">
                  <c:v>56.26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120.35</c:v>
                </c:pt>
                <c:pt idx="1">
                  <c:v>182.55</c:v>
                </c:pt>
                <c:pt idx="2">
                  <c:v>135.62</c:v>
                </c:pt>
                <c:pt idx="3">
                  <c:v>91.95</c:v>
                </c:pt>
                <c:pt idx="4">
                  <c:v>91.39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274.35000000000002</c:v>
                </c:pt>
                <c:pt idx="2">
                  <c:v>273.52</c:v>
                </c:pt>
                <c:pt idx="3">
                  <c:v>274.99</c:v>
                </c:pt>
                <c:pt idx="4">
                  <c:v>282.08999999999997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U1" workbookViewId="0">
      <selection activeCell="BL66" sqref="BL66:BZ82"/>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高知県　宿毛市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9</v>
      </c>
      <c r="C7" s="5"/>
      <c r="D7" s="5"/>
      <c r="E7" s="5"/>
      <c r="F7" s="5"/>
      <c r="G7" s="5"/>
      <c r="H7" s="5"/>
      <c r="I7" s="5" t="s">
        <v>15</v>
      </c>
      <c r="J7" s="5"/>
      <c r="K7" s="5"/>
      <c r="L7" s="5"/>
      <c r="M7" s="5"/>
      <c r="N7" s="5"/>
      <c r="O7" s="5"/>
      <c r="P7" s="5" t="s">
        <v>8</v>
      </c>
      <c r="Q7" s="5"/>
      <c r="R7" s="5"/>
      <c r="S7" s="5"/>
      <c r="T7" s="5"/>
      <c r="U7" s="5"/>
      <c r="V7" s="5"/>
      <c r="W7" s="5" t="s">
        <v>17</v>
      </c>
      <c r="X7" s="5"/>
      <c r="Y7" s="5"/>
      <c r="Z7" s="5"/>
      <c r="AA7" s="5"/>
      <c r="AB7" s="5"/>
      <c r="AC7" s="5"/>
      <c r="AD7" s="5" t="s">
        <v>7</v>
      </c>
      <c r="AE7" s="5"/>
      <c r="AF7" s="5"/>
      <c r="AG7" s="5"/>
      <c r="AH7" s="5"/>
      <c r="AI7" s="5"/>
      <c r="AJ7" s="5"/>
      <c r="AK7" s="3"/>
      <c r="AL7" s="5" t="s">
        <v>18</v>
      </c>
      <c r="AM7" s="5"/>
      <c r="AN7" s="5"/>
      <c r="AO7" s="5"/>
      <c r="AP7" s="5"/>
      <c r="AQ7" s="5"/>
      <c r="AR7" s="5"/>
      <c r="AS7" s="5"/>
      <c r="AT7" s="5" t="s">
        <v>13</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19539</v>
      </c>
      <c r="AM8" s="21"/>
      <c r="AN8" s="21"/>
      <c r="AO8" s="21"/>
      <c r="AP8" s="21"/>
      <c r="AQ8" s="21"/>
      <c r="AR8" s="21"/>
      <c r="AS8" s="21"/>
      <c r="AT8" s="7">
        <f>データ!T6</f>
        <v>286.17</v>
      </c>
      <c r="AU8" s="7"/>
      <c r="AV8" s="7"/>
      <c r="AW8" s="7"/>
      <c r="AX8" s="7"/>
      <c r="AY8" s="7"/>
      <c r="AZ8" s="7"/>
      <c r="BA8" s="7"/>
      <c r="BB8" s="7">
        <f>データ!U6</f>
        <v>68.28</v>
      </c>
      <c r="BC8" s="7"/>
      <c r="BD8" s="7"/>
      <c r="BE8" s="7"/>
      <c r="BF8" s="7"/>
      <c r="BG8" s="7"/>
      <c r="BH8" s="7"/>
      <c r="BI8" s="7"/>
      <c r="BJ8" s="3"/>
      <c r="BK8" s="3"/>
      <c r="BL8" s="27" t="s">
        <v>14</v>
      </c>
      <c r="BM8" s="37"/>
      <c r="BN8" s="44" t="s">
        <v>22</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26</v>
      </c>
      <c r="Q9" s="5"/>
      <c r="R9" s="5"/>
      <c r="S9" s="5"/>
      <c r="T9" s="5"/>
      <c r="U9" s="5"/>
      <c r="V9" s="5"/>
      <c r="W9" s="5" t="s">
        <v>29</v>
      </c>
      <c r="X9" s="5"/>
      <c r="Y9" s="5"/>
      <c r="Z9" s="5"/>
      <c r="AA9" s="5"/>
      <c r="AB9" s="5"/>
      <c r="AC9" s="5"/>
      <c r="AD9" s="5" t="s">
        <v>23</v>
      </c>
      <c r="AE9" s="5"/>
      <c r="AF9" s="5"/>
      <c r="AG9" s="5"/>
      <c r="AH9" s="5"/>
      <c r="AI9" s="5"/>
      <c r="AJ9" s="5"/>
      <c r="AK9" s="3"/>
      <c r="AL9" s="5" t="s">
        <v>32</v>
      </c>
      <c r="AM9" s="5"/>
      <c r="AN9" s="5"/>
      <c r="AO9" s="5"/>
      <c r="AP9" s="5"/>
      <c r="AQ9" s="5"/>
      <c r="AR9" s="5"/>
      <c r="AS9" s="5"/>
      <c r="AT9" s="5" t="s">
        <v>33</v>
      </c>
      <c r="AU9" s="5"/>
      <c r="AV9" s="5"/>
      <c r="AW9" s="5"/>
      <c r="AX9" s="5"/>
      <c r="AY9" s="5"/>
      <c r="AZ9" s="5"/>
      <c r="BA9" s="5"/>
      <c r="BB9" s="5" t="s">
        <v>36</v>
      </c>
      <c r="BC9" s="5"/>
      <c r="BD9" s="5"/>
      <c r="BE9" s="5"/>
      <c r="BF9" s="5"/>
      <c r="BG9" s="5"/>
      <c r="BH9" s="5"/>
      <c r="BI9" s="5"/>
      <c r="BJ9" s="3"/>
      <c r="BK9" s="3"/>
      <c r="BL9" s="28" t="s">
        <v>37</v>
      </c>
      <c r="BM9" s="38"/>
      <c r="BN9" s="45" t="s">
        <v>39</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2.44</v>
      </c>
      <c r="Q10" s="7"/>
      <c r="R10" s="7"/>
      <c r="S10" s="7"/>
      <c r="T10" s="7"/>
      <c r="U10" s="7"/>
      <c r="V10" s="7"/>
      <c r="W10" s="7">
        <f>データ!Q6</f>
        <v>79.2</v>
      </c>
      <c r="X10" s="7"/>
      <c r="Y10" s="7"/>
      <c r="Z10" s="7"/>
      <c r="AA10" s="7"/>
      <c r="AB10" s="7"/>
      <c r="AC10" s="7"/>
      <c r="AD10" s="21">
        <f>データ!R6</f>
        <v>2310</v>
      </c>
      <c r="AE10" s="21"/>
      <c r="AF10" s="21"/>
      <c r="AG10" s="21"/>
      <c r="AH10" s="21"/>
      <c r="AI10" s="21"/>
      <c r="AJ10" s="21"/>
      <c r="AK10" s="2"/>
      <c r="AL10" s="21">
        <f>データ!V6</f>
        <v>474</v>
      </c>
      <c r="AM10" s="21"/>
      <c r="AN10" s="21"/>
      <c r="AO10" s="21"/>
      <c r="AP10" s="21"/>
      <c r="AQ10" s="21"/>
      <c r="AR10" s="21"/>
      <c r="AS10" s="21"/>
      <c r="AT10" s="7">
        <f>データ!W6</f>
        <v>0.12</v>
      </c>
      <c r="AU10" s="7"/>
      <c r="AV10" s="7"/>
      <c r="AW10" s="7"/>
      <c r="AX10" s="7"/>
      <c r="AY10" s="7"/>
      <c r="AZ10" s="7"/>
      <c r="BA10" s="7"/>
      <c r="BB10" s="7">
        <f>データ!X6</f>
        <v>3950</v>
      </c>
      <c r="BC10" s="7"/>
      <c r="BD10" s="7"/>
      <c r="BE10" s="7"/>
      <c r="BF10" s="7"/>
      <c r="BG10" s="7"/>
      <c r="BH10" s="7"/>
      <c r="BI10" s="7"/>
      <c r="BJ10" s="2"/>
      <c r="BK10" s="2"/>
      <c r="BL10" s="29" t="s">
        <v>40</v>
      </c>
      <c r="BM10" s="39"/>
      <c r="BN10" s="46" t="s">
        <v>6</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115</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12</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47</v>
      </c>
      <c r="C85" s="12"/>
      <c r="D85" s="12"/>
      <c r="E85" s="12" t="s">
        <v>49</v>
      </c>
      <c r="F85" s="12" t="s">
        <v>50</v>
      </c>
      <c r="G85" s="12" t="s">
        <v>51</v>
      </c>
      <c r="H85" s="12" t="s">
        <v>44</v>
      </c>
      <c r="I85" s="12" t="s">
        <v>10</v>
      </c>
      <c r="J85" s="12" t="s">
        <v>52</v>
      </c>
      <c r="K85" s="12" t="s">
        <v>53</v>
      </c>
      <c r="L85" s="12" t="s">
        <v>35</v>
      </c>
      <c r="M85" s="12" t="s">
        <v>38</v>
      </c>
      <c r="N85" s="12" t="s">
        <v>54</v>
      </c>
      <c r="O85" s="12" t="s">
        <v>56</v>
      </c>
    </row>
    <row r="86" spans="1:78" hidden="1">
      <c r="B86" s="12"/>
      <c r="C86" s="12"/>
      <c r="D86" s="12"/>
      <c r="E86" s="12" t="str">
        <f>データ!AI6</f>
        <v/>
      </c>
      <c r="F86" s="12" t="s">
        <v>41</v>
      </c>
      <c r="G86" s="12" t="s">
        <v>41</v>
      </c>
      <c r="H86" s="12" t="str">
        <f>データ!BP6</f>
        <v>【786.37】</v>
      </c>
      <c r="I86" s="12" t="str">
        <f>データ!CA6</f>
        <v>【60.65】</v>
      </c>
      <c r="J86" s="12" t="str">
        <f>データ!CL6</f>
        <v>【256.97】</v>
      </c>
      <c r="K86" s="12" t="str">
        <f>データ!CW6</f>
        <v>【61.14】</v>
      </c>
      <c r="L86" s="12" t="str">
        <f>データ!DH6</f>
        <v>【86.91】</v>
      </c>
      <c r="M86" s="12" t="s">
        <v>41</v>
      </c>
      <c r="N86" s="12" t="s">
        <v>41</v>
      </c>
      <c r="O86" s="12" t="str">
        <f>データ!EO6</f>
        <v>【0.03】</v>
      </c>
    </row>
  </sheetData>
  <sheetProtection algorithmName="SHA-512" hashValue="/8lhvrZUP6D7oKLdBayuwCoAmSiGZW5G+Ww5RfDMXTSOjTdOQJ5sn5Ac9ocTIUiwmMIxqr3mjGbVrsSvDWX96Q==" saltValue="z9ZK7HeoDm6UVC+d7GjE2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21</v>
      </c>
      <c r="B3" s="58" t="s">
        <v>34</v>
      </c>
      <c r="C3" s="58" t="s">
        <v>61</v>
      </c>
      <c r="D3" s="58" t="s">
        <v>62</v>
      </c>
      <c r="E3" s="58" t="s">
        <v>5</v>
      </c>
      <c r="F3" s="58" t="s">
        <v>4</v>
      </c>
      <c r="G3" s="58" t="s">
        <v>28</v>
      </c>
      <c r="H3" s="65" t="s">
        <v>58</v>
      </c>
      <c r="I3" s="68"/>
      <c r="J3" s="68"/>
      <c r="K3" s="68"/>
      <c r="L3" s="68"/>
      <c r="M3" s="68"/>
      <c r="N3" s="68"/>
      <c r="O3" s="68"/>
      <c r="P3" s="68"/>
      <c r="Q3" s="68"/>
      <c r="R3" s="68"/>
      <c r="S3" s="68"/>
      <c r="T3" s="68"/>
      <c r="U3" s="68"/>
      <c r="V3" s="68"/>
      <c r="W3" s="68"/>
      <c r="X3" s="73"/>
      <c r="Y3" s="76"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12</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63</v>
      </c>
      <c r="B4" s="59"/>
      <c r="C4" s="59"/>
      <c r="D4" s="59"/>
      <c r="E4" s="59"/>
      <c r="F4" s="59"/>
      <c r="G4" s="59"/>
      <c r="H4" s="66"/>
      <c r="I4" s="69"/>
      <c r="J4" s="69"/>
      <c r="K4" s="69"/>
      <c r="L4" s="69"/>
      <c r="M4" s="69"/>
      <c r="N4" s="69"/>
      <c r="O4" s="69"/>
      <c r="P4" s="69"/>
      <c r="Q4" s="69"/>
      <c r="R4" s="69"/>
      <c r="S4" s="69"/>
      <c r="T4" s="69"/>
      <c r="U4" s="69"/>
      <c r="V4" s="69"/>
      <c r="W4" s="69"/>
      <c r="X4" s="74"/>
      <c r="Y4" s="77" t="s">
        <v>27</v>
      </c>
      <c r="Z4" s="77"/>
      <c r="AA4" s="77"/>
      <c r="AB4" s="77"/>
      <c r="AC4" s="77"/>
      <c r="AD4" s="77"/>
      <c r="AE4" s="77"/>
      <c r="AF4" s="77"/>
      <c r="AG4" s="77"/>
      <c r="AH4" s="77"/>
      <c r="AI4" s="77"/>
      <c r="AJ4" s="77" t="s">
        <v>48</v>
      </c>
      <c r="AK4" s="77"/>
      <c r="AL4" s="77"/>
      <c r="AM4" s="77"/>
      <c r="AN4" s="77"/>
      <c r="AO4" s="77"/>
      <c r="AP4" s="77"/>
      <c r="AQ4" s="77"/>
      <c r="AR4" s="77"/>
      <c r="AS4" s="77"/>
      <c r="AT4" s="77"/>
      <c r="AU4" s="77" t="s">
        <v>30</v>
      </c>
      <c r="AV4" s="77"/>
      <c r="AW4" s="77"/>
      <c r="AX4" s="77"/>
      <c r="AY4" s="77"/>
      <c r="AZ4" s="77"/>
      <c r="BA4" s="77"/>
      <c r="BB4" s="77"/>
      <c r="BC4" s="77"/>
      <c r="BD4" s="77"/>
      <c r="BE4" s="77"/>
      <c r="BF4" s="77" t="s">
        <v>65</v>
      </c>
      <c r="BG4" s="77"/>
      <c r="BH4" s="77"/>
      <c r="BI4" s="77"/>
      <c r="BJ4" s="77"/>
      <c r="BK4" s="77"/>
      <c r="BL4" s="77"/>
      <c r="BM4" s="77"/>
      <c r="BN4" s="77"/>
      <c r="BO4" s="77"/>
      <c r="BP4" s="77"/>
      <c r="BQ4" s="77" t="s">
        <v>16</v>
      </c>
      <c r="BR4" s="77"/>
      <c r="BS4" s="77"/>
      <c r="BT4" s="77"/>
      <c r="BU4" s="77"/>
      <c r="BV4" s="77"/>
      <c r="BW4" s="77"/>
      <c r="BX4" s="77"/>
      <c r="BY4" s="77"/>
      <c r="BZ4" s="77"/>
      <c r="CA4" s="77"/>
      <c r="CB4" s="77" t="s">
        <v>64</v>
      </c>
      <c r="CC4" s="77"/>
      <c r="CD4" s="77"/>
      <c r="CE4" s="77"/>
      <c r="CF4" s="77"/>
      <c r="CG4" s="77"/>
      <c r="CH4" s="77"/>
      <c r="CI4" s="77"/>
      <c r="CJ4" s="77"/>
      <c r="CK4" s="77"/>
      <c r="CL4" s="77"/>
      <c r="CM4" s="77" t="s">
        <v>1</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c r="A5" s="56" t="s">
        <v>70</v>
      </c>
      <c r="B5" s="60"/>
      <c r="C5" s="60"/>
      <c r="D5" s="60"/>
      <c r="E5" s="60"/>
      <c r="F5" s="60"/>
      <c r="G5" s="60"/>
      <c r="H5" s="67" t="s">
        <v>60</v>
      </c>
      <c r="I5" s="67" t="s">
        <v>71</v>
      </c>
      <c r="J5" s="67" t="s">
        <v>72</v>
      </c>
      <c r="K5" s="67" t="s">
        <v>73</v>
      </c>
      <c r="L5" s="67" t="s">
        <v>74</v>
      </c>
      <c r="M5" s="67" t="s">
        <v>7</v>
      </c>
      <c r="N5" s="67" t="s">
        <v>75</v>
      </c>
      <c r="O5" s="67" t="s">
        <v>76</v>
      </c>
      <c r="P5" s="67" t="s">
        <v>77</v>
      </c>
      <c r="Q5" s="67" t="s">
        <v>78</v>
      </c>
      <c r="R5" s="67" t="s">
        <v>79</v>
      </c>
      <c r="S5" s="67" t="s">
        <v>80</v>
      </c>
      <c r="T5" s="67" t="s">
        <v>81</v>
      </c>
      <c r="U5" s="67" t="s">
        <v>0</v>
      </c>
      <c r="V5" s="67" t="s">
        <v>82</v>
      </c>
      <c r="W5" s="67" t="s">
        <v>83</v>
      </c>
      <c r="X5" s="67" t="s">
        <v>84</v>
      </c>
      <c r="Y5" s="67" t="s">
        <v>85</v>
      </c>
      <c r="Z5" s="67" t="s">
        <v>87</v>
      </c>
      <c r="AA5" s="67" t="s">
        <v>88</v>
      </c>
      <c r="AB5" s="67" t="s">
        <v>89</v>
      </c>
      <c r="AC5" s="67" t="s">
        <v>90</v>
      </c>
      <c r="AD5" s="67" t="s">
        <v>92</v>
      </c>
      <c r="AE5" s="67" t="s">
        <v>93</v>
      </c>
      <c r="AF5" s="67" t="s">
        <v>94</v>
      </c>
      <c r="AG5" s="67" t="s">
        <v>95</v>
      </c>
      <c r="AH5" s="67" t="s">
        <v>96</v>
      </c>
      <c r="AI5" s="67" t="s">
        <v>47</v>
      </c>
      <c r="AJ5" s="67" t="s">
        <v>85</v>
      </c>
      <c r="AK5" s="67" t="s">
        <v>87</v>
      </c>
      <c r="AL5" s="67" t="s">
        <v>88</v>
      </c>
      <c r="AM5" s="67" t="s">
        <v>89</v>
      </c>
      <c r="AN5" s="67" t="s">
        <v>90</v>
      </c>
      <c r="AO5" s="67" t="s">
        <v>92</v>
      </c>
      <c r="AP5" s="67" t="s">
        <v>93</v>
      </c>
      <c r="AQ5" s="67" t="s">
        <v>94</v>
      </c>
      <c r="AR5" s="67" t="s">
        <v>95</v>
      </c>
      <c r="AS5" s="67" t="s">
        <v>96</v>
      </c>
      <c r="AT5" s="67" t="s">
        <v>91</v>
      </c>
      <c r="AU5" s="67" t="s">
        <v>85</v>
      </c>
      <c r="AV5" s="67" t="s">
        <v>87</v>
      </c>
      <c r="AW5" s="67" t="s">
        <v>88</v>
      </c>
      <c r="AX5" s="67" t="s">
        <v>89</v>
      </c>
      <c r="AY5" s="67" t="s">
        <v>90</v>
      </c>
      <c r="AZ5" s="67" t="s">
        <v>92</v>
      </c>
      <c r="BA5" s="67" t="s">
        <v>93</v>
      </c>
      <c r="BB5" s="67" t="s">
        <v>94</v>
      </c>
      <c r="BC5" s="67" t="s">
        <v>95</v>
      </c>
      <c r="BD5" s="67" t="s">
        <v>96</v>
      </c>
      <c r="BE5" s="67" t="s">
        <v>91</v>
      </c>
      <c r="BF5" s="67" t="s">
        <v>85</v>
      </c>
      <c r="BG5" s="67" t="s">
        <v>87</v>
      </c>
      <c r="BH5" s="67" t="s">
        <v>88</v>
      </c>
      <c r="BI5" s="67" t="s">
        <v>89</v>
      </c>
      <c r="BJ5" s="67" t="s">
        <v>90</v>
      </c>
      <c r="BK5" s="67" t="s">
        <v>92</v>
      </c>
      <c r="BL5" s="67" t="s">
        <v>93</v>
      </c>
      <c r="BM5" s="67" t="s">
        <v>94</v>
      </c>
      <c r="BN5" s="67" t="s">
        <v>95</v>
      </c>
      <c r="BO5" s="67" t="s">
        <v>96</v>
      </c>
      <c r="BP5" s="67" t="s">
        <v>91</v>
      </c>
      <c r="BQ5" s="67" t="s">
        <v>85</v>
      </c>
      <c r="BR5" s="67" t="s">
        <v>87</v>
      </c>
      <c r="BS5" s="67" t="s">
        <v>88</v>
      </c>
      <c r="BT5" s="67" t="s">
        <v>89</v>
      </c>
      <c r="BU5" s="67" t="s">
        <v>90</v>
      </c>
      <c r="BV5" s="67" t="s">
        <v>92</v>
      </c>
      <c r="BW5" s="67" t="s">
        <v>93</v>
      </c>
      <c r="BX5" s="67" t="s">
        <v>94</v>
      </c>
      <c r="BY5" s="67" t="s">
        <v>95</v>
      </c>
      <c r="BZ5" s="67" t="s">
        <v>96</v>
      </c>
      <c r="CA5" s="67" t="s">
        <v>91</v>
      </c>
      <c r="CB5" s="67" t="s">
        <v>85</v>
      </c>
      <c r="CC5" s="67" t="s">
        <v>87</v>
      </c>
      <c r="CD5" s="67" t="s">
        <v>88</v>
      </c>
      <c r="CE5" s="67" t="s">
        <v>89</v>
      </c>
      <c r="CF5" s="67" t="s">
        <v>90</v>
      </c>
      <c r="CG5" s="67" t="s">
        <v>92</v>
      </c>
      <c r="CH5" s="67" t="s">
        <v>93</v>
      </c>
      <c r="CI5" s="67" t="s">
        <v>94</v>
      </c>
      <c r="CJ5" s="67" t="s">
        <v>95</v>
      </c>
      <c r="CK5" s="67" t="s">
        <v>96</v>
      </c>
      <c r="CL5" s="67" t="s">
        <v>91</v>
      </c>
      <c r="CM5" s="67" t="s">
        <v>85</v>
      </c>
      <c r="CN5" s="67" t="s">
        <v>87</v>
      </c>
      <c r="CO5" s="67" t="s">
        <v>88</v>
      </c>
      <c r="CP5" s="67" t="s">
        <v>89</v>
      </c>
      <c r="CQ5" s="67" t="s">
        <v>90</v>
      </c>
      <c r="CR5" s="67" t="s">
        <v>92</v>
      </c>
      <c r="CS5" s="67" t="s">
        <v>93</v>
      </c>
      <c r="CT5" s="67" t="s">
        <v>94</v>
      </c>
      <c r="CU5" s="67" t="s">
        <v>95</v>
      </c>
      <c r="CV5" s="67" t="s">
        <v>96</v>
      </c>
      <c r="CW5" s="67" t="s">
        <v>91</v>
      </c>
      <c r="CX5" s="67" t="s">
        <v>85</v>
      </c>
      <c r="CY5" s="67" t="s">
        <v>87</v>
      </c>
      <c r="CZ5" s="67" t="s">
        <v>88</v>
      </c>
      <c r="DA5" s="67" t="s">
        <v>89</v>
      </c>
      <c r="DB5" s="67" t="s">
        <v>90</v>
      </c>
      <c r="DC5" s="67" t="s">
        <v>92</v>
      </c>
      <c r="DD5" s="67" t="s">
        <v>93</v>
      </c>
      <c r="DE5" s="67" t="s">
        <v>94</v>
      </c>
      <c r="DF5" s="67" t="s">
        <v>95</v>
      </c>
      <c r="DG5" s="67" t="s">
        <v>96</v>
      </c>
      <c r="DH5" s="67" t="s">
        <v>91</v>
      </c>
      <c r="DI5" s="67" t="s">
        <v>85</v>
      </c>
      <c r="DJ5" s="67" t="s">
        <v>87</v>
      </c>
      <c r="DK5" s="67" t="s">
        <v>88</v>
      </c>
      <c r="DL5" s="67" t="s">
        <v>89</v>
      </c>
      <c r="DM5" s="67" t="s">
        <v>90</v>
      </c>
      <c r="DN5" s="67" t="s">
        <v>92</v>
      </c>
      <c r="DO5" s="67" t="s">
        <v>93</v>
      </c>
      <c r="DP5" s="67" t="s">
        <v>94</v>
      </c>
      <c r="DQ5" s="67" t="s">
        <v>95</v>
      </c>
      <c r="DR5" s="67" t="s">
        <v>96</v>
      </c>
      <c r="DS5" s="67" t="s">
        <v>91</v>
      </c>
      <c r="DT5" s="67" t="s">
        <v>85</v>
      </c>
      <c r="DU5" s="67" t="s">
        <v>87</v>
      </c>
      <c r="DV5" s="67" t="s">
        <v>88</v>
      </c>
      <c r="DW5" s="67" t="s">
        <v>89</v>
      </c>
      <c r="DX5" s="67" t="s">
        <v>90</v>
      </c>
      <c r="DY5" s="67" t="s">
        <v>92</v>
      </c>
      <c r="DZ5" s="67" t="s">
        <v>93</v>
      </c>
      <c r="EA5" s="67" t="s">
        <v>94</v>
      </c>
      <c r="EB5" s="67" t="s">
        <v>95</v>
      </c>
      <c r="EC5" s="67" t="s">
        <v>96</v>
      </c>
      <c r="ED5" s="67" t="s">
        <v>91</v>
      </c>
      <c r="EE5" s="67" t="s">
        <v>85</v>
      </c>
      <c r="EF5" s="67" t="s">
        <v>87</v>
      </c>
      <c r="EG5" s="67" t="s">
        <v>88</v>
      </c>
      <c r="EH5" s="67" t="s">
        <v>89</v>
      </c>
      <c r="EI5" s="67" t="s">
        <v>90</v>
      </c>
      <c r="EJ5" s="67" t="s">
        <v>92</v>
      </c>
      <c r="EK5" s="67" t="s">
        <v>93</v>
      </c>
      <c r="EL5" s="67" t="s">
        <v>94</v>
      </c>
      <c r="EM5" s="67" t="s">
        <v>95</v>
      </c>
      <c r="EN5" s="67" t="s">
        <v>96</v>
      </c>
      <c r="EO5" s="67" t="s">
        <v>91</v>
      </c>
    </row>
    <row r="6" spans="1:145" s="55" customFormat="1">
      <c r="A6" s="56" t="s">
        <v>97</v>
      </c>
      <c r="B6" s="61">
        <f t="shared" ref="B6:X6" si="1">B7</f>
        <v>2021</v>
      </c>
      <c r="C6" s="61">
        <f t="shared" si="1"/>
        <v>392081</v>
      </c>
      <c r="D6" s="61">
        <f t="shared" si="1"/>
        <v>47</v>
      </c>
      <c r="E6" s="61">
        <f t="shared" si="1"/>
        <v>17</v>
      </c>
      <c r="F6" s="61">
        <f t="shared" si="1"/>
        <v>5</v>
      </c>
      <c r="G6" s="61">
        <f t="shared" si="1"/>
        <v>0</v>
      </c>
      <c r="H6" s="61" t="str">
        <f t="shared" si="1"/>
        <v>高知県　宿毛市</v>
      </c>
      <c r="I6" s="61" t="str">
        <f t="shared" si="1"/>
        <v>法非適用</v>
      </c>
      <c r="J6" s="61" t="str">
        <f t="shared" si="1"/>
        <v>下水道事業</v>
      </c>
      <c r="K6" s="61" t="str">
        <f t="shared" si="1"/>
        <v>農業集落排水</v>
      </c>
      <c r="L6" s="61" t="str">
        <f t="shared" si="1"/>
        <v>F2</v>
      </c>
      <c r="M6" s="61" t="str">
        <f t="shared" si="1"/>
        <v>非設置</v>
      </c>
      <c r="N6" s="70" t="str">
        <f t="shared" si="1"/>
        <v>-</v>
      </c>
      <c r="O6" s="70" t="str">
        <f t="shared" si="1"/>
        <v>該当数値なし</v>
      </c>
      <c r="P6" s="70">
        <f t="shared" si="1"/>
        <v>2.44</v>
      </c>
      <c r="Q6" s="70">
        <f t="shared" si="1"/>
        <v>79.2</v>
      </c>
      <c r="R6" s="70">
        <f t="shared" si="1"/>
        <v>2310</v>
      </c>
      <c r="S6" s="70">
        <f t="shared" si="1"/>
        <v>19539</v>
      </c>
      <c r="T6" s="70">
        <f t="shared" si="1"/>
        <v>286.17</v>
      </c>
      <c r="U6" s="70">
        <f t="shared" si="1"/>
        <v>68.28</v>
      </c>
      <c r="V6" s="70">
        <f t="shared" si="1"/>
        <v>474</v>
      </c>
      <c r="W6" s="70">
        <f t="shared" si="1"/>
        <v>0.12</v>
      </c>
      <c r="X6" s="70">
        <f t="shared" si="1"/>
        <v>3950</v>
      </c>
      <c r="Y6" s="78">
        <f t="shared" ref="Y6:AH6" si="2">IF(Y7="",NA(),Y7)</f>
        <v>36.42</v>
      </c>
      <c r="Z6" s="78">
        <f t="shared" si="2"/>
        <v>39.22</v>
      </c>
      <c r="AA6" s="78">
        <f t="shared" si="2"/>
        <v>33.83</v>
      </c>
      <c r="AB6" s="78">
        <f t="shared" si="2"/>
        <v>29.26</v>
      </c>
      <c r="AC6" s="78">
        <f t="shared" si="2"/>
        <v>25.84</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8">
        <f t="shared" ref="BF6:BO6" si="5">IF(BF7="",NA(),BF7)</f>
        <v>40.409999999999997</v>
      </c>
      <c r="BG6" s="78">
        <f t="shared" si="5"/>
        <v>35.270000000000003</v>
      </c>
      <c r="BH6" s="70">
        <f t="shared" si="5"/>
        <v>0</v>
      </c>
      <c r="BI6" s="70">
        <f t="shared" si="5"/>
        <v>0</v>
      </c>
      <c r="BJ6" s="70">
        <f t="shared" si="5"/>
        <v>0</v>
      </c>
      <c r="BK6" s="78">
        <f t="shared" si="5"/>
        <v>855.8</v>
      </c>
      <c r="BL6" s="78">
        <f t="shared" si="5"/>
        <v>789.46</v>
      </c>
      <c r="BM6" s="78">
        <f t="shared" si="5"/>
        <v>826.83</v>
      </c>
      <c r="BN6" s="78">
        <f t="shared" si="5"/>
        <v>867.83</v>
      </c>
      <c r="BO6" s="78">
        <f t="shared" si="5"/>
        <v>791.76</v>
      </c>
      <c r="BP6" s="70" t="str">
        <f>IF(BP7="","",IF(BP7="-","【-】","【"&amp;SUBSTITUTE(TEXT(BP7,"#,##0.00"),"-","△")&amp;"】"))</f>
        <v>【786.37】</v>
      </c>
      <c r="BQ6" s="78">
        <f t="shared" ref="BQ6:BZ6" si="6">IF(BQ7="",NA(),BQ7)</f>
        <v>108.64</v>
      </c>
      <c r="BR6" s="78">
        <f t="shared" si="6"/>
        <v>72.739999999999995</v>
      </c>
      <c r="BS6" s="78">
        <f t="shared" si="6"/>
        <v>98.56</v>
      </c>
      <c r="BT6" s="78">
        <f t="shared" si="6"/>
        <v>146.58000000000001</v>
      </c>
      <c r="BU6" s="78">
        <f t="shared" si="6"/>
        <v>148.22999999999999</v>
      </c>
      <c r="BV6" s="78">
        <f t="shared" si="6"/>
        <v>59.8</v>
      </c>
      <c r="BW6" s="78">
        <f t="shared" si="6"/>
        <v>57.77</v>
      </c>
      <c r="BX6" s="78">
        <f t="shared" si="6"/>
        <v>57.31</v>
      </c>
      <c r="BY6" s="78">
        <f t="shared" si="6"/>
        <v>57.08</v>
      </c>
      <c r="BZ6" s="78">
        <f t="shared" si="6"/>
        <v>56.26</v>
      </c>
      <c r="CA6" s="70" t="str">
        <f>IF(CA7="","",IF(CA7="-","【-】","【"&amp;SUBSTITUTE(TEXT(CA7,"#,##0.00"),"-","△")&amp;"】"))</f>
        <v>【60.65】</v>
      </c>
      <c r="CB6" s="78">
        <f t="shared" ref="CB6:CK6" si="7">IF(CB7="",NA(),CB7)</f>
        <v>120.35</v>
      </c>
      <c r="CC6" s="78">
        <f t="shared" si="7"/>
        <v>182.55</v>
      </c>
      <c r="CD6" s="78">
        <f t="shared" si="7"/>
        <v>135.62</v>
      </c>
      <c r="CE6" s="78">
        <f t="shared" si="7"/>
        <v>91.95</v>
      </c>
      <c r="CF6" s="78">
        <f t="shared" si="7"/>
        <v>91.39</v>
      </c>
      <c r="CG6" s="78">
        <f t="shared" si="7"/>
        <v>263.76</v>
      </c>
      <c r="CH6" s="78">
        <f t="shared" si="7"/>
        <v>274.35000000000002</v>
      </c>
      <c r="CI6" s="78">
        <f t="shared" si="7"/>
        <v>273.52</v>
      </c>
      <c r="CJ6" s="78">
        <f t="shared" si="7"/>
        <v>274.99</v>
      </c>
      <c r="CK6" s="78">
        <f t="shared" si="7"/>
        <v>282.08999999999997</v>
      </c>
      <c r="CL6" s="70" t="str">
        <f>IF(CL7="","",IF(CL7="-","【-】","【"&amp;SUBSTITUTE(TEXT(CL7,"#,##0.00"),"-","△")&amp;"】"))</f>
        <v>【256.97】</v>
      </c>
      <c r="CM6" s="78">
        <f t="shared" ref="CM6:CV6" si="8">IF(CM7="",NA(),CM7)</f>
        <v>57.61</v>
      </c>
      <c r="CN6" s="78">
        <f t="shared" si="8"/>
        <v>60.33</v>
      </c>
      <c r="CO6" s="78">
        <f t="shared" si="8"/>
        <v>59.24</v>
      </c>
      <c r="CP6" s="78">
        <f t="shared" si="8"/>
        <v>54.89</v>
      </c>
      <c r="CQ6" s="78">
        <f t="shared" si="8"/>
        <v>54.89</v>
      </c>
      <c r="CR6" s="78">
        <f t="shared" si="8"/>
        <v>51.75</v>
      </c>
      <c r="CS6" s="78">
        <f t="shared" si="8"/>
        <v>50.68</v>
      </c>
      <c r="CT6" s="78">
        <f t="shared" si="8"/>
        <v>50.14</v>
      </c>
      <c r="CU6" s="78">
        <f t="shared" si="8"/>
        <v>54.83</v>
      </c>
      <c r="CV6" s="78">
        <f t="shared" si="8"/>
        <v>66.53</v>
      </c>
      <c r="CW6" s="70" t="str">
        <f>IF(CW7="","",IF(CW7="-","【-】","【"&amp;SUBSTITUTE(TEXT(CW7,"#,##0.00"),"-","△")&amp;"】"))</f>
        <v>【61.14】</v>
      </c>
      <c r="CX6" s="78">
        <f t="shared" ref="CX6:DG6" si="9">IF(CX7="",NA(),CX7)</f>
        <v>76</v>
      </c>
      <c r="CY6" s="78">
        <f t="shared" si="9"/>
        <v>77.13</v>
      </c>
      <c r="CZ6" s="78">
        <f t="shared" si="9"/>
        <v>59.44</v>
      </c>
      <c r="DA6" s="78">
        <f t="shared" si="9"/>
        <v>55.96</v>
      </c>
      <c r="DB6" s="78">
        <f t="shared" si="9"/>
        <v>58.65</v>
      </c>
      <c r="DC6" s="78">
        <f t="shared" si="9"/>
        <v>84.84</v>
      </c>
      <c r="DD6" s="78">
        <f t="shared" si="9"/>
        <v>84.86</v>
      </c>
      <c r="DE6" s="78">
        <f t="shared" si="9"/>
        <v>84.98</v>
      </c>
      <c r="DF6" s="78">
        <f t="shared" si="9"/>
        <v>84.7</v>
      </c>
      <c r="DG6" s="78">
        <f t="shared" si="9"/>
        <v>84.67</v>
      </c>
      <c r="DH6" s="70" t="str">
        <f>IF(DH7="","",IF(DH7="-","【-】","【"&amp;SUBSTITUTE(TEXT(DH7,"#,##0.00"),"-","△")&amp;"】"))</f>
        <v>【86.91】</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1.e-002</v>
      </c>
      <c r="EK6" s="78">
        <f t="shared" si="12"/>
        <v>1.e-002</v>
      </c>
      <c r="EL6" s="78">
        <f t="shared" si="12"/>
        <v>2.e-002</v>
      </c>
      <c r="EM6" s="78">
        <f t="shared" si="12"/>
        <v>0.25</v>
      </c>
      <c r="EN6" s="78">
        <f t="shared" si="12"/>
        <v>5.e-002</v>
      </c>
      <c r="EO6" s="70" t="str">
        <f>IF(EO7="","",IF(EO7="-","【-】","【"&amp;SUBSTITUTE(TEXT(EO7,"#,##0.00"),"-","△")&amp;"】"))</f>
        <v>【0.03】</v>
      </c>
    </row>
    <row r="7" spans="1:145" s="55" customFormat="1">
      <c r="A7" s="56"/>
      <c r="B7" s="62">
        <v>2021</v>
      </c>
      <c r="C7" s="62">
        <v>392081</v>
      </c>
      <c r="D7" s="62">
        <v>47</v>
      </c>
      <c r="E7" s="62">
        <v>17</v>
      </c>
      <c r="F7" s="62">
        <v>5</v>
      </c>
      <c r="G7" s="62">
        <v>0</v>
      </c>
      <c r="H7" s="62" t="s">
        <v>86</v>
      </c>
      <c r="I7" s="62" t="s">
        <v>98</v>
      </c>
      <c r="J7" s="62" t="s">
        <v>99</v>
      </c>
      <c r="K7" s="62" t="s">
        <v>100</v>
      </c>
      <c r="L7" s="62" t="s">
        <v>101</v>
      </c>
      <c r="M7" s="62" t="s">
        <v>102</v>
      </c>
      <c r="N7" s="71" t="s">
        <v>41</v>
      </c>
      <c r="O7" s="71" t="s">
        <v>103</v>
      </c>
      <c r="P7" s="71">
        <v>2.44</v>
      </c>
      <c r="Q7" s="71">
        <v>79.2</v>
      </c>
      <c r="R7" s="71">
        <v>2310</v>
      </c>
      <c r="S7" s="71">
        <v>19539</v>
      </c>
      <c r="T7" s="71">
        <v>286.17</v>
      </c>
      <c r="U7" s="71">
        <v>68.28</v>
      </c>
      <c r="V7" s="71">
        <v>474</v>
      </c>
      <c r="W7" s="71">
        <v>0.12</v>
      </c>
      <c r="X7" s="71">
        <v>3950</v>
      </c>
      <c r="Y7" s="71">
        <v>36.42</v>
      </c>
      <c r="Z7" s="71">
        <v>39.22</v>
      </c>
      <c r="AA7" s="71">
        <v>33.83</v>
      </c>
      <c r="AB7" s="71">
        <v>29.26</v>
      </c>
      <c r="AC7" s="71">
        <v>25.84</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40.409999999999997</v>
      </c>
      <c r="BG7" s="71">
        <v>35.270000000000003</v>
      </c>
      <c r="BH7" s="71">
        <v>0</v>
      </c>
      <c r="BI7" s="71">
        <v>0</v>
      </c>
      <c r="BJ7" s="71">
        <v>0</v>
      </c>
      <c r="BK7" s="71">
        <v>855.8</v>
      </c>
      <c r="BL7" s="71">
        <v>789.46</v>
      </c>
      <c r="BM7" s="71">
        <v>826.83</v>
      </c>
      <c r="BN7" s="71">
        <v>867.83</v>
      </c>
      <c r="BO7" s="71">
        <v>791.76</v>
      </c>
      <c r="BP7" s="71">
        <v>786.37</v>
      </c>
      <c r="BQ7" s="71">
        <v>108.64</v>
      </c>
      <c r="BR7" s="71">
        <v>72.739999999999995</v>
      </c>
      <c r="BS7" s="71">
        <v>98.56</v>
      </c>
      <c r="BT7" s="71">
        <v>146.58000000000001</v>
      </c>
      <c r="BU7" s="71">
        <v>148.22999999999999</v>
      </c>
      <c r="BV7" s="71">
        <v>59.8</v>
      </c>
      <c r="BW7" s="71">
        <v>57.77</v>
      </c>
      <c r="BX7" s="71">
        <v>57.31</v>
      </c>
      <c r="BY7" s="71">
        <v>57.08</v>
      </c>
      <c r="BZ7" s="71">
        <v>56.26</v>
      </c>
      <c r="CA7" s="71">
        <v>60.65</v>
      </c>
      <c r="CB7" s="71">
        <v>120.35</v>
      </c>
      <c r="CC7" s="71">
        <v>182.55</v>
      </c>
      <c r="CD7" s="71">
        <v>135.62</v>
      </c>
      <c r="CE7" s="71">
        <v>91.95</v>
      </c>
      <c r="CF7" s="71">
        <v>91.39</v>
      </c>
      <c r="CG7" s="71">
        <v>263.76</v>
      </c>
      <c r="CH7" s="71">
        <v>274.35000000000002</v>
      </c>
      <c r="CI7" s="71">
        <v>273.52</v>
      </c>
      <c r="CJ7" s="71">
        <v>274.99</v>
      </c>
      <c r="CK7" s="71">
        <v>282.08999999999997</v>
      </c>
      <c r="CL7" s="71">
        <v>256.97000000000003</v>
      </c>
      <c r="CM7" s="71">
        <v>57.61</v>
      </c>
      <c r="CN7" s="71">
        <v>60.33</v>
      </c>
      <c r="CO7" s="71">
        <v>59.24</v>
      </c>
      <c r="CP7" s="71">
        <v>54.89</v>
      </c>
      <c r="CQ7" s="71">
        <v>54.89</v>
      </c>
      <c r="CR7" s="71">
        <v>51.75</v>
      </c>
      <c r="CS7" s="71">
        <v>50.68</v>
      </c>
      <c r="CT7" s="71">
        <v>50.14</v>
      </c>
      <c r="CU7" s="71">
        <v>54.83</v>
      </c>
      <c r="CV7" s="71">
        <v>66.53</v>
      </c>
      <c r="CW7" s="71">
        <v>61.14</v>
      </c>
      <c r="CX7" s="71">
        <v>76</v>
      </c>
      <c r="CY7" s="71">
        <v>77.13</v>
      </c>
      <c r="CZ7" s="71">
        <v>59.44</v>
      </c>
      <c r="DA7" s="71">
        <v>55.96</v>
      </c>
      <c r="DB7" s="71">
        <v>58.65</v>
      </c>
      <c r="DC7" s="71">
        <v>84.84</v>
      </c>
      <c r="DD7" s="71">
        <v>84.86</v>
      </c>
      <c r="DE7" s="71">
        <v>84.98</v>
      </c>
      <c r="DF7" s="71">
        <v>84.7</v>
      </c>
      <c r="DG7" s="71">
        <v>84.67</v>
      </c>
      <c r="DH7" s="71">
        <v>86.91</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1.e-002</v>
      </c>
      <c r="EK7" s="71">
        <v>1.e-002</v>
      </c>
      <c r="EL7" s="71">
        <v>2.e-002</v>
      </c>
      <c r="EM7" s="71">
        <v>0.25</v>
      </c>
      <c r="EN7" s="71">
        <v>5.e-002</v>
      </c>
      <c r="EO7" s="71">
        <v>3.e-002</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104</v>
      </c>
      <c r="C9" s="57" t="s">
        <v>105</v>
      </c>
      <c r="D9" s="57" t="s">
        <v>106</v>
      </c>
      <c r="E9" s="57" t="s">
        <v>107</v>
      </c>
      <c r="F9" s="57" t="s">
        <v>108</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34</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109</v>
      </c>
    </row>
    <row r="12" spans="1:145">
      <c r="B12">
        <v>1</v>
      </c>
      <c r="C12">
        <v>1</v>
      </c>
      <c r="D12">
        <v>1</v>
      </c>
      <c r="E12">
        <v>2</v>
      </c>
      <c r="F12">
        <v>3</v>
      </c>
      <c r="G12" t="s">
        <v>110</v>
      </c>
    </row>
    <row r="13" spans="1:145">
      <c r="B13" t="s">
        <v>111</v>
      </c>
      <c r="C13" t="s">
        <v>111</v>
      </c>
      <c r="D13" t="s">
        <v>112</v>
      </c>
      <c r="E13" t="s">
        <v>112</v>
      </c>
      <c r="F13" t="s">
        <v>112</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gesui</cp:lastModifiedBy>
  <dcterms:created xsi:type="dcterms:W3CDTF">2022-12-01T02:00:29Z</dcterms:created>
  <dcterms:modified xsi:type="dcterms:W3CDTF">2023-01-13T02:23:54Z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2023-01-13T02:23:54Z</vt:filetime>
  </property>
</Properties>
</file>