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tEmSPOeRKZ3ums/kO7lnLj58XCVGEmhBWuEFptcoSHT5VRREBlighk3m9Itst+9j27lIir7XtplUaGpX6j0opQ==" workbookSaltValue="uxS5dGM2xU/agW0QDx8Qpw==" workbookSpinCount="100000"/>
  <bookViews>
    <workbookView xWindow="0" yWindow="0" windowWidth="15360" windowHeight="7635"/>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<sst xmlns="http://schemas.openxmlformats.org/spreadsheetml/2006/main" xmlns:r="http://schemas.openxmlformats.org/officeDocument/2006/relationships" count="116" uniqueCount="116">
  <si>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t>人口密度</t>
    <rPh sb="0" eb="2">
      <t>ジンコウ</t>
    </rPh>
    <rPh sb="2" eb="4">
      <t>ミツド</t>
    </rPh>
    <phoneticPr fontId="1"/>
  </si>
  <si>
    <t>⑦施設利用率(％)</t>
    <rPh sb="1" eb="3">
      <t>シセツ</t>
    </rPh>
    <rPh sb="3" eb="6">
      <t>リヨウリツ</t>
    </rPh>
    <phoneticPr fontId="1"/>
  </si>
  <si>
    <t>経営比較分析表（令和3年度決算）</t>
    <rPh sb="8" eb="10">
      <t>レイワ</t>
    </rPh>
    <rPh sb="11" eb="13">
      <t>ネンド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</si>
  <si>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</si>
  <si>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</si>
  <si>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</si>
  <si>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</si>
  <si>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</si>
  <si>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</si>
  <si>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</si>
  <si>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</si>
  <si>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</si>
  <si>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</si>
  <si>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</si>
  <si>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</si>
  <si>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</si>
  <si>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</si>
  <si>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</si>
  <si>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</si>
  <si>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</si>
  <si>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</si>
  <si>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</si>
  <si>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</si>
  <si>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</si>
  <si>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</si>
  <si>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</si>
  <si>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</si>
  <si>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</si>
  <si>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</si>
  <si>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</si>
  <si>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</si>
  <si>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</si>
  <si>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</si>
  <si>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</si>
  <si>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</si>
  <si>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</si>
  <si>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</si>
  <si>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</si>
  <si>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</si>
  <si>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</si>
  <si>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</si>
  <si>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</si>
  <si>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</si>
  <si>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</si>
  <si>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</si>
  <si>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</si>
  <si>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</si>
  <si>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</si>
  <si>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</si>
  <si>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</si>
  <si>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</si>
  <si>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</si>
  <si>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</si>
  <si>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</si>
  <si>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</si>
  <si>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</si>
  <si>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</si>
  <si>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</si>
  <si>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</si>
  <si>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</si>
  <si>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</si>
  <si>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</si>
  <si>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</si>
  <si>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</si>
  <si>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</si>
  <si>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</si>
  <si>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</si>
  <si>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</si>
  <si>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</si>
  <si>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</si>
  <si>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</si>
  <si>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</si>
  <si>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</si>
  <si>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</si>
  <si>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</si>
  <si>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</si>
  <si>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</si>
  <si>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</si>
  <si>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</si>
  <si>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</si>
  <si>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</si>
  <si>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</si>
  <si>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</si>
  <si>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</si>
  <si>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</si>
  <si>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</si>
  <si>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</si>
  <si>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</si>
  <si>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</si>
  <si>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</si>
  <si>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</si>
  <si>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</si>
  <si>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</si>
  <si>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</si>
  <si>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</si>
  <si>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</si>
  <si>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高知県　佐川町</t>
  </si>
  <si>
    <t>③管渠改善率は、０％であり管渠の更新等は実施していません。当該施設は平成１４年に供用を開始しており、管渠以外の下水処理施設（処理場、ポンプ施設）については、令和元年度に策定した機能強化対策事業計画に基づいて令和２年度から４年度まで工事を実施しています。
　令和２年度には、処理施設の非常用通報装置、ポンプ施設の非常用通報装置の電気設備をメインに更新しており、令和３年度と４年度には、処理施設、ポンプ施設の機械設備を更新予定です。</t>
    <rPh sb="1" eb="2">
      <t>カン</t>
    </rPh>
    <rPh sb="2" eb="3">
      <t>キョ</t>
    </rPh>
    <rPh sb="3" eb="6">
      <t>カイゼンリツ</t>
    </rPh>
    <rPh sb="13" eb="14">
      <t>カン</t>
    </rPh>
    <rPh sb="14" eb="15">
      <t>キョ</t>
    </rPh>
    <rPh sb="16" eb="18">
      <t>コウシン</t>
    </rPh>
    <rPh sb="18" eb="19">
      <t>トウ</t>
    </rPh>
    <rPh sb="20" eb="22">
      <t>ジッシ</t>
    </rPh>
    <rPh sb="29" eb="31">
      <t>トウガイ</t>
    </rPh>
    <rPh sb="31" eb="33">
      <t>シセツ</t>
    </rPh>
    <rPh sb="34" eb="36">
      <t>ヘイセイ</t>
    </rPh>
    <rPh sb="38" eb="39">
      <t>ネン</t>
    </rPh>
    <rPh sb="40" eb="42">
      <t>キョウヨウ</t>
    </rPh>
    <rPh sb="43" eb="45">
      <t>カイシ</t>
    </rPh>
    <rPh sb="50" eb="51">
      <t>カン</t>
    </rPh>
    <rPh sb="51" eb="52">
      <t>キョ</t>
    </rPh>
    <rPh sb="52" eb="54">
      <t>イガイ</t>
    </rPh>
    <rPh sb="55" eb="57">
      <t>ゲスイ</t>
    </rPh>
    <rPh sb="57" eb="59">
      <t>ショリ</t>
    </rPh>
    <rPh sb="59" eb="61">
      <t>シセツ</t>
    </rPh>
    <rPh sb="62" eb="65">
      <t>ショリジョウ</t>
    </rPh>
    <rPh sb="69" eb="71">
      <t>シセツ</t>
    </rPh>
    <rPh sb="78" eb="80">
      <t>レイワ</t>
    </rPh>
    <rPh sb="80" eb="83">
      <t>ガンネンド</t>
    </rPh>
    <rPh sb="84" eb="86">
      <t>サクテイ</t>
    </rPh>
    <rPh sb="88" eb="90">
      <t>キノウ</t>
    </rPh>
    <rPh sb="90" eb="92">
      <t>キョウカ</t>
    </rPh>
    <rPh sb="92" eb="94">
      <t>タイサク</t>
    </rPh>
    <rPh sb="94" eb="96">
      <t>ジギョウ</t>
    </rPh>
    <rPh sb="96" eb="98">
      <t>ケイカク</t>
    </rPh>
    <rPh sb="99" eb="100">
      <t>モト</t>
    </rPh>
    <rPh sb="103" eb="105">
      <t>レイワ</t>
    </rPh>
    <rPh sb="106" eb="108">
      <t>ネンド</t>
    </rPh>
    <rPh sb="111" eb="113">
      <t>ネンド</t>
    </rPh>
    <rPh sb="115" eb="117">
      <t>コウジ</t>
    </rPh>
    <rPh sb="118" eb="120">
      <t>ジッシ</t>
    </rPh>
    <rPh sb="128" eb="130">
      <t>レイワ</t>
    </rPh>
    <rPh sb="131" eb="133">
      <t>ネンド</t>
    </rPh>
    <rPh sb="136" eb="138">
      <t>ショリ</t>
    </rPh>
    <rPh sb="138" eb="140">
      <t>シセツ</t>
    </rPh>
    <rPh sb="141" eb="144">
      <t>ヒジョウヨウ</t>
    </rPh>
    <rPh sb="144" eb="146">
      <t>ツウホウ</t>
    </rPh>
    <rPh sb="146" eb="148">
      <t>ソウチ</t>
    </rPh>
    <rPh sb="152" eb="154">
      <t>シセツ</t>
    </rPh>
    <rPh sb="155" eb="158">
      <t>ヒジョウヨウ</t>
    </rPh>
    <rPh sb="158" eb="160">
      <t>ツウホウ</t>
    </rPh>
    <rPh sb="160" eb="162">
      <t>ソウチ</t>
    </rPh>
    <rPh sb="163" eb="165">
      <t>デンキ</t>
    </rPh>
    <rPh sb="165" eb="167">
      <t>セツビ</t>
    </rPh>
    <rPh sb="172" eb="174">
      <t>コウシン</t>
    </rPh>
    <rPh sb="179" eb="181">
      <t>レイワ</t>
    </rPh>
    <rPh sb="182" eb="184">
      <t>ネンド</t>
    </rPh>
    <rPh sb="186" eb="188">
      <t>ネンド</t>
    </rPh>
    <rPh sb="191" eb="193">
      <t>ショリ</t>
    </rPh>
    <rPh sb="193" eb="195">
      <t>シセツ</t>
    </rPh>
    <rPh sb="199" eb="201">
      <t>シセツ</t>
    </rPh>
    <rPh sb="202" eb="204">
      <t>キカイ</t>
    </rPh>
    <rPh sb="204" eb="206">
      <t>セツビ</t>
    </rPh>
    <rPh sb="207" eb="209">
      <t>コウシン</t>
    </rPh>
    <rPh sb="209" eb="211">
      <t>ヨテイ</t>
    </rPh>
    <phoneticPr fontId="1"/>
  </si>
  <si>
    <t>法非適用</t>
  </si>
  <si>
    <t>下水道事業</t>
  </si>
  <si>
    <t>農業集落排水</t>
  </si>
  <si>
    <t>F2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</si>
  <si>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</si>
  <si>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</si>
  <si>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</si>
  <si>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</si>
  <si>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</si>
  <si>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</si>
  <si>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</si>
  <si>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</si>
  <si>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</si>
  <si>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</si>
  <si>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</si>
  <si>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</si>
  <si>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今後は、処理区域内の人口減による使用料の減少、施設の老朽化による維持管理費の増加が考えられ、経営の健全化に向けての取組が最重要課題となっています。
　現状の取組としては、施設の老朽化対策として機器の更新を行うなどの機能強化対策工事を令和２年度から４年度まで実施しています。
　また、令和６年度から公営企業法を適用し、企業会計に移行することを予定しています。これにより、下水道事業の経営状況をより具体的に把握し、将来に向けての経営の見通しを立て、適切な判断を行い、健全化を目指します。</t>
    <rPh sb="1" eb="3">
      <t>コンゴ</t>
    </rPh>
    <rPh sb="5" eb="7">
      <t>ショリ</t>
    </rPh>
    <rPh sb="7" eb="10">
      <t>クイキナイ</t>
    </rPh>
    <rPh sb="11" eb="13">
      <t>ジンコウ</t>
    </rPh>
    <rPh sb="13" eb="14">
      <t>ゲン</t>
    </rPh>
    <rPh sb="17" eb="20">
      <t>シヨウリョウ</t>
    </rPh>
    <rPh sb="21" eb="23">
      <t>ゲンショウ</t>
    </rPh>
    <rPh sb="24" eb="26">
      <t>シセツ</t>
    </rPh>
    <rPh sb="27" eb="30">
      <t>ロウキュウカ</t>
    </rPh>
    <rPh sb="33" eb="35">
      <t>イジ</t>
    </rPh>
    <rPh sb="35" eb="37">
      <t>カンリ</t>
    </rPh>
    <rPh sb="37" eb="38">
      <t>ヒ</t>
    </rPh>
    <rPh sb="39" eb="41">
      <t>ゾウカ</t>
    </rPh>
    <rPh sb="42" eb="43">
      <t>カンガ</t>
    </rPh>
    <rPh sb="47" eb="49">
      <t>ケイエイ</t>
    </rPh>
    <rPh sb="50" eb="53">
      <t>ケンゼンカ</t>
    </rPh>
    <rPh sb="54" eb="55">
      <t>ム</t>
    </rPh>
    <rPh sb="58" eb="60">
      <t>トリクミ</t>
    </rPh>
    <rPh sb="61" eb="62">
      <t>サイ</t>
    </rPh>
    <rPh sb="62" eb="64">
      <t>ジュウヨウ</t>
    </rPh>
    <rPh sb="64" eb="66">
      <t>カダイ</t>
    </rPh>
    <rPh sb="76" eb="78">
      <t>ゲンジョウ</t>
    </rPh>
    <rPh sb="79" eb="81">
      <t>トリクミ</t>
    </rPh>
    <rPh sb="86" eb="88">
      <t>シセツ</t>
    </rPh>
    <rPh sb="89" eb="92">
      <t>ロウキュウカ</t>
    </rPh>
    <rPh sb="92" eb="94">
      <t>タイサク</t>
    </rPh>
    <rPh sb="97" eb="99">
      <t>キキ</t>
    </rPh>
    <rPh sb="100" eb="102">
      <t>コウシン</t>
    </rPh>
    <rPh sb="103" eb="104">
      <t>オコナ</t>
    </rPh>
    <rPh sb="108" eb="110">
      <t>キノウ</t>
    </rPh>
    <rPh sb="110" eb="112">
      <t>キョウカ</t>
    </rPh>
    <rPh sb="112" eb="114">
      <t>タイサク</t>
    </rPh>
    <rPh sb="114" eb="116">
      <t>コウジ</t>
    </rPh>
    <rPh sb="117" eb="119">
      <t>レイワ</t>
    </rPh>
    <rPh sb="120" eb="122">
      <t>ネンド</t>
    </rPh>
    <rPh sb="125" eb="127">
      <t>ネンド</t>
    </rPh>
    <rPh sb="129" eb="131">
      <t>ジッシ</t>
    </rPh>
    <rPh sb="149" eb="151">
      <t>コウエイ</t>
    </rPh>
    <rPh sb="151" eb="153">
      <t>キギョウ</t>
    </rPh>
    <rPh sb="153" eb="154">
      <t>ホウ</t>
    </rPh>
    <rPh sb="155" eb="157">
      <t>テキヨウ</t>
    </rPh>
    <rPh sb="159" eb="161">
      <t>キギョウ</t>
    </rPh>
    <rPh sb="161" eb="163">
      <t>カイケイ</t>
    </rPh>
    <rPh sb="164" eb="166">
      <t>イコウ</t>
    </rPh>
    <rPh sb="171" eb="173">
      <t>ヨテイ</t>
    </rPh>
    <rPh sb="185" eb="188">
      <t>ゲスイドウ</t>
    </rPh>
    <rPh sb="188" eb="190">
      <t>ジギョウ</t>
    </rPh>
    <rPh sb="191" eb="193">
      <t>ケイエイ</t>
    </rPh>
    <rPh sb="193" eb="195">
      <t>ジョウキョウ</t>
    </rPh>
    <rPh sb="198" eb="201">
      <t>グタイテキ</t>
    </rPh>
    <rPh sb="202" eb="204">
      <t>ハアク</t>
    </rPh>
    <rPh sb="206" eb="208">
      <t>ショウライ</t>
    </rPh>
    <rPh sb="209" eb="210">
      <t>ム</t>
    </rPh>
    <rPh sb="213" eb="215">
      <t>ケイエイ</t>
    </rPh>
    <rPh sb="216" eb="218">
      <t>ミトオ</t>
    </rPh>
    <rPh sb="220" eb="221">
      <t>タ</t>
    </rPh>
    <rPh sb="223" eb="225">
      <t>テキセツ</t>
    </rPh>
    <rPh sb="226" eb="228">
      <t>ハンダン</t>
    </rPh>
    <rPh sb="229" eb="230">
      <t>オコナ</t>
    </rPh>
    <rPh sb="232" eb="235">
      <t>ケンゼンカ</t>
    </rPh>
    <rPh sb="236" eb="238">
      <t>メザ</t>
    </rPh>
    <phoneticPr fontId="1"/>
  </si>
  <si>
    <t xml:space="preserve">①収益的収支比率は、100％に近い数値で推移していますが、一般会計から収支差額を賄うための基準外繰入を行い、数値が保たれている状態です。今後は使用料の適正化の検討も必要と考えます。
④企業債残高対事業規模比率は、設備更新等のための費用を企業債での借入金で賄っていますが、償還については繰出基準に従い全額を一般会計から繰り入れているため当該値は０％となっています。
⑤経費回収率は、使用料で回収すべき経費を賄えているかの指標ですが、100％を下回っており経費のすべてを使用料で回収できていない状況です。経費削減や使用料の適正化の検討も必要と考えます。
⑥汚水処理原価は、類似団体平均値に比べて低い水準ですが、施設の老朽化に伴う修繕費の増加や地方公営企業法適用に向けての取り組み等のための経費増加により、処理原価の上昇が見込まれます。
⑦施設利用率は、表には出ていませんが令和元年度は81.25％、令和２年度は75.00％となっています。毎年利用率に変動はありますが、全国平均に比べて高い水準を保っています。将来的には汚水処理人口の減少が想定されることから、適切な施設規模の維持が課題となります。
⑧水洗化率は、処理区域内の施設利用者数の増減が少ないため、ほぼ横ばいの状態です。今後は人口の減少が想定されることから、水洗化率向上に向けての取組が必要と考えます。
</t>
    <rPh sb="1" eb="4">
      <t>シュウエキテキ</t>
    </rPh>
    <rPh sb="4" eb="6">
      <t>シュウシ</t>
    </rPh>
    <rPh sb="6" eb="8">
      <t>ヒリツ</t>
    </rPh>
    <rPh sb="15" eb="16">
      <t>チカ</t>
    </rPh>
    <rPh sb="17" eb="19">
      <t>スウチ</t>
    </rPh>
    <rPh sb="20" eb="22">
      <t>スイイ</t>
    </rPh>
    <rPh sb="29" eb="31">
      <t>イッパン</t>
    </rPh>
    <rPh sb="31" eb="33">
      <t>カイケイ</t>
    </rPh>
    <rPh sb="35" eb="37">
      <t>シュウシ</t>
    </rPh>
    <rPh sb="37" eb="39">
      <t>サガク</t>
    </rPh>
    <rPh sb="40" eb="41">
      <t>マカナ</t>
    </rPh>
    <rPh sb="45" eb="47">
      <t>キジュン</t>
    </rPh>
    <rPh sb="47" eb="48">
      <t>ガイ</t>
    </rPh>
    <rPh sb="48" eb="50">
      <t>クリイレ</t>
    </rPh>
    <rPh sb="51" eb="52">
      <t>オコナ</t>
    </rPh>
    <rPh sb="54" eb="56">
      <t>スウチ</t>
    </rPh>
    <rPh sb="57" eb="58">
      <t>タモ</t>
    </rPh>
    <rPh sb="63" eb="65">
      <t>ジョウタイ</t>
    </rPh>
    <rPh sb="85" eb="86">
      <t>カンガ</t>
    </rPh>
    <rPh sb="92" eb="95">
      <t>キギョウサイ</t>
    </rPh>
    <rPh sb="95" eb="97">
      <t>ザンダカ</t>
    </rPh>
    <rPh sb="97" eb="98">
      <t>タイ</t>
    </rPh>
    <rPh sb="98" eb="100">
      <t>ジギョウ</t>
    </rPh>
    <rPh sb="100" eb="102">
      <t>キボ</t>
    </rPh>
    <rPh sb="102" eb="104">
      <t>ヒリツ</t>
    </rPh>
    <rPh sb="106" eb="108">
      <t>セツビ</t>
    </rPh>
    <rPh sb="108" eb="110">
      <t>コウシン</t>
    </rPh>
    <rPh sb="110" eb="111">
      <t>トウ</t>
    </rPh>
    <rPh sb="115" eb="117">
      <t>ヒヨウ</t>
    </rPh>
    <rPh sb="118" eb="120">
      <t>キギョウ</t>
    </rPh>
    <rPh sb="120" eb="121">
      <t>サイ</t>
    </rPh>
    <rPh sb="123" eb="125">
      <t>カリイレ</t>
    </rPh>
    <rPh sb="125" eb="126">
      <t>キン</t>
    </rPh>
    <rPh sb="127" eb="128">
      <t>マカナ</t>
    </rPh>
    <rPh sb="135" eb="137">
      <t>ショウカン</t>
    </rPh>
    <rPh sb="143" eb="144">
      <t>ダシ</t>
    </rPh>
    <rPh sb="147" eb="148">
      <t>シタガ</t>
    </rPh>
    <rPh sb="149" eb="151">
      <t>ゼンガク</t>
    </rPh>
    <rPh sb="152" eb="154">
      <t>イッパン</t>
    </rPh>
    <rPh sb="154" eb="156">
      <t>カイケイ</t>
    </rPh>
    <rPh sb="158" eb="159">
      <t>ク</t>
    </rPh>
    <rPh sb="160" eb="161">
      <t>イ</t>
    </rPh>
    <rPh sb="167" eb="169">
      <t>トウガイ</t>
    </rPh>
    <rPh sb="169" eb="170">
      <t>アタイ</t>
    </rPh>
    <rPh sb="183" eb="185">
      <t>ケイヒ</t>
    </rPh>
    <rPh sb="185" eb="188">
      <t>カイシュウリツ</t>
    </rPh>
    <rPh sb="190" eb="193">
      <t>シヨウリョウ</t>
    </rPh>
    <rPh sb="194" eb="196">
      <t>カイシュウ</t>
    </rPh>
    <rPh sb="199" eb="201">
      <t>ケイヒ</t>
    </rPh>
    <rPh sb="202" eb="203">
      <t>マカナ</t>
    </rPh>
    <rPh sb="209" eb="211">
      <t>シヒョウ</t>
    </rPh>
    <rPh sb="220" eb="222">
      <t>シタマワ</t>
    </rPh>
    <rPh sb="226" eb="228">
      <t>ケイヒ</t>
    </rPh>
    <rPh sb="233" eb="236">
      <t>シヨウリョウ</t>
    </rPh>
    <rPh sb="237" eb="239">
      <t>カイシュウ</t>
    </rPh>
    <rPh sb="245" eb="247">
      <t>ジョウキョウ</t>
    </rPh>
    <rPh sb="250" eb="252">
      <t>ケイヒ</t>
    </rPh>
    <rPh sb="252" eb="254">
      <t>サクゲン</t>
    </rPh>
    <rPh sb="276" eb="278">
      <t>オスイ</t>
    </rPh>
    <rPh sb="278" eb="280">
      <t>ショリ</t>
    </rPh>
    <rPh sb="280" eb="282">
      <t>ゲンカ</t>
    </rPh>
    <rPh sb="284" eb="286">
      <t>ルイジ</t>
    </rPh>
    <rPh sb="286" eb="288">
      <t>ダンタイ</t>
    </rPh>
    <rPh sb="288" eb="291">
      <t>ヘイキンチ</t>
    </rPh>
    <rPh sb="292" eb="293">
      <t>クラ</t>
    </rPh>
    <rPh sb="295" eb="296">
      <t>ヒク</t>
    </rPh>
    <rPh sb="297" eb="299">
      <t>スイジュン</t>
    </rPh>
    <rPh sb="303" eb="305">
      <t>シセツ</t>
    </rPh>
    <rPh sb="306" eb="309">
      <t>ロウキュウカ</t>
    </rPh>
    <rPh sb="310" eb="311">
      <t>トモナ</t>
    </rPh>
    <rPh sb="312" eb="315">
      <t>シュウゼンヒ</t>
    </rPh>
    <rPh sb="316" eb="318">
      <t>ゾウカ</t>
    </rPh>
    <rPh sb="319" eb="321">
      <t>チホウ</t>
    </rPh>
    <rPh sb="321" eb="323">
      <t>コウエイ</t>
    </rPh>
    <rPh sb="323" eb="325">
      <t>キギョウ</t>
    </rPh>
    <rPh sb="325" eb="326">
      <t>ホウ</t>
    </rPh>
    <rPh sb="326" eb="328">
      <t>テキヨウ</t>
    </rPh>
    <rPh sb="329" eb="330">
      <t>ム</t>
    </rPh>
    <rPh sb="333" eb="334">
      <t>ト</t>
    </rPh>
    <rPh sb="335" eb="336">
      <t>ク</t>
    </rPh>
    <rPh sb="337" eb="338">
      <t>トウ</t>
    </rPh>
    <rPh sb="342" eb="344">
      <t>ケイヒ</t>
    </rPh>
    <rPh sb="344" eb="346">
      <t>ゾウカ</t>
    </rPh>
    <rPh sb="350" eb="352">
      <t>ショリ</t>
    </rPh>
    <rPh sb="352" eb="354">
      <t>ゲンカ</t>
    </rPh>
    <rPh sb="355" eb="357">
      <t>ジョウショウ</t>
    </rPh>
    <rPh sb="358" eb="360">
      <t>ミコ</t>
    </rPh>
    <rPh sb="367" eb="369">
      <t>シセツ</t>
    </rPh>
    <rPh sb="369" eb="372">
      <t>リヨウリツ</t>
    </rPh>
    <rPh sb="374" eb="375">
      <t>ヒョウ</t>
    </rPh>
    <rPh sb="377" eb="378">
      <t>デ</t>
    </rPh>
    <rPh sb="384" eb="386">
      <t>レイワ</t>
    </rPh>
    <rPh sb="386" eb="389">
      <t>ガンネンド</t>
    </rPh>
    <rPh sb="397" eb="399">
      <t>レイワ</t>
    </rPh>
    <rPh sb="400" eb="402">
      <t>ネンド</t>
    </rPh>
    <rPh sb="417" eb="419">
      <t>マイネン</t>
    </rPh>
    <rPh sb="419" eb="422">
      <t>リヨウリツ</t>
    </rPh>
    <rPh sb="423" eb="425">
      <t>ヘンドウ</t>
    </rPh>
    <rPh sb="432" eb="434">
      <t>ゼンコク</t>
    </rPh>
    <rPh sb="434" eb="436">
      <t>ヘイキン</t>
    </rPh>
    <rPh sb="437" eb="438">
      <t>クラ</t>
    </rPh>
    <rPh sb="440" eb="441">
      <t>タカ</t>
    </rPh>
    <rPh sb="442" eb="444">
      <t>スイジュン</t>
    </rPh>
    <rPh sb="445" eb="446">
      <t>タモ</t>
    </rPh>
    <rPh sb="452" eb="454">
      <t>ショウライ</t>
    </rPh>
    <rPh sb="454" eb="455">
      <t>テキ</t>
    </rPh>
    <rPh sb="457" eb="459">
      <t>オスイ</t>
    </rPh>
    <rPh sb="459" eb="461">
      <t>ショリ</t>
    </rPh>
    <rPh sb="461" eb="463">
      <t>ジンコウ</t>
    </rPh>
    <rPh sb="464" eb="466">
      <t>ゲンショウ</t>
    </rPh>
    <rPh sb="467" eb="469">
      <t>ソウテイ</t>
    </rPh>
    <rPh sb="477" eb="479">
      <t>テキセツ</t>
    </rPh>
    <rPh sb="480" eb="482">
      <t>シセツ</t>
    </rPh>
    <rPh sb="482" eb="484">
      <t>キボ</t>
    </rPh>
    <rPh sb="485" eb="487">
      <t>イジ</t>
    </rPh>
    <rPh sb="488" eb="490">
      <t>カダイ</t>
    </rPh>
    <rPh sb="498" eb="500">
      <t>スイセン</t>
    </rPh>
    <rPh sb="500" eb="501">
      <t>カ</t>
    </rPh>
    <rPh sb="501" eb="502">
      <t>リツ</t>
    </rPh>
    <rPh sb="504" eb="506">
      <t>ショリ</t>
    </rPh>
    <rPh sb="506" eb="509">
      <t>クイキナイ</t>
    </rPh>
    <rPh sb="510" eb="512">
      <t>シセツ</t>
    </rPh>
    <rPh sb="512" eb="515">
      <t>リヨウシャ</t>
    </rPh>
    <rPh sb="515" eb="516">
      <t>スウ</t>
    </rPh>
    <rPh sb="517" eb="519">
      <t>ゾウゲン</t>
    </rPh>
    <rPh sb="520" eb="521">
      <t>スク</t>
    </rPh>
    <rPh sb="528" eb="529">
      <t>ヨコ</t>
    </rPh>
    <rPh sb="532" eb="534">
      <t>ジョウタイ</t>
    </rPh>
    <rPh sb="537" eb="539">
      <t>コンゴ</t>
    </rPh>
    <rPh sb="540" eb="542">
      <t>ジンコウ</t>
    </rPh>
    <rPh sb="543" eb="545">
      <t>ゲンショウ</t>
    </rPh>
    <rPh sb="546" eb="548">
      <t>ソウテイ</t>
    </rPh>
    <rPh sb="556" eb="558">
      <t>スイセン</t>
    </rPh>
    <rPh sb="558" eb="559">
      <t>カ</t>
    </rPh>
    <rPh sb="559" eb="560">
      <t>リツ</t>
    </rPh>
    <rPh sb="560" eb="562">
      <t>コウジョウ</t>
    </rPh>
    <rPh sb="563" eb="564">
      <t>ム</t>
    </rPh>
    <rPh sb="567" eb="569">
      <t>トリクミ</t>
    </rPh>
    <rPh sb="570" eb="572">
      <t>ヒツヨウ</t>
    </rPh>
    <rPh sb="573" eb="574">
      <t>カンガ</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</si>
</sst>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76" formatCode="#,##0.00;&quot;△&quot;#,##0.00"/>
    <numFmt numFmtId="181" formatCode="#,##0.00;&quot;△&quot;#,##0.00;&quot;-&quot;"/>
    <numFmt numFmtId="177" formatCode="#,##0;&quot;△&quot;#,##0"/>
    <numFmt numFmtId="180" formatCode="0.00_);[Red]\(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1.e-002</c:v>
                </c:pt>
                <c:pt idx="1">
                  <c:v>1.e-002</c:v>
                </c:pt>
                <c:pt idx="2">
                  <c:v>2.e-002</c:v>
                </c:pt>
                <c:pt idx="3">
                  <c:v>0.25</c:v>
                </c:pt>
                <c:pt idx="4">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データ!$CM$6:$CQ$6</c:f>
              <c:numCache>
                <c:formatCode>#,##0.00;"△"#,##0.00;"-"</c:formatCode>
                <c:ptCount val="5"/>
                <c:pt idx="0">
                  <c:v>76.39</c:v>
                </c:pt>
                <c:pt idx="1">
                  <c:v>81.25</c:v>
                </c:pt>
                <c:pt idx="2" formatCode="#,##0.00;&quot;△&quot;#,##0.00">
                  <c:v>0</c:v>
                </c:pt>
                <c:pt idx="3" formatCode="#,##0.00;&quot;△&quot;#,##0.00">
                  <c:v>0</c:v>
                </c:pt>
                <c:pt idx="4">
                  <c:v>79.86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51.75</c:v>
                </c:pt>
                <c:pt idx="1">
                  <c:v>50.68</c:v>
                </c:pt>
                <c:pt idx="2">
                  <c:v>50.14</c:v>
                </c:pt>
                <c:pt idx="3">
                  <c:v>54.83</c:v>
                </c:pt>
                <c:pt idx="4">
                  <c:v>66.53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データ!$CX$6:$DB$6</c:f>
              <c:numCache>
                <c:formatCode>#,##0.00;"△"#,##0.00;"-"</c:formatCode>
                <c:ptCount val="5"/>
                <c:pt idx="0">
                  <c:v>86.22</c:v>
                </c:pt>
                <c:pt idx="1">
                  <c:v>86.61</c:v>
                </c:pt>
                <c:pt idx="2">
                  <c:v>87.33</c:v>
                </c:pt>
                <c:pt idx="3">
                  <c:v>86.85</c:v>
                </c:pt>
                <c:pt idx="4">
                  <c:v>86.97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84.84</c:v>
                </c:pt>
                <c:pt idx="1">
                  <c:v>84.86</c:v>
                </c:pt>
                <c:pt idx="2">
                  <c:v>84.98</c:v>
                </c:pt>
                <c:pt idx="3">
                  <c:v>84.7</c:v>
                </c:pt>
                <c:pt idx="4">
                  <c:v>84.67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データ!$Y$6:$AC$6</c:f>
              <c:numCache>
                <c:formatCode>#,##0.00;"△"#,##0.00;"-"</c:formatCode>
                <c:ptCount val="5"/>
                <c:pt idx="0">
                  <c:v>92.89</c:v>
                </c:pt>
                <c:pt idx="1">
                  <c:v>98.05</c:v>
                </c:pt>
                <c:pt idx="2">
                  <c:v>96.54</c:v>
                </c:pt>
                <c:pt idx="3">
                  <c:v>100.32</c:v>
                </c:pt>
                <c:pt idx="4">
                  <c:v>97.54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855.8</c:v>
                </c:pt>
                <c:pt idx="1">
                  <c:v>789.46</c:v>
                </c:pt>
                <c:pt idx="2">
                  <c:v>826.83</c:v>
                </c:pt>
                <c:pt idx="3">
                  <c:v>867.83</c:v>
                </c:pt>
                <c:pt idx="4">
                  <c:v>791.76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データ!$BQ$6:$BU$6</c:f>
              <c:numCache>
                <c:formatCode>#,##0.00;"△"#,##0.00;"-"</c:formatCode>
                <c:ptCount val="5"/>
                <c:pt idx="0">
                  <c:v>82.48</c:v>
                </c:pt>
                <c:pt idx="1">
                  <c:v>93.01</c:v>
                </c:pt>
                <c:pt idx="2">
                  <c:v>54.81</c:v>
                </c:pt>
                <c:pt idx="3">
                  <c:v>97.9</c:v>
                </c:pt>
                <c:pt idx="4">
                  <c:v>81.14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59.8</c:v>
                </c:pt>
                <c:pt idx="1">
                  <c:v>57.77</c:v>
                </c:pt>
                <c:pt idx="2">
                  <c:v>57.31</c:v>
                </c:pt>
                <c:pt idx="3">
                  <c:v>57.08</c:v>
                </c:pt>
                <c:pt idx="4">
                  <c:v>56.26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データ!$CB$6:$CF$6</c:f>
              <c:numCache>
                <c:formatCode>#,##0.00;"△"#,##0.00;"-"</c:formatCode>
                <c:ptCount val="5"/>
                <c:pt idx="0">
                  <c:v>160.97</c:v>
                </c:pt>
                <c:pt idx="1">
                  <c:v>136.13999999999999</c:v>
                </c:pt>
                <c:pt idx="2">
                  <c:v>242.6</c:v>
                </c:pt>
                <c:pt idx="3">
                  <c:v>129.97999999999999</c:v>
                </c:pt>
                <c:pt idx="4">
                  <c:v>156.07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263.76</c:v>
                </c:pt>
                <c:pt idx="1">
                  <c:v>274.35000000000002</c:v>
                </c:pt>
                <c:pt idx="2">
                  <c:v>273.52</c:v>
                </c:pt>
                <c:pt idx="3">
                  <c:v>274.99</c:v>
                </c:pt>
                <c:pt idx="4">
                  <c:v>282.08999999999997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【786.37】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【86.91】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【61.14】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【256.97】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【60.65】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AL1" zoomScale="90" zoomScaleNormal="90" workbookViewId="0">
      <selection activeCell="BL64" sqref="BL64:BZ65"/>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高知県　佐川町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8</v>
      </c>
      <c r="C7" s="5"/>
      <c r="D7" s="5"/>
      <c r="E7" s="5"/>
      <c r="F7" s="5"/>
      <c r="G7" s="5"/>
      <c r="H7" s="5"/>
      <c r="I7" s="5" t="s">
        <v>14</v>
      </c>
      <c r="J7" s="5"/>
      <c r="K7" s="5"/>
      <c r="L7" s="5"/>
      <c r="M7" s="5"/>
      <c r="N7" s="5"/>
      <c r="O7" s="5"/>
      <c r="P7" s="5" t="s">
        <v>7</v>
      </c>
      <c r="Q7" s="5"/>
      <c r="R7" s="5"/>
      <c r="S7" s="5"/>
      <c r="T7" s="5"/>
      <c r="U7" s="5"/>
      <c r="V7" s="5"/>
      <c r="W7" s="5" t="s">
        <v>16</v>
      </c>
      <c r="X7" s="5"/>
      <c r="Y7" s="5"/>
      <c r="Z7" s="5"/>
      <c r="AA7" s="5"/>
      <c r="AB7" s="5"/>
      <c r="AC7" s="5"/>
      <c r="AD7" s="5" t="s">
        <v>6</v>
      </c>
      <c r="AE7" s="5"/>
      <c r="AF7" s="5"/>
      <c r="AG7" s="5"/>
      <c r="AH7" s="5"/>
      <c r="AI7" s="5"/>
      <c r="AJ7" s="5"/>
      <c r="AK7" s="3"/>
      <c r="AL7" s="5" t="s">
        <v>17</v>
      </c>
      <c r="AM7" s="5"/>
      <c r="AN7" s="5"/>
      <c r="AO7" s="5"/>
      <c r="AP7" s="5"/>
      <c r="AQ7" s="5"/>
      <c r="AR7" s="5"/>
      <c r="AS7" s="5"/>
      <c r="AT7" s="5" t="s">
        <v>12</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12388</v>
      </c>
      <c r="AM8" s="21"/>
      <c r="AN8" s="21"/>
      <c r="AO8" s="21"/>
      <c r="AP8" s="21"/>
      <c r="AQ8" s="21"/>
      <c r="AR8" s="21"/>
      <c r="AS8" s="21"/>
      <c r="AT8" s="7">
        <f>データ!T6</f>
        <v>100.8</v>
      </c>
      <c r="AU8" s="7"/>
      <c r="AV8" s="7"/>
      <c r="AW8" s="7"/>
      <c r="AX8" s="7"/>
      <c r="AY8" s="7"/>
      <c r="AZ8" s="7"/>
      <c r="BA8" s="7"/>
      <c r="BB8" s="7">
        <f>データ!U6</f>
        <v>122.9</v>
      </c>
      <c r="BC8" s="7"/>
      <c r="BD8" s="7"/>
      <c r="BE8" s="7"/>
      <c r="BF8" s="7"/>
      <c r="BG8" s="7"/>
      <c r="BH8" s="7"/>
      <c r="BI8" s="7"/>
      <c r="BJ8" s="3"/>
      <c r="BK8" s="3"/>
      <c r="BL8" s="27" t="s">
        <v>13</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22</v>
      </c>
      <c r="AE9" s="5"/>
      <c r="AF9" s="5"/>
      <c r="AG9" s="5"/>
      <c r="AH9" s="5"/>
      <c r="AI9" s="5"/>
      <c r="AJ9" s="5"/>
      <c r="AK9" s="3"/>
      <c r="AL9" s="5" t="s">
        <v>31</v>
      </c>
      <c r="AM9" s="5"/>
      <c r="AN9" s="5"/>
      <c r="AO9" s="5"/>
      <c r="AP9" s="5"/>
      <c r="AQ9" s="5"/>
      <c r="AR9" s="5"/>
      <c r="AS9" s="5"/>
      <c r="AT9" s="5" t="s">
        <v>32</v>
      </c>
      <c r="AU9" s="5"/>
      <c r="AV9" s="5"/>
      <c r="AW9" s="5"/>
      <c r="AX9" s="5"/>
      <c r="AY9" s="5"/>
      <c r="AZ9" s="5"/>
      <c r="BA9" s="5"/>
      <c r="BB9" s="5" t="s">
        <v>35</v>
      </c>
      <c r="BC9" s="5"/>
      <c r="BD9" s="5"/>
      <c r="BE9" s="5"/>
      <c r="BF9" s="5"/>
      <c r="BG9" s="5"/>
      <c r="BH9" s="5"/>
      <c r="BI9" s="5"/>
      <c r="BJ9" s="3"/>
      <c r="BK9" s="3"/>
      <c r="BL9" s="28" t="s">
        <v>36</v>
      </c>
      <c r="BM9" s="38"/>
      <c r="BN9" s="45" t="s">
        <v>38</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3.42</v>
      </c>
      <c r="Q10" s="7"/>
      <c r="R10" s="7"/>
      <c r="S10" s="7"/>
      <c r="T10" s="7"/>
      <c r="U10" s="7"/>
      <c r="V10" s="7"/>
      <c r="W10" s="7">
        <f>データ!Q6</f>
        <v>100</v>
      </c>
      <c r="X10" s="7"/>
      <c r="Y10" s="7"/>
      <c r="Z10" s="7"/>
      <c r="AA10" s="7"/>
      <c r="AB10" s="7"/>
      <c r="AC10" s="7"/>
      <c r="AD10" s="21">
        <f>データ!R6</f>
        <v>3410</v>
      </c>
      <c r="AE10" s="21"/>
      <c r="AF10" s="21"/>
      <c r="AG10" s="21"/>
      <c r="AH10" s="21"/>
      <c r="AI10" s="21"/>
      <c r="AJ10" s="21"/>
      <c r="AK10" s="2"/>
      <c r="AL10" s="21">
        <f>データ!V6</f>
        <v>422</v>
      </c>
      <c r="AM10" s="21"/>
      <c r="AN10" s="21"/>
      <c r="AO10" s="21"/>
      <c r="AP10" s="21"/>
      <c r="AQ10" s="21"/>
      <c r="AR10" s="21"/>
      <c r="AS10" s="21"/>
      <c r="AT10" s="7">
        <f>データ!W6</f>
        <v>0.17</v>
      </c>
      <c r="AU10" s="7"/>
      <c r="AV10" s="7"/>
      <c r="AW10" s="7"/>
      <c r="AX10" s="7"/>
      <c r="AY10" s="7"/>
      <c r="AZ10" s="7"/>
      <c r="BA10" s="7"/>
      <c r="BB10" s="7">
        <f>データ!X6</f>
        <v>2482.35</v>
      </c>
      <c r="BC10" s="7"/>
      <c r="BD10" s="7"/>
      <c r="BE10" s="7"/>
      <c r="BF10" s="7"/>
      <c r="BG10" s="7"/>
      <c r="BH10" s="7"/>
      <c r="BI10" s="7"/>
      <c r="BJ10" s="2"/>
      <c r="BK10" s="2"/>
      <c r="BL10" s="29" t="s">
        <v>39</v>
      </c>
      <c r="BM10" s="39"/>
      <c r="BN10" s="46" t="s">
        <v>5</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115</v>
      </c>
      <c r="BM16" s="42"/>
      <c r="BN16" s="42"/>
      <c r="BO16" s="42"/>
      <c r="BP16" s="42"/>
      <c r="BQ16" s="42"/>
      <c r="BR16" s="42"/>
      <c r="BS16" s="42"/>
      <c r="BT16" s="42"/>
      <c r="BU16" s="42"/>
      <c r="BV16" s="42"/>
      <c r="BW16" s="42"/>
      <c r="BX16" s="42"/>
      <c r="BY16" s="42"/>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2"/>
      <c r="BN17" s="42"/>
      <c r="BO17" s="42"/>
      <c r="BP17" s="42"/>
      <c r="BQ17" s="42"/>
      <c r="BR17" s="42"/>
      <c r="BS17" s="42"/>
      <c r="BT17" s="42"/>
      <c r="BU17" s="42"/>
      <c r="BV17" s="42"/>
      <c r="BW17" s="42"/>
      <c r="BX17" s="42"/>
      <c r="BY17" s="42"/>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2"/>
      <c r="BN18" s="42"/>
      <c r="BO18" s="42"/>
      <c r="BP18" s="42"/>
      <c r="BQ18" s="42"/>
      <c r="BR18" s="42"/>
      <c r="BS18" s="42"/>
      <c r="BT18" s="42"/>
      <c r="BU18" s="42"/>
      <c r="BV18" s="42"/>
      <c r="BW18" s="42"/>
      <c r="BX18" s="42"/>
      <c r="BY18" s="42"/>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2"/>
      <c r="BN19" s="42"/>
      <c r="BO19" s="42"/>
      <c r="BP19" s="42"/>
      <c r="BQ19" s="42"/>
      <c r="BR19" s="42"/>
      <c r="BS19" s="42"/>
      <c r="BT19" s="42"/>
      <c r="BU19" s="42"/>
      <c r="BV19" s="42"/>
      <c r="BW19" s="42"/>
      <c r="BX19" s="42"/>
      <c r="BY19" s="42"/>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2"/>
      <c r="BN20" s="42"/>
      <c r="BO20" s="42"/>
      <c r="BP20" s="42"/>
      <c r="BQ20" s="42"/>
      <c r="BR20" s="42"/>
      <c r="BS20" s="42"/>
      <c r="BT20" s="42"/>
      <c r="BU20" s="42"/>
      <c r="BV20" s="42"/>
      <c r="BW20" s="42"/>
      <c r="BX20" s="42"/>
      <c r="BY20" s="42"/>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2"/>
      <c r="BN21" s="42"/>
      <c r="BO21" s="42"/>
      <c r="BP21" s="42"/>
      <c r="BQ21" s="42"/>
      <c r="BR21" s="42"/>
      <c r="BS21" s="42"/>
      <c r="BT21" s="42"/>
      <c r="BU21" s="42"/>
      <c r="BV21" s="42"/>
      <c r="BW21" s="42"/>
      <c r="BX21" s="42"/>
      <c r="BY21" s="42"/>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2"/>
      <c r="BN22" s="42"/>
      <c r="BO22" s="42"/>
      <c r="BP22" s="42"/>
      <c r="BQ22" s="42"/>
      <c r="BR22" s="42"/>
      <c r="BS22" s="42"/>
      <c r="BT22" s="42"/>
      <c r="BU22" s="42"/>
      <c r="BV22" s="42"/>
      <c r="BW22" s="42"/>
      <c r="BX22" s="42"/>
      <c r="BY22" s="42"/>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2"/>
      <c r="BN23" s="42"/>
      <c r="BO23" s="42"/>
      <c r="BP23" s="42"/>
      <c r="BQ23" s="42"/>
      <c r="BR23" s="42"/>
      <c r="BS23" s="42"/>
      <c r="BT23" s="42"/>
      <c r="BU23" s="42"/>
      <c r="BV23" s="42"/>
      <c r="BW23" s="42"/>
      <c r="BX23" s="42"/>
      <c r="BY23" s="42"/>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2"/>
      <c r="BN24" s="42"/>
      <c r="BO24" s="42"/>
      <c r="BP24" s="42"/>
      <c r="BQ24" s="42"/>
      <c r="BR24" s="42"/>
      <c r="BS24" s="42"/>
      <c r="BT24" s="42"/>
      <c r="BU24" s="42"/>
      <c r="BV24" s="42"/>
      <c r="BW24" s="42"/>
      <c r="BX24" s="42"/>
      <c r="BY24" s="42"/>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2"/>
      <c r="BN25" s="42"/>
      <c r="BO25" s="42"/>
      <c r="BP25" s="42"/>
      <c r="BQ25" s="42"/>
      <c r="BR25" s="42"/>
      <c r="BS25" s="42"/>
      <c r="BT25" s="42"/>
      <c r="BU25" s="42"/>
      <c r="BV25" s="42"/>
      <c r="BW25" s="42"/>
      <c r="BX25" s="42"/>
      <c r="BY25" s="42"/>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2"/>
      <c r="BN26" s="42"/>
      <c r="BO26" s="42"/>
      <c r="BP26" s="42"/>
      <c r="BQ26" s="42"/>
      <c r="BR26" s="42"/>
      <c r="BS26" s="42"/>
      <c r="BT26" s="42"/>
      <c r="BU26" s="42"/>
      <c r="BV26" s="42"/>
      <c r="BW26" s="42"/>
      <c r="BX26" s="42"/>
      <c r="BY26" s="42"/>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2"/>
      <c r="BN27" s="42"/>
      <c r="BO27" s="42"/>
      <c r="BP27" s="42"/>
      <c r="BQ27" s="42"/>
      <c r="BR27" s="42"/>
      <c r="BS27" s="42"/>
      <c r="BT27" s="42"/>
      <c r="BU27" s="42"/>
      <c r="BV27" s="42"/>
      <c r="BW27" s="42"/>
      <c r="BX27" s="42"/>
      <c r="BY27" s="42"/>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2"/>
      <c r="BN28" s="42"/>
      <c r="BO28" s="42"/>
      <c r="BP28" s="42"/>
      <c r="BQ28" s="42"/>
      <c r="BR28" s="42"/>
      <c r="BS28" s="42"/>
      <c r="BT28" s="42"/>
      <c r="BU28" s="42"/>
      <c r="BV28" s="42"/>
      <c r="BW28" s="42"/>
      <c r="BX28" s="42"/>
      <c r="BY28" s="42"/>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2"/>
      <c r="BN29" s="42"/>
      <c r="BO29" s="42"/>
      <c r="BP29" s="42"/>
      <c r="BQ29" s="42"/>
      <c r="BR29" s="42"/>
      <c r="BS29" s="42"/>
      <c r="BT29" s="42"/>
      <c r="BU29" s="42"/>
      <c r="BV29" s="42"/>
      <c r="BW29" s="42"/>
      <c r="BX29" s="42"/>
      <c r="BY29" s="42"/>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2"/>
      <c r="BN30" s="42"/>
      <c r="BO30" s="42"/>
      <c r="BP30" s="42"/>
      <c r="BQ30" s="42"/>
      <c r="BR30" s="42"/>
      <c r="BS30" s="42"/>
      <c r="BT30" s="42"/>
      <c r="BU30" s="42"/>
      <c r="BV30" s="42"/>
      <c r="BW30" s="42"/>
      <c r="BX30" s="42"/>
      <c r="BY30" s="42"/>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2"/>
      <c r="BN31" s="42"/>
      <c r="BO31" s="42"/>
      <c r="BP31" s="42"/>
      <c r="BQ31" s="42"/>
      <c r="BR31" s="42"/>
      <c r="BS31" s="42"/>
      <c r="BT31" s="42"/>
      <c r="BU31" s="42"/>
      <c r="BV31" s="42"/>
      <c r="BW31" s="42"/>
      <c r="BX31" s="42"/>
      <c r="BY31" s="42"/>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2"/>
      <c r="BN32" s="42"/>
      <c r="BO32" s="42"/>
      <c r="BP32" s="42"/>
      <c r="BQ32" s="42"/>
      <c r="BR32" s="42"/>
      <c r="BS32" s="42"/>
      <c r="BT32" s="42"/>
      <c r="BU32" s="42"/>
      <c r="BV32" s="42"/>
      <c r="BW32" s="42"/>
      <c r="BX32" s="42"/>
      <c r="BY32" s="42"/>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2"/>
      <c r="BN33" s="42"/>
      <c r="BO33" s="42"/>
      <c r="BP33" s="42"/>
      <c r="BQ33" s="42"/>
      <c r="BR33" s="42"/>
      <c r="BS33" s="42"/>
      <c r="BT33" s="42"/>
      <c r="BU33" s="42"/>
      <c r="BV33" s="42"/>
      <c r="BW33" s="42"/>
      <c r="BX33" s="42"/>
      <c r="BY33" s="42"/>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2"/>
      <c r="BN34" s="42"/>
      <c r="BO34" s="42"/>
      <c r="BP34" s="42"/>
      <c r="BQ34" s="42"/>
      <c r="BR34" s="42"/>
      <c r="BS34" s="42"/>
      <c r="BT34" s="42"/>
      <c r="BU34" s="42"/>
      <c r="BV34" s="42"/>
      <c r="BW34" s="42"/>
      <c r="BX34" s="42"/>
      <c r="BY34" s="42"/>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2"/>
      <c r="BN35" s="42"/>
      <c r="BO35" s="42"/>
      <c r="BP35" s="42"/>
      <c r="BQ35" s="42"/>
      <c r="BR35" s="42"/>
      <c r="BS35" s="42"/>
      <c r="BT35" s="42"/>
      <c r="BU35" s="42"/>
      <c r="BV35" s="42"/>
      <c r="BW35" s="42"/>
      <c r="BX35" s="42"/>
      <c r="BY35" s="42"/>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2"/>
      <c r="BN36" s="42"/>
      <c r="BO36" s="42"/>
      <c r="BP36" s="42"/>
      <c r="BQ36" s="42"/>
      <c r="BR36" s="42"/>
      <c r="BS36" s="42"/>
      <c r="BT36" s="42"/>
      <c r="BU36" s="42"/>
      <c r="BV36" s="42"/>
      <c r="BW36" s="42"/>
      <c r="BX36" s="42"/>
      <c r="BY36" s="42"/>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2"/>
      <c r="BN37" s="42"/>
      <c r="BO37" s="42"/>
      <c r="BP37" s="42"/>
      <c r="BQ37" s="42"/>
      <c r="BR37" s="42"/>
      <c r="BS37" s="42"/>
      <c r="BT37" s="42"/>
      <c r="BU37" s="42"/>
      <c r="BV37" s="42"/>
      <c r="BW37" s="42"/>
      <c r="BX37" s="42"/>
      <c r="BY37" s="42"/>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2"/>
      <c r="BN38" s="42"/>
      <c r="BO38" s="42"/>
      <c r="BP38" s="42"/>
      <c r="BQ38" s="42"/>
      <c r="BR38" s="42"/>
      <c r="BS38" s="42"/>
      <c r="BT38" s="42"/>
      <c r="BU38" s="42"/>
      <c r="BV38" s="42"/>
      <c r="BW38" s="42"/>
      <c r="BX38" s="42"/>
      <c r="BY38" s="42"/>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2"/>
      <c r="BN39" s="42"/>
      <c r="BO39" s="42"/>
      <c r="BP39" s="42"/>
      <c r="BQ39" s="42"/>
      <c r="BR39" s="42"/>
      <c r="BS39" s="42"/>
      <c r="BT39" s="42"/>
      <c r="BU39" s="42"/>
      <c r="BV39" s="42"/>
      <c r="BW39" s="42"/>
      <c r="BX39" s="42"/>
      <c r="BY39" s="42"/>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2"/>
      <c r="BN40" s="42"/>
      <c r="BO40" s="42"/>
      <c r="BP40" s="42"/>
      <c r="BQ40" s="42"/>
      <c r="BR40" s="42"/>
      <c r="BS40" s="42"/>
      <c r="BT40" s="42"/>
      <c r="BU40" s="42"/>
      <c r="BV40" s="42"/>
      <c r="BW40" s="42"/>
      <c r="BX40" s="42"/>
      <c r="BY40" s="42"/>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2"/>
      <c r="BN41" s="42"/>
      <c r="BO41" s="42"/>
      <c r="BP41" s="42"/>
      <c r="BQ41" s="42"/>
      <c r="BR41" s="42"/>
      <c r="BS41" s="42"/>
      <c r="BT41" s="42"/>
      <c r="BU41" s="42"/>
      <c r="BV41" s="42"/>
      <c r="BW41" s="42"/>
      <c r="BX41" s="42"/>
      <c r="BY41" s="42"/>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2"/>
      <c r="BN42" s="42"/>
      <c r="BO42" s="42"/>
      <c r="BP42" s="42"/>
      <c r="BQ42" s="42"/>
      <c r="BR42" s="42"/>
      <c r="BS42" s="42"/>
      <c r="BT42" s="42"/>
      <c r="BU42" s="42"/>
      <c r="BV42" s="42"/>
      <c r="BW42" s="42"/>
      <c r="BX42" s="42"/>
      <c r="BY42" s="42"/>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2"/>
      <c r="BN43" s="42"/>
      <c r="BO43" s="42"/>
      <c r="BP43" s="42"/>
      <c r="BQ43" s="42"/>
      <c r="BR43" s="42"/>
      <c r="BS43" s="42"/>
      <c r="BT43" s="42"/>
      <c r="BU43" s="42"/>
      <c r="BV43" s="42"/>
      <c r="BW43" s="42"/>
      <c r="BX43" s="42"/>
      <c r="BY43" s="42"/>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3"/>
      <c r="BN44" s="43"/>
      <c r="BO44" s="43"/>
      <c r="BP44" s="43"/>
      <c r="BQ44" s="43"/>
      <c r="BR44" s="43"/>
      <c r="BS44" s="43"/>
      <c r="BT44" s="43"/>
      <c r="BU44" s="43"/>
      <c r="BV44" s="43"/>
      <c r="BW44" s="43"/>
      <c r="BX44" s="43"/>
      <c r="BY44" s="43"/>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97</v>
      </c>
      <c r="BM47" s="42"/>
      <c r="BN47" s="42"/>
      <c r="BO47" s="42"/>
      <c r="BP47" s="42"/>
      <c r="BQ47" s="42"/>
      <c r="BR47" s="42"/>
      <c r="BS47" s="42"/>
      <c r="BT47" s="42"/>
      <c r="BU47" s="42"/>
      <c r="BV47" s="42"/>
      <c r="BW47" s="42"/>
      <c r="BX47" s="42"/>
      <c r="BY47" s="42"/>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2"/>
      <c r="BN48" s="42"/>
      <c r="BO48" s="42"/>
      <c r="BP48" s="42"/>
      <c r="BQ48" s="42"/>
      <c r="BR48" s="42"/>
      <c r="BS48" s="42"/>
      <c r="BT48" s="42"/>
      <c r="BU48" s="42"/>
      <c r="BV48" s="42"/>
      <c r="BW48" s="42"/>
      <c r="BX48" s="42"/>
      <c r="BY48" s="42"/>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2"/>
      <c r="BN49" s="42"/>
      <c r="BO49" s="42"/>
      <c r="BP49" s="42"/>
      <c r="BQ49" s="42"/>
      <c r="BR49" s="42"/>
      <c r="BS49" s="42"/>
      <c r="BT49" s="42"/>
      <c r="BU49" s="42"/>
      <c r="BV49" s="42"/>
      <c r="BW49" s="42"/>
      <c r="BX49" s="42"/>
      <c r="BY49" s="42"/>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2"/>
      <c r="BN50" s="42"/>
      <c r="BO50" s="42"/>
      <c r="BP50" s="42"/>
      <c r="BQ50" s="42"/>
      <c r="BR50" s="42"/>
      <c r="BS50" s="42"/>
      <c r="BT50" s="42"/>
      <c r="BU50" s="42"/>
      <c r="BV50" s="42"/>
      <c r="BW50" s="42"/>
      <c r="BX50" s="42"/>
      <c r="BY50" s="42"/>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2"/>
      <c r="BN51" s="42"/>
      <c r="BO51" s="42"/>
      <c r="BP51" s="42"/>
      <c r="BQ51" s="42"/>
      <c r="BR51" s="42"/>
      <c r="BS51" s="42"/>
      <c r="BT51" s="42"/>
      <c r="BU51" s="42"/>
      <c r="BV51" s="42"/>
      <c r="BW51" s="42"/>
      <c r="BX51" s="42"/>
      <c r="BY51" s="42"/>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2"/>
      <c r="BN52" s="42"/>
      <c r="BO52" s="42"/>
      <c r="BP52" s="42"/>
      <c r="BQ52" s="42"/>
      <c r="BR52" s="42"/>
      <c r="BS52" s="42"/>
      <c r="BT52" s="42"/>
      <c r="BU52" s="42"/>
      <c r="BV52" s="42"/>
      <c r="BW52" s="42"/>
      <c r="BX52" s="42"/>
      <c r="BY52" s="42"/>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2"/>
      <c r="BN53" s="42"/>
      <c r="BO53" s="42"/>
      <c r="BP53" s="42"/>
      <c r="BQ53" s="42"/>
      <c r="BR53" s="42"/>
      <c r="BS53" s="42"/>
      <c r="BT53" s="42"/>
      <c r="BU53" s="42"/>
      <c r="BV53" s="42"/>
      <c r="BW53" s="42"/>
      <c r="BX53" s="42"/>
      <c r="BY53" s="42"/>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2"/>
      <c r="BN54" s="42"/>
      <c r="BO54" s="42"/>
      <c r="BP54" s="42"/>
      <c r="BQ54" s="42"/>
      <c r="BR54" s="42"/>
      <c r="BS54" s="42"/>
      <c r="BT54" s="42"/>
      <c r="BU54" s="42"/>
      <c r="BV54" s="42"/>
      <c r="BW54" s="42"/>
      <c r="BX54" s="42"/>
      <c r="BY54" s="42"/>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2"/>
      <c r="BN55" s="42"/>
      <c r="BO55" s="42"/>
      <c r="BP55" s="42"/>
      <c r="BQ55" s="42"/>
      <c r="BR55" s="42"/>
      <c r="BS55" s="42"/>
      <c r="BT55" s="42"/>
      <c r="BU55" s="42"/>
      <c r="BV55" s="42"/>
      <c r="BW55" s="42"/>
      <c r="BX55" s="42"/>
      <c r="BY55" s="42"/>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2"/>
      <c r="BN56" s="42"/>
      <c r="BO56" s="42"/>
      <c r="BP56" s="42"/>
      <c r="BQ56" s="42"/>
      <c r="BR56" s="42"/>
      <c r="BS56" s="42"/>
      <c r="BT56" s="42"/>
      <c r="BU56" s="42"/>
      <c r="BV56" s="42"/>
      <c r="BW56" s="42"/>
      <c r="BX56" s="42"/>
      <c r="BY56" s="42"/>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2"/>
      <c r="BN57" s="42"/>
      <c r="BO57" s="42"/>
      <c r="BP57" s="42"/>
      <c r="BQ57" s="42"/>
      <c r="BR57" s="42"/>
      <c r="BS57" s="42"/>
      <c r="BT57" s="42"/>
      <c r="BU57" s="42"/>
      <c r="BV57" s="42"/>
      <c r="BW57" s="42"/>
      <c r="BX57" s="42"/>
      <c r="BY57" s="42"/>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2"/>
      <c r="BN58" s="42"/>
      <c r="BO58" s="42"/>
      <c r="BP58" s="42"/>
      <c r="BQ58" s="42"/>
      <c r="BR58" s="42"/>
      <c r="BS58" s="42"/>
      <c r="BT58" s="42"/>
      <c r="BU58" s="42"/>
      <c r="BV58" s="42"/>
      <c r="BW58" s="42"/>
      <c r="BX58" s="42"/>
      <c r="BY58" s="42"/>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2"/>
      <c r="BN59" s="42"/>
      <c r="BO59" s="42"/>
      <c r="BP59" s="42"/>
      <c r="BQ59" s="42"/>
      <c r="BR59" s="42"/>
      <c r="BS59" s="42"/>
      <c r="BT59" s="42"/>
      <c r="BU59" s="42"/>
      <c r="BV59" s="42"/>
      <c r="BW59" s="42"/>
      <c r="BX59" s="42"/>
      <c r="BY59" s="42"/>
      <c r="BZ59" s="53"/>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2"/>
      <c r="BN60" s="42"/>
      <c r="BO60" s="42"/>
      <c r="BP60" s="42"/>
      <c r="BQ60" s="42"/>
      <c r="BR60" s="42"/>
      <c r="BS60" s="42"/>
      <c r="BT60" s="42"/>
      <c r="BU60" s="42"/>
      <c r="BV60" s="42"/>
      <c r="BW60" s="42"/>
      <c r="BX60" s="42"/>
      <c r="BY60" s="42"/>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2"/>
      <c r="BN61" s="42"/>
      <c r="BO61" s="42"/>
      <c r="BP61" s="42"/>
      <c r="BQ61" s="42"/>
      <c r="BR61" s="42"/>
      <c r="BS61" s="42"/>
      <c r="BT61" s="42"/>
      <c r="BU61" s="42"/>
      <c r="BV61" s="42"/>
      <c r="BW61" s="42"/>
      <c r="BX61" s="42"/>
      <c r="BY61" s="42"/>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2"/>
      <c r="BN62" s="42"/>
      <c r="BO62" s="42"/>
      <c r="BP62" s="42"/>
      <c r="BQ62" s="42"/>
      <c r="BR62" s="42"/>
      <c r="BS62" s="42"/>
      <c r="BT62" s="42"/>
      <c r="BU62" s="42"/>
      <c r="BV62" s="42"/>
      <c r="BW62" s="42"/>
      <c r="BX62" s="42"/>
      <c r="BY62" s="42"/>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3"/>
      <c r="BN63" s="43"/>
      <c r="BO63" s="43"/>
      <c r="BP63" s="43"/>
      <c r="BQ63" s="43"/>
      <c r="BR63" s="43"/>
      <c r="BS63" s="43"/>
      <c r="BT63" s="43"/>
      <c r="BU63" s="43"/>
      <c r="BV63" s="43"/>
      <c r="BW63" s="43"/>
      <c r="BX63" s="43"/>
      <c r="BY63" s="43"/>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114</v>
      </c>
      <c r="BM66" s="42"/>
      <c r="BN66" s="42"/>
      <c r="BO66" s="42"/>
      <c r="BP66" s="42"/>
      <c r="BQ66" s="42"/>
      <c r="BR66" s="42"/>
      <c r="BS66" s="42"/>
      <c r="BT66" s="42"/>
      <c r="BU66" s="42"/>
      <c r="BV66" s="42"/>
      <c r="BW66" s="42"/>
      <c r="BX66" s="42"/>
      <c r="BY66" s="42"/>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2"/>
      <c r="BN67" s="42"/>
      <c r="BO67" s="42"/>
      <c r="BP67" s="42"/>
      <c r="BQ67" s="42"/>
      <c r="BR67" s="42"/>
      <c r="BS67" s="42"/>
      <c r="BT67" s="42"/>
      <c r="BU67" s="42"/>
      <c r="BV67" s="42"/>
      <c r="BW67" s="42"/>
      <c r="BX67" s="42"/>
      <c r="BY67" s="42"/>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2"/>
      <c r="BN68" s="42"/>
      <c r="BO68" s="42"/>
      <c r="BP68" s="42"/>
      <c r="BQ68" s="42"/>
      <c r="BR68" s="42"/>
      <c r="BS68" s="42"/>
      <c r="BT68" s="42"/>
      <c r="BU68" s="42"/>
      <c r="BV68" s="42"/>
      <c r="BW68" s="42"/>
      <c r="BX68" s="42"/>
      <c r="BY68" s="42"/>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2"/>
      <c r="BN69" s="42"/>
      <c r="BO69" s="42"/>
      <c r="BP69" s="42"/>
      <c r="BQ69" s="42"/>
      <c r="BR69" s="42"/>
      <c r="BS69" s="42"/>
      <c r="BT69" s="42"/>
      <c r="BU69" s="42"/>
      <c r="BV69" s="42"/>
      <c r="BW69" s="42"/>
      <c r="BX69" s="42"/>
      <c r="BY69" s="42"/>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2"/>
      <c r="BN70" s="42"/>
      <c r="BO70" s="42"/>
      <c r="BP70" s="42"/>
      <c r="BQ70" s="42"/>
      <c r="BR70" s="42"/>
      <c r="BS70" s="42"/>
      <c r="BT70" s="42"/>
      <c r="BU70" s="42"/>
      <c r="BV70" s="42"/>
      <c r="BW70" s="42"/>
      <c r="BX70" s="42"/>
      <c r="BY70" s="42"/>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2"/>
      <c r="BN71" s="42"/>
      <c r="BO71" s="42"/>
      <c r="BP71" s="42"/>
      <c r="BQ71" s="42"/>
      <c r="BR71" s="42"/>
      <c r="BS71" s="42"/>
      <c r="BT71" s="42"/>
      <c r="BU71" s="42"/>
      <c r="BV71" s="42"/>
      <c r="BW71" s="42"/>
      <c r="BX71" s="42"/>
      <c r="BY71" s="42"/>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2"/>
      <c r="BN72" s="42"/>
      <c r="BO72" s="42"/>
      <c r="BP72" s="42"/>
      <c r="BQ72" s="42"/>
      <c r="BR72" s="42"/>
      <c r="BS72" s="42"/>
      <c r="BT72" s="42"/>
      <c r="BU72" s="42"/>
      <c r="BV72" s="42"/>
      <c r="BW72" s="42"/>
      <c r="BX72" s="42"/>
      <c r="BY72" s="42"/>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2"/>
      <c r="BN73" s="42"/>
      <c r="BO73" s="42"/>
      <c r="BP73" s="42"/>
      <c r="BQ73" s="42"/>
      <c r="BR73" s="42"/>
      <c r="BS73" s="42"/>
      <c r="BT73" s="42"/>
      <c r="BU73" s="42"/>
      <c r="BV73" s="42"/>
      <c r="BW73" s="42"/>
      <c r="BX73" s="42"/>
      <c r="BY73" s="42"/>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2"/>
      <c r="BN74" s="42"/>
      <c r="BO74" s="42"/>
      <c r="BP74" s="42"/>
      <c r="BQ74" s="42"/>
      <c r="BR74" s="42"/>
      <c r="BS74" s="42"/>
      <c r="BT74" s="42"/>
      <c r="BU74" s="42"/>
      <c r="BV74" s="42"/>
      <c r="BW74" s="42"/>
      <c r="BX74" s="42"/>
      <c r="BY74" s="42"/>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2"/>
      <c r="BN75" s="42"/>
      <c r="BO75" s="42"/>
      <c r="BP75" s="42"/>
      <c r="BQ75" s="42"/>
      <c r="BR75" s="42"/>
      <c r="BS75" s="42"/>
      <c r="BT75" s="42"/>
      <c r="BU75" s="42"/>
      <c r="BV75" s="42"/>
      <c r="BW75" s="42"/>
      <c r="BX75" s="42"/>
      <c r="BY75" s="42"/>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2"/>
      <c r="BN76" s="42"/>
      <c r="BO76" s="42"/>
      <c r="BP76" s="42"/>
      <c r="BQ76" s="42"/>
      <c r="BR76" s="42"/>
      <c r="BS76" s="42"/>
      <c r="BT76" s="42"/>
      <c r="BU76" s="42"/>
      <c r="BV76" s="42"/>
      <c r="BW76" s="42"/>
      <c r="BX76" s="42"/>
      <c r="BY76" s="42"/>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2"/>
      <c r="BN77" s="42"/>
      <c r="BO77" s="42"/>
      <c r="BP77" s="42"/>
      <c r="BQ77" s="42"/>
      <c r="BR77" s="42"/>
      <c r="BS77" s="42"/>
      <c r="BT77" s="42"/>
      <c r="BU77" s="42"/>
      <c r="BV77" s="42"/>
      <c r="BW77" s="42"/>
      <c r="BX77" s="42"/>
      <c r="BY77" s="42"/>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2"/>
      <c r="BN78" s="42"/>
      <c r="BO78" s="42"/>
      <c r="BP78" s="42"/>
      <c r="BQ78" s="42"/>
      <c r="BR78" s="42"/>
      <c r="BS78" s="42"/>
      <c r="BT78" s="42"/>
      <c r="BU78" s="42"/>
      <c r="BV78" s="42"/>
      <c r="BW78" s="42"/>
      <c r="BX78" s="42"/>
      <c r="BY78" s="42"/>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2"/>
      <c r="BN79" s="42"/>
      <c r="BO79" s="42"/>
      <c r="BP79" s="42"/>
      <c r="BQ79" s="42"/>
      <c r="BR79" s="42"/>
      <c r="BS79" s="42"/>
      <c r="BT79" s="42"/>
      <c r="BU79" s="42"/>
      <c r="BV79" s="42"/>
      <c r="BW79" s="42"/>
      <c r="BX79" s="42"/>
      <c r="BY79" s="42"/>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2"/>
      <c r="BN80" s="42"/>
      <c r="BO80" s="42"/>
      <c r="BP80" s="42"/>
      <c r="BQ80" s="42"/>
      <c r="BR80" s="42"/>
      <c r="BS80" s="42"/>
      <c r="BT80" s="42"/>
      <c r="BU80" s="42"/>
      <c r="BV80" s="42"/>
      <c r="BW80" s="42"/>
      <c r="BX80" s="42"/>
      <c r="BY80" s="42"/>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2"/>
      <c r="BN81" s="42"/>
      <c r="BO81" s="42"/>
      <c r="BP81" s="42"/>
      <c r="BQ81" s="42"/>
      <c r="BR81" s="42"/>
      <c r="BS81" s="42"/>
      <c r="BT81" s="42"/>
      <c r="BU81" s="42"/>
      <c r="BV81" s="42"/>
      <c r="BW81" s="42"/>
      <c r="BX81" s="42"/>
      <c r="BY81" s="42"/>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3"/>
      <c r="BN82" s="43"/>
      <c r="BO82" s="43"/>
      <c r="BP82" s="43"/>
      <c r="BQ82" s="43"/>
      <c r="BR82" s="43"/>
      <c r="BS82" s="43"/>
      <c r="BT82" s="43"/>
      <c r="BU82" s="43"/>
      <c r="BV82" s="43"/>
      <c r="BW82" s="43"/>
      <c r="BX82" s="43"/>
      <c r="BY82" s="43"/>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c r="C84" s="2"/>
    </row>
    <row r="85" spans="1:78" hidden="1">
      <c r="B85" s="12" t="s">
        <v>46</v>
      </c>
      <c r="C85" s="12"/>
      <c r="D85" s="12"/>
      <c r="E85" s="12" t="s">
        <v>48</v>
      </c>
      <c r="F85" s="12" t="s">
        <v>49</v>
      </c>
      <c r="G85" s="12" t="s">
        <v>50</v>
      </c>
      <c r="H85" s="12" t="s">
        <v>43</v>
      </c>
      <c r="I85" s="12" t="s">
        <v>9</v>
      </c>
      <c r="J85" s="12" t="s">
        <v>51</v>
      </c>
      <c r="K85" s="12" t="s">
        <v>52</v>
      </c>
      <c r="L85" s="12" t="s">
        <v>34</v>
      </c>
      <c r="M85" s="12" t="s">
        <v>37</v>
      </c>
      <c r="N85" s="12" t="s">
        <v>53</v>
      </c>
      <c r="O85" s="12" t="s">
        <v>55</v>
      </c>
    </row>
    <row r="86" spans="1:78" hidden="1">
      <c r="B86" s="12"/>
      <c r="C86" s="12"/>
      <c r="D86" s="12"/>
      <c r="E86" s="12" t="str">
        <f>データ!AI6</f>
        <v/>
      </c>
      <c r="F86" s="12" t="s">
        <v>40</v>
      </c>
      <c r="G86" s="12" t="s">
        <v>40</v>
      </c>
      <c r="H86" s="12" t="str">
        <f>データ!BP6</f>
        <v>【786.37】</v>
      </c>
      <c r="I86" s="12" t="str">
        <f>データ!CA6</f>
        <v>【60.65】</v>
      </c>
      <c r="J86" s="12" t="str">
        <f>データ!CL6</f>
        <v>【256.97】</v>
      </c>
      <c r="K86" s="12" t="str">
        <f>データ!CW6</f>
        <v>【61.14】</v>
      </c>
      <c r="L86" s="12" t="str">
        <f>データ!DH6</f>
        <v>【86.91】</v>
      </c>
      <c r="M86" s="12" t="s">
        <v>40</v>
      </c>
      <c r="N86" s="12" t="s">
        <v>40</v>
      </c>
      <c r="O86" s="12" t="str">
        <f>データ!EO6</f>
        <v>【0.03】</v>
      </c>
    </row>
  </sheetData>
  <sheetProtection algorithmName="SHA-512" hashValue="+T4GhHJvggt3OnMAcmNxYmMMcHka+n7doAxq5VDJ3SaCOE2eDgol6DCpy6lKbUL4xIFbjf75KB7peKX2/1tCGQ==" saltValue="53MivpeEMbvSp3z2/RVal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5"/>
  <cols>
    <col min="2" max="144" width="11.875" customWidth="1"/>
  </cols>
  <sheetData>
    <row r="1" spans="1:145">
      <c r="A1" t="s">
        <v>56</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5">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5">
      <c r="A3" s="56" t="s">
        <v>20</v>
      </c>
      <c r="B3" s="58" t="s">
        <v>33</v>
      </c>
      <c r="C3" s="58" t="s">
        <v>60</v>
      </c>
      <c r="D3" s="58" t="s">
        <v>61</v>
      </c>
      <c r="E3" s="58" t="s">
        <v>4</v>
      </c>
      <c r="F3" s="58" t="s">
        <v>3</v>
      </c>
      <c r="G3" s="58" t="s">
        <v>27</v>
      </c>
      <c r="H3" s="65" t="s">
        <v>57</v>
      </c>
      <c r="I3" s="68"/>
      <c r="J3" s="68"/>
      <c r="K3" s="68"/>
      <c r="L3" s="68"/>
      <c r="M3" s="68"/>
      <c r="N3" s="68"/>
      <c r="O3" s="68"/>
      <c r="P3" s="68"/>
      <c r="Q3" s="68"/>
      <c r="R3" s="68"/>
      <c r="S3" s="68"/>
      <c r="T3" s="68"/>
      <c r="U3" s="68"/>
      <c r="V3" s="68"/>
      <c r="W3" s="68"/>
      <c r="X3" s="73"/>
      <c r="Y3" s="76" t="s">
        <v>54</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11</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c r="A4" s="56" t="s">
        <v>62</v>
      </c>
      <c r="B4" s="59"/>
      <c r="C4" s="59"/>
      <c r="D4" s="59"/>
      <c r="E4" s="59"/>
      <c r="F4" s="59"/>
      <c r="G4" s="59"/>
      <c r="H4" s="66"/>
      <c r="I4" s="69"/>
      <c r="J4" s="69"/>
      <c r="K4" s="69"/>
      <c r="L4" s="69"/>
      <c r="M4" s="69"/>
      <c r="N4" s="69"/>
      <c r="O4" s="69"/>
      <c r="P4" s="69"/>
      <c r="Q4" s="69"/>
      <c r="R4" s="69"/>
      <c r="S4" s="69"/>
      <c r="T4" s="69"/>
      <c r="U4" s="69"/>
      <c r="V4" s="69"/>
      <c r="W4" s="69"/>
      <c r="X4" s="74"/>
      <c r="Y4" s="77" t="s">
        <v>26</v>
      </c>
      <c r="Z4" s="77"/>
      <c r="AA4" s="77"/>
      <c r="AB4" s="77"/>
      <c r="AC4" s="77"/>
      <c r="AD4" s="77"/>
      <c r="AE4" s="77"/>
      <c r="AF4" s="77"/>
      <c r="AG4" s="77"/>
      <c r="AH4" s="77"/>
      <c r="AI4" s="77"/>
      <c r="AJ4" s="77" t="s">
        <v>47</v>
      </c>
      <c r="AK4" s="77"/>
      <c r="AL4" s="77"/>
      <c r="AM4" s="77"/>
      <c r="AN4" s="77"/>
      <c r="AO4" s="77"/>
      <c r="AP4" s="77"/>
      <c r="AQ4" s="77"/>
      <c r="AR4" s="77"/>
      <c r="AS4" s="77"/>
      <c r="AT4" s="77"/>
      <c r="AU4" s="77" t="s">
        <v>29</v>
      </c>
      <c r="AV4" s="77"/>
      <c r="AW4" s="77"/>
      <c r="AX4" s="77"/>
      <c r="AY4" s="77"/>
      <c r="AZ4" s="77"/>
      <c r="BA4" s="77"/>
      <c r="BB4" s="77"/>
      <c r="BC4" s="77"/>
      <c r="BD4" s="77"/>
      <c r="BE4" s="77"/>
      <c r="BF4" s="77" t="s">
        <v>64</v>
      </c>
      <c r="BG4" s="77"/>
      <c r="BH4" s="77"/>
      <c r="BI4" s="77"/>
      <c r="BJ4" s="77"/>
      <c r="BK4" s="77"/>
      <c r="BL4" s="77"/>
      <c r="BM4" s="77"/>
      <c r="BN4" s="77"/>
      <c r="BO4" s="77"/>
      <c r="BP4" s="77"/>
      <c r="BQ4" s="77" t="s">
        <v>15</v>
      </c>
      <c r="BR4" s="77"/>
      <c r="BS4" s="77"/>
      <c r="BT4" s="77"/>
      <c r="BU4" s="77"/>
      <c r="BV4" s="77"/>
      <c r="BW4" s="77"/>
      <c r="BX4" s="77"/>
      <c r="BY4" s="77"/>
      <c r="BZ4" s="77"/>
      <c r="CA4" s="77"/>
      <c r="CB4" s="77" t="s">
        <v>63</v>
      </c>
      <c r="CC4" s="77"/>
      <c r="CD4" s="77"/>
      <c r="CE4" s="77"/>
      <c r="CF4" s="77"/>
      <c r="CG4" s="77"/>
      <c r="CH4" s="77"/>
      <c r="CI4" s="77"/>
      <c r="CJ4" s="77"/>
      <c r="CK4" s="77"/>
      <c r="CL4" s="77"/>
      <c r="CM4" s="77" t="s">
        <v>1</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c r="A5" s="56" t="s">
        <v>69</v>
      </c>
      <c r="B5" s="60"/>
      <c r="C5" s="60"/>
      <c r="D5" s="60"/>
      <c r="E5" s="60"/>
      <c r="F5" s="60"/>
      <c r="G5" s="60"/>
      <c r="H5" s="67" t="s">
        <v>59</v>
      </c>
      <c r="I5" s="67" t="s">
        <v>70</v>
      </c>
      <c r="J5" s="67" t="s">
        <v>71</v>
      </c>
      <c r="K5" s="67" t="s">
        <v>72</v>
      </c>
      <c r="L5" s="67" t="s">
        <v>73</v>
      </c>
      <c r="M5" s="67" t="s">
        <v>6</v>
      </c>
      <c r="N5" s="67" t="s">
        <v>74</v>
      </c>
      <c r="O5" s="67" t="s">
        <v>75</v>
      </c>
      <c r="P5" s="67" t="s">
        <v>76</v>
      </c>
      <c r="Q5" s="67" t="s">
        <v>77</v>
      </c>
      <c r="R5" s="67" t="s">
        <v>78</v>
      </c>
      <c r="S5" s="67" t="s">
        <v>79</v>
      </c>
      <c r="T5" s="67" t="s">
        <v>80</v>
      </c>
      <c r="U5" s="67" t="s">
        <v>0</v>
      </c>
      <c r="V5" s="67" t="s">
        <v>81</v>
      </c>
      <c r="W5" s="67" t="s">
        <v>82</v>
      </c>
      <c r="X5" s="67" t="s">
        <v>83</v>
      </c>
      <c r="Y5" s="67" t="s">
        <v>84</v>
      </c>
      <c r="Z5" s="67" t="s">
        <v>85</v>
      </c>
      <c r="AA5" s="67" t="s">
        <v>86</v>
      </c>
      <c r="AB5" s="67" t="s">
        <v>87</v>
      </c>
      <c r="AC5" s="67" t="s">
        <v>88</v>
      </c>
      <c r="AD5" s="67" t="s">
        <v>90</v>
      </c>
      <c r="AE5" s="67" t="s">
        <v>91</v>
      </c>
      <c r="AF5" s="67" t="s">
        <v>92</v>
      </c>
      <c r="AG5" s="67" t="s">
        <v>93</v>
      </c>
      <c r="AH5" s="67" t="s">
        <v>94</v>
      </c>
      <c r="AI5" s="67" t="s">
        <v>46</v>
      </c>
      <c r="AJ5" s="67" t="s">
        <v>84</v>
      </c>
      <c r="AK5" s="67" t="s">
        <v>85</v>
      </c>
      <c r="AL5" s="67" t="s">
        <v>86</v>
      </c>
      <c r="AM5" s="67" t="s">
        <v>87</v>
      </c>
      <c r="AN5" s="67" t="s">
        <v>88</v>
      </c>
      <c r="AO5" s="67" t="s">
        <v>90</v>
      </c>
      <c r="AP5" s="67" t="s">
        <v>91</v>
      </c>
      <c r="AQ5" s="67" t="s">
        <v>92</v>
      </c>
      <c r="AR5" s="67" t="s">
        <v>93</v>
      </c>
      <c r="AS5" s="67" t="s">
        <v>94</v>
      </c>
      <c r="AT5" s="67" t="s">
        <v>89</v>
      </c>
      <c r="AU5" s="67" t="s">
        <v>84</v>
      </c>
      <c r="AV5" s="67" t="s">
        <v>85</v>
      </c>
      <c r="AW5" s="67" t="s">
        <v>86</v>
      </c>
      <c r="AX5" s="67" t="s">
        <v>87</v>
      </c>
      <c r="AY5" s="67" t="s">
        <v>88</v>
      </c>
      <c r="AZ5" s="67" t="s">
        <v>90</v>
      </c>
      <c r="BA5" s="67" t="s">
        <v>91</v>
      </c>
      <c r="BB5" s="67" t="s">
        <v>92</v>
      </c>
      <c r="BC5" s="67" t="s">
        <v>93</v>
      </c>
      <c r="BD5" s="67" t="s">
        <v>94</v>
      </c>
      <c r="BE5" s="67" t="s">
        <v>89</v>
      </c>
      <c r="BF5" s="67" t="s">
        <v>84</v>
      </c>
      <c r="BG5" s="67" t="s">
        <v>85</v>
      </c>
      <c r="BH5" s="67" t="s">
        <v>86</v>
      </c>
      <c r="BI5" s="67" t="s">
        <v>87</v>
      </c>
      <c r="BJ5" s="67" t="s">
        <v>88</v>
      </c>
      <c r="BK5" s="67" t="s">
        <v>90</v>
      </c>
      <c r="BL5" s="67" t="s">
        <v>91</v>
      </c>
      <c r="BM5" s="67" t="s">
        <v>92</v>
      </c>
      <c r="BN5" s="67" t="s">
        <v>93</v>
      </c>
      <c r="BO5" s="67" t="s">
        <v>94</v>
      </c>
      <c r="BP5" s="67" t="s">
        <v>89</v>
      </c>
      <c r="BQ5" s="67" t="s">
        <v>84</v>
      </c>
      <c r="BR5" s="67" t="s">
        <v>85</v>
      </c>
      <c r="BS5" s="67" t="s">
        <v>86</v>
      </c>
      <c r="BT5" s="67" t="s">
        <v>87</v>
      </c>
      <c r="BU5" s="67" t="s">
        <v>88</v>
      </c>
      <c r="BV5" s="67" t="s">
        <v>90</v>
      </c>
      <c r="BW5" s="67" t="s">
        <v>91</v>
      </c>
      <c r="BX5" s="67" t="s">
        <v>92</v>
      </c>
      <c r="BY5" s="67" t="s">
        <v>93</v>
      </c>
      <c r="BZ5" s="67" t="s">
        <v>94</v>
      </c>
      <c r="CA5" s="67" t="s">
        <v>89</v>
      </c>
      <c r="CB5" s="67" t="s">
        <v>84</v>
      </c>
      <c r="CC5" s="67" t="s">
        <v>85</v>
      </c>
      <c r="CD5" s="67" t="s">
        <v>86</v>
      </c>
      <c r="CE5" s="67" t="s">
        <v>87</v>
      </c>
      <c r="CF5" s="67" t="s">
        <v>88</v>
      </c>
      <c r="CG5" s="67" t="s">
        <v>90</v>
      </c>
      <c r="CH5" s="67" t="s">
        <v>91</v>
      </c>
      <c r="CI5" s="67" t="s">
        <v>92</v>
      </c>
      <c r="CJ5" s="67" t="s">
        <v>93</v>
      </c>
      <c r="CK5" s="67" t="s">
        <v>94</v>
      </c>
      <c r="CL5" s="67" t="s">
        <v>89</v>
      </c>
      <c r="CM5" s="67" t="s">
        <v>84</v>
      </c>
      <c r="CN5" s="67" t="s">
        <v>85</v>
      </c>
      <c r="CO5" s="67" t="s">
        <v>86</v>
      </c>
      <c r="CP5" s="67" t="s">
        <v>87</v>
      </c>
      <c r="CQ5" s="67" t="s">
        <v>88</v>
      </c>
      <c r="CR5" s="67" t="s">
        <v>90</v>
      </c>
      <c r="CS5" s="67" t="s">
        <v>91</v>
      </c>
      <c r="CT5" s="67" t="s">
        <v>92</v>
      </c>
      <c r="CU5" s="67" t="s">
        <v>93</v>
      </c>
      <c r="CV5" s="67" t="s">
        <v>94</v>
      </c>
      <c r="CW5" s="67" t="s">
        <v>89</v>
      </c>
      <c r="CX5" s="67" t="s">
        <v>84</v>
      </c>
      <c r="CY5" s="67" t="s">
        <v>85</v>
      </c>
      <c r="CZ5" s="67" t="s">
        <v>86</v>
      </c>
      <c r="DA5" s="67" t="s">
        <v>87</v>
      </c>
      <c r="DB5" s="67" t="s">
        <v>88</v>
      </c>
      <c r="DC5" s="67" t="s">
        <v>90</v>
      </c>
      <c r="DD5" s="67" t="s">
        <v>91</v>
      </c>
      <c r="DE5" s="67" t="s">
        <v>92</v>
      </c>
      <c r="DF5" s="67" t="s">
        <v>93</v>
      </c>
      <c r="DG5" s="67" t="s">
        <v>94</v>
      </c>
      <c r="DH5" s="67" t="s">
        <v>89</v>
      </c>
      <c r="DI5" s="67" t="s">
        <v>84</v>
      </c>
      <c r="DJ5" s="67" t="s">
        <v>85</v>
      </c>
      <c r="DK5" s="67" t="s">
        <v>86</v>
      </c>
      <c r="DL5" s="67" t="s">
        <v>87</v>
      </c>
      <c r="DM5" s="67" t="s">
        <v>88</v>
      </c>
      <c r="DN5" s="67" t="s">
        <v>90</v>
      </c>
      <c r="DO5" s="67" t="s">
        <v>91</v>
      </c>
      <c r="DP5" s="67" t="s">
        <v>92</v>
      </c>
      <c r="DQ5" s="67" t="s">
        <v>93</v>
      </c>
      <c r="DR5" s="67" t="s">
        <v>94</v>
      </c>
      <c r="DS5" s="67" t="s">
        <v>89</v>
      </c>
      <c r="DT5" s="67" t="s">
        <v>84</v>
      </c>
      <c r="DU5" s="67" t="s">
        <v>85</v>
      </c>
      <c r="DV5" s="67" t="s">
        <v>86</v>
      </c>
      <c r="DW5" s="67" t="s">
        <v>87</v>
      </c>
      <c r="DX5" s="67" t="s">
        <v>88</v>
      </c>
      <c r="DY5" s="67" t="s">
        <v>90</v>
      </c>
      <c r="DZ5" s="67" t="s">
        <v>91</v>
      </c>
      <c r="EA5" s="67" t="s">
        <v>92</v>
      </c>
      <c r="EB5" s="67" t="s">
        <v>93</v>
      </c>
      <c r="EC5" s="67" t="s">
        <v>94</v>
      </c>
      <c r="ED5" s="67" t="s">
        <v>89</v>
      </c>
      <c r="EE5" s="67" t="s">
        <v>84</v>
      </c>
      <c r="EF5" s="67" t="s">
        <v>85</v>
      </c>
      <c r="EG5" s="67" t="s">
        <v>86</v>
      </c>
      <c r="EH5" s="67" t="s">
        <v>87</v>
      </c>
      <c r="EI5" s="67" t="s">
        <v>88</v>
      </c>
      <c r="EJ5" s="67" t="s">
        <v>90</v>
      </c>
      <c r="EK5" s="67" t="s">
        <v>91</v>
      </c>
      <c r="EL5" s="67" t="s">
        <v>92</v>
      </c>
      <c r="EM5" s="67" t="s">
        <v>93</v>
      </c>
      <c r="EN5" s="67" t="s">
        <v>94</v>
      </c>
      <c r="EO5" s="67" t="s">
        <v>89</v>
      </c>
    </row>
    <row r="6" spans="1:145" s="55" customFormat="1">
      <c r="A6" s="56" t="s">
        <v>95</v>
      </c>
      <c r="B6" s="61">
        <f t="shared" ref="B6:X6" si="1">B7</f>
        <v>2021</v>
      </c>
      <c r="C6" s="61">
        <f t="shared" si="1"/>
        <v>394025</v>
      </c>
      <c r="D6" s="61">
        <f t="shared" si="1"/>
        <v>47</v>
      </c>
      <c r="E6" s="61">
        <f t="shared" si="1"/>
        <v>17</v>
      </c>
      <c r="F6" s="61">
        <f t="shared" si="1"/>
        <v>5</v>
      </c>
      <c r="G6" s="61">
        <f t="shared" si="1"/>
        <v>0</v>
      </c>
      <c r="H6" s="61" t="str">
        <f t="shared" si="1"/>
        <v>高知県　佐川町</v>
      </c>
      <c r="I6" s="61" t="str">
        <f t="shared" si="1"/>
        <v>法非適用</v>
      </c>
      <c r="J6" s="61" t="str">
        <f t="shared" si="1"/>
        <v>下水道事業</v>
      </c>
      <c r="K6" s="61" t="str">
        <f t="shared" si="1"/>
        <v>農業集落排水</v>
      </c>
      <c r="L6" s="61" t="str">
        <f t="shared" si="1"/>
        <v>F2</v>
      </c>
      <c r="M6" s="61" t="str">
        <f t="shared" si="1"/>
        <v>非設置</v>
      </c>
      <c r="N6" s="70" t="str">
        <f t="shared" si="1"/>
        <v>-</v>
      </c>
      <c r="O6" s="70" t="str">
        <f t="shared" si="1"/>
        <v>該当数値なし</v>
      </c>
      <c r="P6" s="70">
        <f t="shared" si="1"/>
        <v>3.42</v>
      </c>
      <c r="Q6" s="70">
        <f t="shared" si="1"/>
        <v>100</v>
      </c>
      <c r="R6" s="70">
        <f t="shared" si="1"/>
        <v>3410</v>
      </c>
      <c r="S6" s="70">
        <f t="shared" si="1"/>
        <v>12388</v>
      </c>
      <c r="T6" s="70">
        <f t="shared" si="1"/>
        <v>100.8</v>
      </c>
      <c r="U6" s="70">
        <f t="shared" si="1"/>
        <v>122.9</v>
      </c>
      <c r="V6" s="70">
        <f t="shared" si="1"/>
        <v>422</v>
      </c>
      <c r="W6" s="70">
        <f t="shared" si="1"/>
        <v>0.17</v>
      </c>
      <c r="X6" s="70">
        <f t="shared" si="1"/>
        <v>2482.35</v>
      </c>
      <c r="Y6" s="78">
        <f t="shared" ref="Y6:AH6" si="2">IF(Y7="",NA(),Y7)</f>
        <v>92.89</v>
      </c>
      <c r="Z6" s="78">
        <f t="shared" si="2"/>
        <v>98.05</v>
      </c>
      <c r="AA6" s="78">
        <f t="shared" si="2"/>
        <v>96.54</v>
      </c>
      <c r="AB6" s="78">
        <f t="shared" si="2"/>
        <v>100.32</v>
      </c>
      <c r="AC6" s="78">
        <f t="shared" si="2"/>
        <v>97.54</v>
      </c>
      <c r="AD6" s="70" t="e">
        <f t="shared" si="2"/>
        <v>#N/A</v>
      </c>
      <c r="AE6" s="70" t="e">
        <f t="shared" si="2"/>
        <v>#N/A</v>
      </c>
      <c r="AF6" s="70" t="e">
        <f t="shared" si="2"/>
        <v>#N/A</v>
      </c>
      <c r="AG6" s="70" t="e">
        <f t="shared" si="2"/>
        <v>#N/A</v>
      </c>
      <c r="AH6" s="70" t="e">
        <f t="shared" si="2"/>
        <v>#N/A</v>
      </c>
      <c r="AI6" s="70" t="str">
        <f>IF(AI7="","",IF(AI7="-","【-】","【"&amp;SUBSTITUTE(TEXT(AI7,"#,##0.00"),"-","△")&amp;"】"))</f>
        <v/>
      </c>
      <c r="AJ6" s="70" t="e">
        <f t="shared" ref="AJ6:AS6" si="3">IF(AJ7="",NA(),AJ7)</f>
        <v>#N/A</v>
      </c>
      <c r="AK6" s="70" t="e">
        <f t="shared" si="3"/>
        <v>#N/A</v>
      </c>
      <c r="AL6" s="70" t="e">
        <f t="shared" si="3"/>
        <v>#N/A</v>
      </c>
      <c r="AM6" s="70" t="e">
        <f t="shared" si="3"/>
        <v>#N/A</v>
      </c>
      <c r="AN6" s="70" t="e">
        <f t="shared" si="3"/>
        <v>#N/A</v>
      </c>
      <c r="AO6" s="70" t="e">
        <f t="shared" si="3"/>
        <v>#N/A</v>
      </c>
      <c r="AP6" s="70" t="e">
        <f t="shared" si="3"/>
        <v>#N/A</v>
      </c>
      <c r="AQ6" s="70" t="e">
        <f t="shared" si="3"/>
        <v>#N/A</v>
      </c>
      <c r="AR6" s="70" t="e">
        <f t="shared" si="3"/>
        <v>#N/A</v>
      </c>
      <c r="AS6" s="70" t="e">
        <f t="shared" si="3"/>
        <v>#N/A</v>
      </c>
      <c r="AT6" s="70" t="str">
        <f>IF(AT7="","",IF(AT7="-","【-】","【"&amp;SUBSTITUTE(TEXT(AT7,"#,##0.00"),"-","△")&amp;"】"))</f>
        <v/>
      </c>
      <c r="AU6" s="70" t="e">
        <f t="shared" ref="AU6:BD6" si="4">IF(AU7="",NA(),AU7)</f>
        <v>#N/A</v>
      </c>
      <c r="AV6" s="70" t="e">
        <f t="shared" si="4"/>
        <v>#N/A</v>
      </c>
      <c r="AW6" s="70" t="e">
        <f t="shared" si="4"/>
        <v>#N/A</v>
      </c>
      <c r="AX6" s="70" t="e">
        <f t="shared" si="4"/>
        <v>#N/A</v>
      </c>
      <c r="AY6" s="70" t="e">
        <f t="shared" si="4"/>
        <v>#N/A</v>
      </c>
      <c r="AZ6" s="70" t="e">
        <f t="shared" si="4"/>
        <v>#N/A</v>
      </c>
      <c r="BA6" s="70" t="e">
        <f t="shared" si="4"/>
        <v>#N/A</v>
      </c>
      <c r="BB6" s="70" t="e">
        <f t="shared" si="4"/>
        <v>#N/A</v>
      </c>
      <c r="BC6" s="70" t="e">
        <f t="shared" si="4"/>
        <v>#N/A</v>
      </c>
      <c r="BD6" s="70" t="e">
        <f t="shared" si="4"/>
        <v>#N/A</v>
      </c>
      <c r="BE6" s="70" t="str">
        <f>IF(BE7="","",IF(BE7="-","【-】","【"&amp;SUBSTITUTE(TEXT(BE7,"#,##0.00"),"-","△")&amp;"】"))</f>
        <v/>
      </c>
      <c r="BF6" s="70">
        <f t="shared" ref="BF6:BO6" si="5">IF(BF7="",NA(),BF7)</f>
        <v>0</v>
      </c>
      <c r="BG6" s="70">
        <f t="shared" si="5"/>
        <v>0</v>
      </c>
      <c r="BH6" s="70">
        <f t="shared" si="5"/>
        <v>0</v>
      </c>
      <c r="BI6" s="70">
        <f t="shared" si="5"/>
        <v>0</v>
      </c>
      <c r="BJ6" s="70">
        <f t="shared" si="5"/>
        <v>0</v>
      </c>
      <c r="BK6" s="78">
        <f t="shared" si="5"/>
        <v>855.8</v>
      </c>
      <c r="BL6" s="78">
        <f t="shared" si="5"/>
        <v>789.46</v>
      </c>
      <c r="BM6" s="78">
        <f t="shared" si="5"/>
        <v>826.83</v>
      </c>
      <c r="BN6" s="78">
        <f t="shared" si="5"/>
        <v>867.83</v>
      </c>
      <c r="BO6" s="78">
        <f t="shared" si="5"/>
        <v>791.76</v>
      </c>
      <c r="BP6" s="70" t="str">
        <f>IF(BP7="","",IF(BP7="-","【-】","【"&amp;SUBSTITUTE(TEXT(BP7,"#,##0.00"),"-","△")&amp;"】"))</f>
        <v>【786.37】</v>
      </c>
      <c r="BQ6" s="78">
        <f t="shared" ref="BQ6:BZ6" si="6">IF(BQ7="",NA(),BQ7)</f>
        <v>82.48</v>
      </c>
      <c r="BR6" s="78">
        <f t="shared" si="6"/>
        <v>93.01</v>
      </c>
      <c r="BS6" s="78">
        <f t="shared" si="6"/>
        <v>54.81</v>
      </c>
      <c r="BT6" s="78">
        <f t="shared" si="6"/>
        <v>97.9</v>
      </c>
      <c r="BU6" s="78">
        <f t="shared" si="6"/>
        <v>81.14</v>
      </c>
      <c r="BV6" s="78">
        <f t="shared" si="6"/>
        <v>59.8</v>
      </c>
      <c r="BW6" s="78">
        <f t="shared" si="6"/>
        <v>57.77</v>
      </c>
      <c r="BX6" s="78">
        <f t="shared" si="6"/>
        <v>57.31</v>
      </c>
      <c r="BY6" s="78">
        <f t="shared" si="6"/>
        <v>57.08</v>
      </c>
      <c r="BZ6" s="78">
        <f t="shared" si="6"/>
        <v>56.26</v>
      </c>
      <c r="CA6" s="70" t="str">
        <f>IF(CA7="","",IF(CA7="-","【-】","【"&amp;SUBSTITUTE(TEXT(CA7,"#,##0.00"),"-","△")&amp;"】"))</f>
        <v>【60.65】</v>
      </c>
      <c r="CB6" s="78">
        <f t="shared" ref="CB6:CK6" si="7">IF(CB7="",NA(),CB7)</f>
        <v>160.97</v>
      </c>
      <c r="CC6" s="78">
        <f t="shared" si="7"/>
        <v>136.13999999999999</v>
      </c>
      <c r="CD6" s="78">
        <f t="shared" si="7"/>
        <v>242.6</v>
      </c>
      <c r="CE6" s="78">
        <f t="shared" si="7"/>
        <v>129.97999999999999</v>
      </c>
      <c r="CF6" s="78">
        <f t="shared" si="7"/>
        <v>156.07</v>
      </c>
      <c r="CG6" s="78">
        <f t="shared" si="7"/>
        <v>263.76</v>
      </c>
      <c r="CH6" s="78">
        <f t="shared" si="7"/>
        <v>274.35000000000002</v>
      </c>
      <c r="CI6" s="78">
        <f t="shared" si="7"/>
        <v>273.52</v>
      </c>
      <c r="CJ6" s="78">
        <f t="shared" si="7"/>
        <v>274.99</v>
      </c>
      <c r="CK6" s="78">
        <f t="shared" si="7"/>
        <v>282.08999999999997</v>
      </c>
      <c r="CL6" s="70" t="str">
        <f>IF(CL7="","",IF(CL7="-","【-】","【"&amp;SUBSTITUTE(TEXT(CL7,"#,##0.00"),"-","△")&amp;"】"))</f>
        <v>【256.97】</v>
      </c>
      <c r="CM6" s="78">
        <f t="shared" ref="CM6:CV6" si="8">IF(CM7="",NA(),CM7)</f>
        <v>76.39</v>
      </c>
      <c r="CN6" s="78">
        <f t="shared" si="8"/>
        <v>81.25</v>
      </c>
      <c r="CO6" s="70">
        <f t="shared" si="8"/>
        <v>0</v>
      </c>
      <c r="CP6" s="70">
        <f t="shared" si="8"/>
        <v>0</v>
      </c>
      <c r="CQ6" s="78">
        <f t="shared" si="8"/>
        <v>79.86</v>
      </c>
      <c r="CR6" s="78">
        <f t="shared" si="8"/>
        <v>51.75</v>
      </c>
      <c r="CS6" s="78">
        <f t="shared" si="8"/>
        <v>50.68</v>
      </c>
      <c r="CT6" s="78">
        <f t="shared" si="8"/>
        <v>50.14</v>
      </c>
      <c r="CU6" s="78">
        <f t="shared" si="8"/>
        <v>54.83</v>
      </c>
      <c r="CV6" s="78">
        <f t="shared" si="8"/>
        <v>66.53</v>
      </c>
      <c r="CW6" s="70" t="str">
        <f>IF(CW7="","",IF(CW7="-","【-】","【"&amp;SUBSTITUTE(TEXT(CW7,"#,##0.00"),"-","△")&amp;"】"))</f>
        <v>【61.14】</v>
      </c>
      <c r="CX6" s="78">
        <f t="shared" ref="CX6:DG6" si="9">IF(CX7="",NA(),CX7)</f>
        <v>86.22</v>
      </c>
      <c r="CY6" s="78">
        <f t="shared" si="9"/>
        <v>86.61</v>
      </c>
      <c r="CZ6" s="78">
        <f t="shared" si="9"/>
        <v>87.33</v>
      </c>
      <c r="DA6" s="78">
        <f t="shared" si="9"/>
        <v>86.85</v>
      </c>
      <c r="DB6" s="78">
        <f t="shared" si="9"/>
        <v>86.97</v>
      </c>
      <c r="DC6" s="78">
        <f t="shared" si="9"/>
        <v>84.84</v>
      </c>
      <c r="DD6" s="78">
        <f t="shared" si="9"/>
        <v>84.86</v>
      </c>
      <c r="DE6" s="78">
        <f t="shared" si="9"/>
        <v>84.98</v>
      </c>
      <c r="DF6" s="78">
        <f t="shared" si="9"/>
        <v>84.7</v>
      </c>
      <c r="DG6" s="78">
        <f t="shared" si="9"/>
        <v>84.67</v>
      </c>
      <c r="DH6" s="70" t="str">
        <f>IF(DH7="","",IF(DH7="-","【-】","【"&amp;SUBSTITUTE(TEXT(DH7,"#,##0.00"),"-","△")&amp;"】"))</f>
        <v>【86.91】</v>
      </c>
      <c r="DI6" s="70" t="e">
        <f t="shared" ref="DI6:DR6" si="10">IF(DI7="",NA(),DI7)</f>
        <v>#N/A</v>
      </c>
      <c r="DJ6" s="70" t="e">
        <f t="shared" si="10"/>
        <v>#N/A</v>
      </c>
      <c r="DK6" s="70" t="e">
        <f t="shared" si="10"/>
        <v>#N/A</v>
      </c>
      <c r="DL6" s="70" t="e">
        <f t="shared" si="10"/>
        <v>#N/A</v>
      </c>
      <c r="DM6" s="70" t="e">
        <f t="shared" si="10"/>
        <v>#N/A</v>
      </c>
      <c r="DN6" s="70" t="e">
        <f t="shared" si="10"/>
        <v>#N/A</v>
      </c>
      <c r="DO6" s="70" t="e">
        <f t="shared" si="10"/>
        <v>#N/A</v>
      </c>
      <c r="DP6" s="70" t="e">
        <f t="shared" si="10"/>
        <v>#N/A</v>
      </c>
      <c r="DQ6" s="70" t="e">
        <f t="shared" si="10"/>
        <v>#N/A</v>
      </c>
      <c r="DR6" s="70" t="e">
        <f t="shared" si="10"/>
        <v>#N/A</v>
      </c>
      <c r="DS6" s="70" t="str">
        <f>IF(DS7="","",IF(DS7="-","【-】","【"&amp;SUBSTITUTE(TEXT(DS7,"#,##0.00"),"-","△")&amp;"】"))</f>
        <v/>
      </c>
      <c r="DT6" s="70" t="e">
        <f t="shared" ref="DT6:EC6" si="11">IF(DT7="",NA(),DT7)</f>
        <v>#N/A</v>
      </c>
      <c r="DU6" s="70" t="e">
        <f t="shared" si="11"/>
        <v>#N/A</v>
      </c>
      <c r="DV6" s="70" t="e">
        <f t="shared" si="11"/>
        <v>#N/A</v>
      </c>
      <c r="DW6" s="70" t="e">
        <f t="shared" si="11"/>
        <v>#N/A</v>
      </c>
      <c r="DX6" s="70" t="e">
        <f t="shared" si="11"/>
        <v>#N/A</v>
      </c>
      <c r="DY6" s="70" t="e">
        <f t="shared" si="11"/>
        <v>#N/A</v>
      </c>
      <c r="DZ6" s="70" t="e">
        <f t="shared" si="11"/>
        <v>#N/A</v>
      </c>
      <c r="EA6" s="70" t="e">
        <f t="shared" si="11"/>
        <v>#N/A</v>
      </c>
      <c r="EB6" s="70" t="e">
        <f t="shared" si="11"/>
        <v>#N/A</v>
      </c>
      <c r="EC6" s="70" t="e">
        <f t="shared" si="11"/>
        <v>#N/A</v>
      </c>
      <c r="ED6" s="70" t="str">
        <f>IF(ED7="","",IF(ED7="-","【-】","【"&amp;SUBSTITUTE(TEXT(ED7,"#,##0.00"),"-","△")&amp;"】"))</f>
        <v/>
      </c>
      <c r="EE6" s="70">
        <f t="shared" ref="EE6:EN6" si="12">IF(EE7="",NA(),EE7)</f>
        <v>0</v>
      </c>
      <c r="EF6" s="70">
        <f t="shared" si="12"/>
        <v>0</v>
      </c>
      <c r="EG6" s="70">
        <f t="shared" si="12"/>
        <v>0</v>
      </c>
      <c r="EH6" s="70">
        <f t="shared" si="12"/>
        <v>0</v>
      </c>
      <c r="EI6" s="70">
        <f t="shared" si="12"/>
        <v>0</v>
      </c>
      <c r="EJ6" s="78">
        <f t="shared" si="12"/>
        <v>1.e-002</v>
      </c>
      <c r="EK6" s="78">
        <f t="shared" si="12"/>
        <v>1.e-002</v>
      </c>
      <c r="EL6" s="78">
        <f t="shared" si="12"/>
        <v>2.e-002</v>
      </c>
      <c r="EM6" s="78">
        <f t="shared" si="12"/>
        <v>0.25</v>
      </c>
      <c r="EN6" s="78">
        <f t="shared" si="12"/>
        <v>5.e-002</v>
      </c>
      <c r="EO6" s="70" t="str">
        <f>IF(EO7="","",IF(EO7="-","【-】","【"&amp;SUBSTITUTE(TEXT(EO7,"#,##0.00"),"-","△")&amp;"】"))</f>
        <v>【0.03】</v>
      </c>
    </row>
    <row r="7" spans="1:145" s="55" customFormat="1">
      <c r="A7" s="56"/>
      <c r="B7" s="62">
        <v>2021</v>
      </c>
      <c r="C7" s="62">
        <v>394025</v>
      </c>
      <c r="D7" s="62">
        <v>47</v>
      </c>
      <c r="E7" s="62">
        <v>17</v>
      </c>
      <c r="F7" s="62">
        <v>5</v>
      </c>
      <c r="G7" s="62">
        <v>0</v>
      </c>
      <c r="H7" s="62" t="s">
        <v>96</v>
      </c>
      <c r="I7" s="62" t="s">
        <v>98</v>
      </c>
      <c r="J7" s="62" t="s">
        <v>99</v>
      </c>
      <c r="K7" s="62" t="s">
        <v>100</v>
      </c>
      <c r="L7" s="62" t="s">
        <v>101</v>
      </c>
      <c r="M7" s="62" t="s">
        <v>102</v>
      </c>
      <c r="N7" s="71" t="s">
        <v>40</v>
      </c>
      <c r="O7" s="71" t="s">
        <v>103</v>
      </c>
      <c r="P7" s="71">
        <v>3.42</v>
      </c>
      <c r="Q7" s="71">
        <v>100</v>
      </c>
      <c r="R7" s="71">
        <v>3410</v>
      </c>
      <c r="S7" s="71">
        <v>12388</v>
      </c>
      <c r="T7" s="71">
        <v>100.8</v>
      </c>
      <c r="U7" s="71">
        <v>122.9</v>
      </c>
      <c r="V7" s="71">
        <v>422</v>
      </c>
      <c r="W7" s="71">
        <v>0.17</v>
      </c>
      <c r="X7" s="71">
        <v>2482.35</v>
      </c>
      <c r="Y7" s="71">
        <v>92.89</v>
      </c>
      <c r="Z7" s="71">
        <v>98.05</v>
      </c>
      <c r="AA7" s="71">
        <v>96.54</v>
      </c>
      <c r="AB7" s="71">
        <v>100.32</v>
      </c>
      <c r="AC7" s="71">
        <v>97.54</v>
      </c>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v>0</v>
      </c>
      <c r="BG7" s="71">
        <v>0</v>
      </c>
      <c r="BH7" s="71">
        <v>0</v>
      </c>
      <c r="BI7" s="71">
        <v>0</v>
      </c>
      <c r="BJ7" s="71">
        <v>0</v>
      </c>
      <c r="BK7" s="71">
        <v>855.8</v>
      </c>
      <c r="BL7" s="71">
        <v>789.46</v>
      </c>
      <c r="BM7" s="71">
        <v>826.83</v>
      </c>
      <c r="BN7" s="71">
        <v>867.83</v>
      </c>
      <c r="BO7" s="71">
        <v>791.76</v>
      </c>
      <c r="BP7" s="71">
        <v>786.37</v>
      </c>
      <c r="BQ7" s="71">
        <v>82.48</v>
      </c>
      <c r="BR7" s="71">
        <v>93.01</v>
      </c>
      <c r="BS7" s="71">
        <v>54.81</v>
      </c>
      <c r="BT7" s="71">
        <v>97.9</v>
      </c>
      <c r="BU7" s="71">
        <v>81.14</v>
      </c>
      <c r="BV7" s="71">
        <v>59.8</v>
      </c>
      <c r="BW7" s="71">
        <v>57.77</v>
      </c>
      <c r="BX7" s="71">
        <v>57.31</v>
      </c>
      <c r="BY7" s="71">
        <v>57.08</v>
      </c>
      <c r="BZ7" s="71">
        <v>56.26</v>
      </c>
      <c r="CA7" s="71">
        <v>60.65</v>
      </c>
      <c r="CB7" s="71">
        <v>160.97</v>
      </c>
      <c r="CC7" s="71">
        <v>136.13999999999999</v>
      </c>
      <c r="CD7" s="71">
        <v>242.6</v>
      </c>
      <c r="CE7" s="71">
        <v>129.97999999999999</v>
      </c>
      <c r="CF7" s="71">
        <v>156.07</v>
      </c>
      <c r="CG7" s="71">
        <v>263.76</v>
      </c>
      <c r="CH7" s="71">
        <v>274.35000000000002</v>
      </c>
      <c r="CI7" s="71">
        <v>273.52</v>
      </c>
      <c r="CJ7" s="71">
        <v>274.99</v>
      </c>
      <c r="CK7" s="71">
        <v>282.08999999999997</v>
      </c>
      <c r="CL7" s="71">
        <v>256.97000000000003</v>
      </c>
      <c r="CM7" s="71">
        <v>76.39</v>
      </c>
      <c r="CN7" s="71">
        <v>81.25</v>
      </c>
      <c r="CO7" s="71">
        <v>0</v>
      </c>
      <c r="CP7" s="71">
        <v>0</v>
      </c>
      <c r="CQ7" s="71">
        <v>79.86</v>
      </c>
      <c r="CR7" s="71">
        <v>51.75</v>
      </c>
      <c r="CS7" s="71">
        <v>50.68</v>
      </c>
      <c r="CT7" s="71">
        <v>50.14</v>
      </c>
      <c r="CU7" s="71">
        <v>54.83</v>
      </c>
      <c r="CV7" s="71">
        <v>66.53</v>
      </c>
      <c r="CW7" s="71">
        <v>61.14</v>
      </c>
      <c r="CX7" s="71">
        <v>86.22</v>
      </c>
      <c r="CY7" s="71">
        <v>86.61</v>
      </c>
      <c r="CZ7" s="71">
        <v>87.33</v>
      </c>
      <c r="DA7" s="71">
        <v>86.85</v>
      </c>
      <c r="DB7" s="71">
        <v>86.97</v>
      </c>
      <c r="DC7" s="71">
        <v>84.84</v>
      </c>
      <c r="DD7" s="71">
        <v>84.86</v>
      </c>
      <c r="DE7" s="71">
        <v>84.98</v>
      </c>
      <c r="DF7" s="71">
        <v>84.7</v>
      </c>
      <c r="DG7" s="71">
        <v>84.67</v>
      </c>
      <c r="DH7" s="71">
        <v>86.91</v>
      </c>
      <c r="DI7" s="71"/>
      <c r="DJ7" s="71"/>
      <c r="DK7" s="71"/>
      <c r="DL7" s="71"/>
      <c r="DM7" s="71"/>
      <c r="DN7" s="71"/>
      <c r="DO7" s="71"/>
      <c r="DP7" s="71"/>
      <c r="DQ7" s="71"/>
      <c r="DR7" s="71"/>
      <c r="DS7" s="71"/>
      <c r="DT7" s="71"/>
      <c r="DU7" s="71"/>
      <c r="DV7" s="71"/>
      <c r="DW7" s="71"/>
      <c r="DX7" s="71"/>
      <c r="DY7" s="71"/>
      <c r="DZ7" s="71"/>
      <c r="EA7" s="71"/>
      <c r="EB7" s="71"/>
      <c r="EC7" s="71"/>
      <c r="ED7" s="71"/>
      <c r="EE7" s="71">
        <v>0</v>
      </c>
      <c r="EF7" s="71">
        <v>0</v>
      </c>
      <c r="EG7" s="71">
        <v>0</v>
      </c>
      <c r="EH7" s="71">
        <v>0</v>
      </c>
      <c r="EI7" s="71">
        <v>0</v>
      </c>
      <c r="EJ7" s="71">
        <v>1.e-002</v>
      </c>
      <c r="EK7" s="71">
        <v>1.e-002</v>
      </c>
      <c r="EL7" s="71">
        <v>2.e-002</v>
      </c>
      <c r="EM7" s="71">
        <v>0.25</v>
      </c>
      <c r="EN7" s="71">
        <v>5.e-002</v>
      </c>
      <c r="EO7" s="71">
        <v>3.e-002</v>
      </c>
    </row>
    <row r="8" spans="1:145">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row>
    <row r="9" spans="1:145">
      <c r="A9" s="57"/>
      <c r="B9" s="57" t="s">
        <v>104</v>
      </c>
      <c r="C9" s="57" t="s">
        <v>105</v>
      </c>
      <c r="D9" s="57" t="s">
        <v>106</v>
      </c>
      <c r="E9" s="57" t="s">
        <v>107</v>
      </c>
      <c r="F9" s="57" t="s">
        <v>108</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5">
      <c r="A10" s="57" t="s">
        <v>33</v>
      </c>
      <c r="B10" s="63">
        <f>DATEVALUE($B7+12-B11&amp;"/1/"&amp;B12)</f>
        <v>47119</v>
      </c>
      <c r="C10" s="63">
        <f>DATEVALUE($B7+12-C11&amp;"/1/"&amp;C12)</f>
        <v>47484</v>
      </c>
      <c r="D10" s="64">
        <f>DATEVALUE($B7+12-D11&amp;"/1/"&amp;D12)</f>
        <v>47849</v>
      </c>
      <c r="E10" s="64">
        <f>DATEVALUE($B7+12-E11&amp;"/1/"&amp;E12)</f>
        <v>48215</v>
      </c>
      <c r="F10" s="64">
        <f>DATEVALUE($B7+12-F11&amp;"/1/"&amp;F12)</f>
        <v>48582</v>
      </c>
    </row>
    <row r="11" spans="1:145">
      <c r="B11">
        <v>4</v>
      </c>
      <c r="C11">
        <v>3</v>
      </c>
      <c r="D11">
        <v>2</v>
      </c>
      <c r="E11">
        <v>1</v>
      </c>
      <c r="F11">
        <v>0</v>
      </c>
      <c r="G11" t="s">
        <v>109</v>
      </c>
    </row>
    <row r="12" spans="1:145">
      <c r="B12">
        <v>1</v>
      </c>
      <c r="C12">
        <v>1</v>
      </c>
      <c r="D12">
        <v>1</v>
      </c>
      <c r="E12">
        <v>2</v>
      </c>
      <c r="F12">
        <v>3</v>
      </c>
      <c r="G12" t="s">
        <v>110</v>
      </c>
    </row>
    <row r="13" spans="1:145">
      <c r="B13" t="s">
        <v>111</v>
      </c>
      <c r="C13" t="s">
        <v>111</v>
      </c>
      <c r="D13" t="s">
        <v>112</v>
      </c>
      <c r="E13" t="s">
        <v>112</v>
      </c>
      <c r="F13" t="s">
        <v>112</v>
      </c>
      <c r="G13" t="s">
        <v>113</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2022-12-01T02:00:36Z</dcterms:created>
  <dcterms:modified xsi:type="dcterms:W3CDTF">2023-01-12T07:50:13Z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2023-01-12T07:50:13Z</vt:filetime>
  </property>
</Properties>
</file>