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130町民環境課(水道)\03下水道\00 諸務\調査物（田中）\R4\経営比較分析表\"/>
    </mc:Choice>
  </mc:AlternateContent>
  <workbookProtection workbookAlgorithmName="SHA-512" workbookHashValue="GmKRuyPBv3nDGk5qruXs8pFl6u5K7dLbRIEVGdafvvO7EdYxuvhZwsEu8oI/aJYeioLjmywiKAeA+HL3IJZ53A==" workbookSaltValue="Zd5YNdGK+YVUbTokb0sG3g==" workbookSpinCount="100000" lockStructure="1"/>
  <bookViews>
    <workbookView xWindow="0" yWindow="0" windowWidth="19200" windowHeight="1089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<sst xmlns="http://schemas.openxmlformats.org/spreadsheetml/2006/main" count="236" uniqueCount="119">
  <si>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</si>
  <si>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</si>
  <si>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</si>
  <si>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</si>
  <si>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</si>
  <si>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</si>
  <si>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</si>
  <si>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</si>
  <si>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</si>
  <si>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</si>
  <si>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</si>
  <si>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</si>
  <si>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</si>
  <si>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</si>
  <si>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</si>
  <si>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</si>
  <si>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</si>
  <si>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</si>
  <si>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</si>
  <si>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</si>
  <si>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</si>
  <si>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</si>
  <si>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</si>
  <si>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</si>
  <si>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</si>
  <si>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</si>
  <si>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</si>
  <si>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</si>
  <si>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</si>
  <si>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</si>
  <si>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</si>
  <si>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</si>
  <si>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</si>
  <si>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</si>
  <si>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</si>
  <si>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</si>
  <si>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</si>
  <si>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</si>
  <si>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</si>
  <si>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</si>
  <si>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</si>
  <si>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</si>
  <si>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</si>
  <si>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</si>
  <si>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</si>
  <si>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</si>
  <si>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</si>
  <si>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</si>
  <si>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</si>
  <si>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</si>
  <si>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</si>
  <si>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</si>
  <si>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</si>
  <si>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</si>
  <si>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</si>
  <si>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</si>
  <si>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</si>
  <si>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</si>
  <si>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</si>
  <si>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</si>
  <si>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</si>
  <si>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</si>
  <si>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</si>
  <si>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</si>
  <si>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</si>
  <si>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</si>
  <si>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</si>
  <si>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</si>
  <si>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</si>
  <si>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</si>
  <si>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</si>
  <si>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</si>
  <si>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</si>
  <si>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</si>
  <si>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</si>
  <si>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</si>
  <si>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</si>
  <si>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</si>
  <si>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</si>
  <si>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</si>
  <si>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</si>
  <si>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</si>
  <si>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</si>
  <si>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</si>
  <si>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</si>
  <si>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</si>
  <si>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</si>
  <si>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</si>
  <si>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</si>
  <si>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</si>
  <si>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</si>
  <si>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</si>
  <si>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</si>
  <si>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</si>
  <si>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</si>
  <si>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</si>
  <si>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</si>
  <si>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</si>
  <si>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中土佐町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</si>
  <si>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</si>
  <si>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</si>
  <si>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</si>
  <si>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</si>
  <si>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</si>
  <si>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</si>
  <si>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</si>
  <si>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</si>
  <si>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</si>
  <si>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</si>
  <si>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</si>
  <si>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</si>
  <si>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</si>
  <si>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</si>
  <si>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</si>
  <si>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</si>
  <si>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</si>
  <si>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1. 経営の健全性・効率性について
①人口減少により、収益が減っているため、基金より繰入している。
④事業を実施していないため、該当なし。
⑤機能診断及び最適整備構想を実施したため、汚水処理費が増大した。
⑥機能診断及び最適整備構想を実施したため、汚水処理費が増大した。
⑦人口減少により、類似団体と比較して、施設加入率は、低い水準となっている。
⑧人口減により、類似団体と比較して、低い水準となっている。
</t>
    <rPh sb="19" eb="23">
      <t>ジンコウゲンショウ</t>
    </rPh>
    <rPh sb="27" eb="29">
      <t>シュウエキ</t>
    </rPh>
    <rPh sb="30" eb="31">
      <t>ヘ</t>
    </rPh>
    <rPh sb="38" eb="40">
      <t>キキン</t>
    </rPh>
    <rPh sb="42" eb="44">
      <t>クリイレ</t>
    </rPh>
    <rPh sb="51" eb="53">
      <t>ジギョウ</t>
    </rPh>
    <rPh sb="54" eb="56">
      <t>ジッシ</t>
    </rPh>
    <rPh sb="64" eb="66">
      <t>ガイトウ</t>
    </rPh>
    <rPh sb="71" eb="73">
      <t>キノウ</t>
    </rPh>
    <rPh sb="73" eb="75">
      <t>シンダンオ</t>
    </rPh>
    <rPh sb="75" eb="86">
      <t>ヨビサイテキセイビコウソウヲジッシ</t>
    </rPh>
    <rPh sb="91" eb="93">
      <t>オスイ</t>
    </rPh>
    <rPh sb="93" eb="95">
      <t>ショリ</t>
    </rPh>
    <rPh sb="95" eb="96">
      <t>ヒ</t>
    </rPh>
    <rPh sb="97" eb="99">
      <t>ゾウダイ</t>
    </rPh>
    <rPh sb="104" eb="106">
      <t>キノウ</t>
    </rPh>
    <rPh sb="106" eb="108">
      <t>シンダンオ</t>
    </rPh>
    <rPh sb="108" eb="119">
      <t>ヨビサイテキセイビコウソウヲジッシ</t>
    </rPh>
    <rPh sb="124" eb="126">
      <t>オスイ</t>
    </rPh>
    <rPh sb="126" eb="128">
      <t>ショリ</t>
    </rPh>
    <rPh sb="128" eb="129">
      <t>ヒ</t>
    </rPh>
    <rPh sb="130" eb="132">
      <t>ゾウダイ</t>
    </rPh>
    <rPh sb="137" eb="139">
      <t>ジンコウ</t>
    </rPh>
    <rPh sb="139" eb="141">
      <t>ゲンショウ</t>
    </rPh>
    <rPh sb="145" eb="147">
      <t>ルイジ</t>
    </rPh>
    <rPh sb="147" eb="149">
      <t>ダンタイ</t>
    </rPh>
    <rPh sb="150" eb="152">
      <t>ヒカク</t>
    </rPh>
    <rPh sb="155" eb="157">
      <t>シセツ</t>
    </rPh>
    <rPh sb="157" eb="159">
      <t>カニュウ</t>
    </rPh>
    <rPh sb="159" eb="160">
      <t>リツ</t>
    </rPh>
    <rPh sb="162" eb="163">
      <t>ヒク</t>
    </rPh>
    <rPh sb="164" eb="166">
      <t>スイジュン</t>
    </rPh>
    <rPh sb="175" eb="178">
      <t>ジンコウゲン</t>
    </rPh>
    <rPh sb="182" eb="184">
      <t>ルイジ</t>
    </rPh>
    <rPh sb="184" eb="186">
      <t>ダンタイ</t>
    </rPh>
    <rPh sb="187" eb="189">
      <t>ヒカク</t>
    </rPh>
    <rPh sb="192" eb="193">
      <t>ヒク</t>
    </rPh>
    <rPh sb="194" eb="196">
      <t>スイジュン</t>
    </rPh>
    <phoneticPr fontId="4"/>
  </si>
  <si>
    <t>管渠については、近年整備してきたことから、耐用年数も十分であり、現時点では、問題点はないものと考える。</t>
    <rPh sb="0" eb="2">
      <t>カンキョ</t>
    </rPh>
    <rPh sb="8" eb="10">
      <t>キンネン</t>
    </rPh>
    <rPh sb="10" eb="12">
      <t>セイビ</t>
    </rPh>
    <rPh sb="21" eb="23">
      <t>タイヨウ</t>
    </rPh>
    <rPh sb="23" eb="25">
      <t>ネンスウ</t>
    </rPh>
    <rPh sb="26" eb="28">
      <t>ジュウブン</t>
    </rPh>
    <rPh sb="32" eb="35">
      <t>ゲンジテン</t>
    </rPh>
    <rPh sb="38" eb="41">
      <t>モンダイテン</t>
    </rPh>
    <rPh sb="47" eb="48">
      <t>カンガ</t>
    </rPh>
    <phoneticPr fontId="4"/>
  </si>
  <si>
    <t>急激な人口減少による流入量の減少傾向が認められる。今後とも維持管理及び汚水処理経費の削減に努めたい。</t>
    <rPh sb="0" eb="2">
      <t>キュウゲキ</t>
    </rPh>
    <rPh sb="3" eb="5">
      <t>ジンコウ</t>
    </rPh>
    <rPh sb="5" eb="7">
      <t>ゲンショウ</t>
    </rPh>
    <rPh sb="10" eb="12">
      <t>リュウニュウ</t>
    </rPh>
    <rPh sb="12" eb="13">
      <t>リョウ</t>
    </rPh>
    <rPh sb="14" eb="16">
      <t>ゲンショウ</t>
    </rPh>
    <rPh sb="16" eb="18">
      <t>ケイコウ</t>
    </rPh>
    <rPh sb="19" eb="20">
      <t>ミト</t>
    </rPh>
    <rPh sb="25" eb="27">
      <t>コンゴ</t>
    </rPh>
    <rPh sb="29" eb="31">
      <t>イジ</t>
    </rPh>
    <rPh sb="31" eb="33">
      <t>カンリ</t>
    </rPh>
    <rPh sb="33" eb="34">
      <t>オヨ</t>
    </rPh>
    <rPh sb="35" eb="37">
      <t>オスイ</t>
    </rPh>
    <rPh sb="37" eb="39">
      <t>ショリ</t>
    </rPh>
    <rPh sb="39" eb="41">
      <t>ケイヒ</t>
    </rPh>
    <rPh sb="42" eb="44">
      <t>サクゲン</t>
    </rPh>
    <rPh sb="45" eb="4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</si>
</sst>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2-47A7-960C-D899E259D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2-47A7-960C-D899E259D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49.23</c:v>
                </c:pt>
                <c:pt idx="1">
                  <c:v>49.02</c:v>
                </c:pt>
                <c:pt idx="2">
                  <c:v>48.8</c:v>
                </c:pt>
                <c:pt idx="3">
                  <c:v>47.7</c:v>
                </c:pt>
                <c:pt idx="4">
                  <c:v>45.73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A-4A42-864D-603546AA3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0A-4A42-864D-603546AA3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96.02</c:v>
                </c:pt>
                <c:pt idx="1">
                  <c:v>94.89</c:v>
                </c:pt>
                <c:pt idx="2">
                  <c:v>94.53</c:v>
                </c:pt>
                <c:pt idx="3">
                  <c:v>95.26</c:v>
                </c:pt>
                <c:pt idx="4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3-4078-9C5D-BE6E637B8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3-4078-9C5D-BE6E637B8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97.94</c:v>
                </c:pt>
                <c:pt idx="1">
                  <c:v>101.38</c:v>
                </c:pt>
                <c:pt idx="2">
                  <c:v>98.34</c:v>
                </c:pt>
                <c:pt idx="3">
                  <c:v>102.4</c:v>
                </c:pt>
                <c:pt idx="4">
                  <c:v>101.41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6-4094-8C0A-16699E748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6-4094-8C0A-16699E748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5-413E-970A-4AF6C8DBD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5-413E-970A-4AF6C8DBD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2-4003-BB1E-6B01CE7C3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2-4003-BB1E-6B01CE7C3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D-4BAA-BB09-695A66C67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D-4BAA-BB09-695A66C67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9-46CC-971C-AFE1D2AD1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9-46CC-971C-AFE1D2AD1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5-474F-A050-12DFB7718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5-474F-A050-12DFB7718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86.81</c:v>
                </c:pt>
                <c:pt idx="1">
                  <c:v>85.29</c:v>
                </c:pt>
                <c:pt idx="2">
                  <c:v>83.46</c:v>
                </c:pt>
                <c:pt idx="3">
                  <c:v>79.510000000000005</c:v>
                </c:pt>
                <c:pt idx="4">
                  <c:v>35.200000000000003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F-4EA7-91F2-13FFB9609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F-4EA7-91F2-13FFB9609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150.02000000000001</c:v>
                </c:pt>
                <c:pt idx="1">
                  <c:v>150.94</c:v>
                </c:pt>
                <c:pt idx="2">
                  <c:v>159.59</c:v>
                </c:pt>
                <c:pt idx="3">
                  <c:v>167.61</c:v>
                </c:pt>
                <c:pt idx="4">
                  <c:v>389.4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7-4E46-AE5D-3F738AA5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7-4E46-AE5D-3F738AA5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4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高知県　中土佐町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6283</v>
      </c>
      <c r="AM8" s="46"/>
      <c r="AN8" s="46"/>
      <c r="AO8" s="46"/>
      <c r="AP8" s="46"/>
      <c r="AQ8" s="46"/>
      <c r="AR8" s="46"/>
      <c r="AS8" s="46"/>
      <c r="AT8" s="45">
        <f>データ!T6</f>
        <v>193.21</v>
      </c>
      <c r="AU8" s="45"/>
      <c r="AV8" s="45"/>
      <c r="AW8" s="45"/>
      <c r="AX8" s="45"/>
      <c r="AY8" s="45"/>
      <c r="AZ8" s="45"/>
      <c r="BA8" s="45"/>
      <c r="BB8" s="45">
        <f>データ!U6</f>
        <v>32.520000000000003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13.59</v>
      </c>
      <c r="Q10" s="45"/>
      <c r="R10" s="45"/>
      <c r="S10" s="45"/>
      <c r="T10" s="45"/>
      <c r="U10" s="45"/>
      <c r="V10" s="45"/>
      <c r="W10" s="45">
        <f>データ!Q6</f>
        <v>96.03</v>
      </c>
      <c r="X10" s="45"/>
      <c r="Y10" s="45"/>
      <c r="Z10" s="45"/>
      <c r="AA10" s="45"/>
      <c r="AB10" s="45"/>
      <c r="AC10" s="45"/>
      <c r="AD10" s="46">
        <f>データ!R6</f>
        <v>2420</v>
      </c>
      <c r="AE10" s="46"/>
      <c r="AF10" s="46"/>
      <c r="AG10" s="46"/>
      <c r="AH10" s="46"/>
      <c r="AI10" s="46"/>
      <c r="AJ10" s="46"/>
      <c r="AK10" s="2"/>
      <c r="AL10" s="46">
        <f>データ!V6</f>
        <v>848</v>
      </c>
      <c r="AM10" s="46"/>
      <c r="AN10" s="46"/>
      <c r="AO10" s="46"/>
      <c r="AP10" s="46"/>
      <c r="AQ10" s="46"/>
      <c r="AR10" s="46"/>
      <c r="AS10" s="46"/>
      <c r="AT10" s="45">
        <f>データ!W6</f>
        <v>0.49</v>
      </c>
      <c r="AU10" s="45"/>
      <c r="AV10" s="45"/>
      <c r="AW10" s="45"/>
      <c r="AX10" s="45"/>
      <c r="AY10" s="45"/>
      <c r="AZ10" s="45"/>
      <c r="BA10" s="45"/>
      <c r="BB10" s="45">
        <f>データ!X6</f>
        <v>1730.61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cqH0nPFa3zUOK/9ks47bl+64M9Z3D7Ls5KUaO4OKtRzkUx2mWOzaTmMFAC9c/CepCGRrrQ9C4uYM1OS0amhuCQ==" saltValue="x8WKy7UT33vytNTnD/ar1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394017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高知県　中土佐町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13.59</v>
      </c>
      <c r="Q6" s="20">
        <f t="shared" si="3"/>
        <v>96.03</v>
      </c>
      <c r="R6" s="20">
        <f t="shared" si="3"/>
        <v>2420</v>
      </c>
      <c r="S6" s="20">
        <f t="shared" si="3"/>
        <v>6283</v>
      </c>
      <c r="T6" s="20">
        <f t="shared" si="3"/>
        <v>193.21</v>
      </c>
      <c r="U6" s="20">
        <f t="shared" si="3"/>
        <v>32.520000000000003</v>
      </c>
      <c r="V6" s="20">
        <f t="shared" si="3"/>
        <v>848</v>
      </c>
      <c r="W6" s="20">
        <f t="shared" si="3"/>
        <v>0.49</v>
      </c>
      <c r="X6" s="20">
        <f t="shared" si="3"/>
        <v>1730.61</v>
      </c>
      <c r="Y6" s="21">
        <f>IF(Y7="",NA(),Y7)</f>
        <v>97.94</v>
      </c>
      <c r="Z6" s="21">
        <f t="shared" ref="Z6:AH6" si="4">IF(Z7="",NA(),Z7)</f>
        <v>101.38</v>
      </c>
      <c r="AA6" s="21">
        <f t="shared" si="4"/>
        <v>98.34</v>
      </c>
      <c r="AB6" s="21">
        <f t="shared" si="4"/>
        <v>102.4</v>
      </c>
      <c r="AC6" s="21">
        <f t="shared" si="4"/>
        <v>101.41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86.81</v>
      </c>
      <c r="BR6" s="21">
        <f t="shared" ref="BR6:BZ6" si="8">IF(BR7="",NA(),BR7)</f>
        <v>85.29</v>
      </c>
      <c r="BS6" s="21">
        <f t="shared" si="8"/>
        <v>83.46</v>
      </c>
      <c r="BT6" s="21">
        <f t="shared" si="8"/>
        <v>79.510000000000005</v>
      </c>
      <c r="BU6" s="21">
        <f t="shared" si="8"/>
        <v>35.200000000000003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150.02000000000001</v>
      </c>
      <c r="CC6" s="21">
        <f t="shared" ref="CC6:CK6" si="9">IF(CC7="",NA(),CC7)</f>
        <v>150.94</v>
      </c>
      <c r="CD6" s="21">
        <f t="shared" si="9"/>
        <v>159.59</v>
      </c>
      <c r="CE6" s="21">
        <f t="shared" si="9"/>
        <v>167.61</v>
      </c>
      <c r="CF6" s="21">
        <f t="shared" si="9"/>
        <v>389.4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49.23</v>
      </c>
      <c r="CN6" s="21">
        <f t="shared" ref="CN6:CV6" si="10">IF(CN7="",NA(),CN7)</f>
        <v>49.02</v>
      </c>
      <c r="CO6" s="21">
        <f t="shared" si="10"/>
        <v>48.8</v>
      </c>
      <c r="CP6" s="21">
        <f t="shared" si="10"/>
        <v>47.7</v>
      </c>
      <c r="CQ6" s="21">
        <f t="shared" si="10"/>
        <v>45.73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96.02</v>
      </c>
      <c r="CY6" s="21">
        <f t="shared" ref="CY6:DG6" si="11">IF(CY7="",NA(),CY7)</f>
        <v>94.89</v>
      </c>
      <c r="CZ6" s="21">
        <f t="shared" si="11"/>
        <v>94.53</v>
      </c>
      <c r="DA6" s="21">
        <f t="shared" si="11"/>
        <v>95.26</v>
      </c>
      <c r="DB6" s="21">
        <f t="shared" si="11"/>
        <v>73.7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394017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13.59</v>
      </c>
      <c r="Q7" s="24">
        <v>96.03</v>
      </c>
      <c r="R7" s="24">
        <v>2420</v>
      </c>
      <c r="S7" s="24">
        <v>6283</v>
      </c>
      <c r="T7" s="24">
        <v>193.21</v>
      </c>
      <c r="U7" s="24">
        <v>32.520000000000003</v>
      </c>
      <c r="V7" s="24">
        <v>848</v>
      </c>
      <c r="W7" s="24">
        <v>0.49</v>
      </c>
      <c r="X7" s="24">
        <v>1730.61</v>
      </c>
      <c r="Y7" s="24">
        <v>97.94</v>
      </c>
      <c r="Z7" s="24">
        <v>101.38</v>
      </c>
      <c r="AA7" s="24">
        <v>98.34</v>
      </c>
      <c r="AB7" s="24">
        <v>102.4</v>
      </c>
      <c r="AC7" s="24">
        <v>101.41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86.81</v>
      </c>
      <c r="BR7" s="24">
        <v>85.29</v>
      </c>
      <c r="BS7" s="24">
        <v>83.46</v>
      </c>
      <c r="BT7" s="24">
        <v>79.510000000000005</v>
      </c>
      <c r="BU7" s="24">
        <v>35.200000000000003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150.02000000000001</v>
      </c>
      <c r="CC7" s="24">
        <v>150.94</v>
      </c>
      <c r="CD7" s="24">
        <v>159.59</v>
      </c>
      <c r="CE7" s="24">
        <v>167.61</v>
      </c>
      <c r="CF7" s="24">
        <v>389.4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49.23</v>
      </c>
      <c r="CN7" s="24">
        <v>49.02</v>
      </c>
      <c r="CO7" s="24">
        <v>48.8</v>
      </c>
      <c r="CP7" s="24">
        <v>47.7</v>
      </c>
      <c r="CQ7" s="24">
        <v>45.73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96.02</v>
      </c>
      <c r="CY7" s="24">
        <v>94.89</v>
      </c>
      <c r="CZ7" s="24">
        <v>94.53</v>
      </c>
      <c r="DA7" s="24">
        <v>95.26</v>
      </c>
      <c r="DB7" s="24">
        <v>73.7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高知県中西部電算協議会</cp:lastModifiedBy>
  <dcterms:created xsi:type="dcterms:W3CDTF">2023-01-13T00:04:01Z</dcterms:created>
  <dcterms:modified xsi:type="dcterms:W3CDTF">2023-01-18T00:07:23Z</dcterms:modified>
  <cp:category/>
</cp:coreProperties>
</file>