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P19FRD01H\users$\hiroshi-m\デスクトップ\"/>
    </mc:Choice>
  </mc:AlternateContent>
  <workbookProtection workbookAlgorithmName="SHA-512" workbookHashValue="SvyT513X4dbGLeL67l6I1429ldfQfX8f5rozV6/AS23J9PMsViPS5UE257qw0ElVACkU+koto6oONg3tpn6uFA==" workbookSaltValue="YsS/Eh7Ivrw0zjL2HlgD8A==" workbookSpinCount="100000" lockStructure="1"/>
  <bookViews>
    <workbookView xWindow="0" yWindow="0" windowWidth="28800" windowHeight="1245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<sst xmlns="http://schemas.openxmlformats.org/spreadsheetml/2006/main" count="236" uniqueCount="120">
  <si>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</si>
  <si>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</si>
  <si>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</si>
  <si>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</si>
  <si>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</si>
  <si>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</si>
  <si>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</si>
  <si>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</si>
  <si>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</si>
  <si>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</si>
  <si>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</si>
  <si>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</si>
  <si>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</si>
  <si>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</si>
  <si>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</si>
  <si>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</si>
  <si>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</si>
  <si>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</si>
  <si>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</si>
  <si>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</si>
  <si>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</si>
  <si>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</si>
  <si>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</si>
  <si>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</si>
  <si>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</si>
  <si>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</si>
  <si>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</si>
  <si>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</si>
  <si>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</si>
  <si>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</si>
  <si>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</si>
  <si>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</si>
  <si>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</si>
  <si>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</si>
  <si>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</si>
  <si>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</si>
  <si>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</si>
  <si>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</si>
  <si>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</si>
  <si>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</si>
  <si>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</si>
  <si>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</si>
  <si>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</si>
  <si>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</si>
  <si>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</si>
  <si>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</si>
  <si>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</si>
  <si>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</si>
  <si>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</si>
  <si>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</si>
  <si>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</si>
  <si>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</si>
  <si>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</si>
  <si>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</si>
  <si>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</si>
  <si>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</si>
  <si>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</si>
  <si>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</si>
  <si>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</si>
  <si>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</si>
  <si>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</si>
  <si>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</si>
  <si>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</si>
  <si>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</si>
  <si>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</si>
  <si>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</si>
  <si>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</si>
  <si>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</si>
  <si>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</si>
  <si>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</si>
  <si>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</si>
  <si>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</si>
  <si>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</si>
  <si>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</si>
  <si>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</si>
  <si>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</si>
  <si>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</si>
  <si>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</si>
  <si>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</si>
  <si>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</si>
  <si>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</si>
  <si>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</si>
  <si>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</si>
  <si>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</si>
  <si>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</si>
  <si>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</si>
  <si>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</si>
  <si>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</si>
  <si>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</si>
  <si>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</si>
  <si>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</si>
  <si>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</si>
  <si>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</si>
  <si>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</si>
  <si>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</si>
  <si>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</si>
  <si>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</si>
  <si>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</si>
  <si>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</si>
  <si>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</si>
  <si>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</si>
  <si>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</si>
  <si>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</si>
  <si>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</si>
  <si>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</si>
  <si>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</si>
  <si>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</si>
  <si>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</si>
  <si>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</si>
  <si>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</si>
  <si>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</si>
  <si>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</si>
  <si>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</si>
  <si>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</si>
  <si>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</si>
  <si>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</si>
  <si>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</si>
  <si>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全体として修繕費(設備のメンテナンス、機材の交換等)は増加傾向にあり、多額の費用を要する機器のメンテナス内容は、これまでの調査によりある程度想定している。
　また、令和3年度からは補助事業を導入し、施設の長寿命化に取り組んでいる。</t>
    <rPh sb="83" eb="85">
      <t>レイワ</t>
    </rPh>
    <rPh sb="86" eb="88">
      <t>ネンド</t>
    </rPh>
    <rPh sb="91" eb="93">
      <t>ホジョ</t>
    </rPh>
    <rPh sb="93" eb="95">
      <t>ジギョウ</t>
    </rPh>
    <rPh sb="96" eb="98">
      <t>ドウニュウ</t>
    </rPh>
    <rPh sb="100" eb="102">
      <t>シセツ</t>
    </rPh>
    <rPh sb="103" eb="107">
      <t>チョウジュミョウカ</t>
    </rPh>
    <rPh sb="108" eb="109">
      <t>ト</t>
    </rPh>
    <rPh sb="110" eb="111">
      <t>ク</t>
    </rPh>
    <phoneticPr fontId="4"/>
  </si>
  <si>
    <t>　事業の継続をより確かなものにするためには、事業収支においては少なくとも｢修繕費を除いた汚水処理費を使用料収入で賄える状況｣にすべきと考えられる。そのために利用料金の値上げは有力な案の一つであり、具体的な内容について検討を始めなければならない。ただし現実的な値上げ幅では、多額の汚水処理費を賄うことはできず、大幅な事業収支の改善も期待できないことは留意すべき点である。</t>
    <phoneticPr fontId="4"/>
  </si>
  <si>
    <t>　黒潮町の農業集落排水事業は、使用者の減少に伴う使用料収入の減少、汚水処理サービスの継続に向けた維持管理費の増大等、事業経営は厳しい状況に置かれており、今後、その状況がますます厳しくなるのが確実となっている。
　何より事業収支の一つの指標である経費回収率において、今後も値が小さくなることが予想される。使用料収入だけでは汚水処理費を賄えない状況に対し、事業の赤字分を町から補填することが続く状況である。
　そうした状況を踏まえ、今後とも当該事業を継続させるためには次の３つの取り組みが必要と考えられる。
①使用料金の値上げ→使用者が減少する状況下で使用料収入を一定額(少なくとも平成27年度水準)確保するためには、使用料金の値上げを検討せざるを得ない。
②維持管理費の抑制→日頃の保守、点検を強化することにより、大口のメンテナンスを抑える、または先延ばしを図る。
③補助事業の導入→国の定める交付金を導入して、農業集落排水施設の整備又は改築に取り組む。交付金の使用により修繕費の町負担が大幅に減ると予想される。
　これらにより町負担額の抑制を図ることが必要である。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</si>
</sst>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40-4FCD-A9B7-A18927C0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385360"/>
        <c:axId val="336378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40-4FCD-A9B7-A18927C0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385360"/>
        <c:axId val="336378680"/>
      </c:lineChart>
      <c:dateAx>
        <c:axId val="336385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378680"/>
        <c:crosses val="autoZero"/>
        <c:auto val="1"/>
        <c:lblOffset val="100"/>
        <c:baseTimeUnit val="years"/>
      </c:dateAx>
      <c:valAx>
        <c:axId val="336378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38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33.19</c:v>
                </c:pt>
                <c:pt idx="1">
                  <c:v>34.03</c:v>
                </c:pt>
                <c:pt idx="2">
                  <c:v>33.61</c:v>
                </c:pt>
                <c:pt idx="3">
                  <c:v>32.770000000000003</c:v>
                </c:pt>
                <c:pt idx="4">
                  <c:v>31.93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85-4CEC-ACF2-F6285ECD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82336"/>
        <c:axId val="336882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85-4CEC-ACF2-F6285ECD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882336"/>
        <c:axId val="336882728"/>
      </c:lineChart>
      <c:dateAx>
        <c:axId val="336882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882728"/>
        <c:crosses val="autoZero"/>
        <c:auto val="1"/>
        <c:lblOffset val="100"/>
        <c:baseTimeUnit val="years"/>
      </c:dateAx>
      <c:valAx>
        <c:axId val="336882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882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60.27</c:v>
                </c:pt>
                <c:pt idx="1">
                  <c:v>63.01</c:v>
                </c:pt>
                <c:pt idx="2">
                  <c:v>65.849999999999994</c:v>
                </c:pt>
                <c:pt idx="3">
                  <c:v>65.48</c:v>
                </c:pt>
                <c:pt idx="4">
                  <c:v>65.48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B6-489F-B0D4-5B3295523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80768"/>
        <c:axId val="336881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B6-489F-B0D4-5B3295523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880768"/>
        <c:axId val="336881552"/>
      </c:lineChart>
      <c:dateAx>
        <c:axId val="336880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881552"/>
        <c:crosses val="autoZero"/>
        <c:auto val="1"/>
        <c:lblOffset val="100"/>
        <c:baseTimeUnit val="years"/>
      </c:dateAx>
      <c:valAx>
        <c:axId val="336881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88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86.24</c:v>
                </c:pt>
                <c:pt idx="1">
                  <c:v>85.28</c:v>
                </c:pt>
                <c:pt idx="2">
                  <c:v>84.91</c:v>
                </c:pt>
                <c:pt idx="3">
                  <c:v>85.45</c:v>
                </c:pt>
                <c:pt idx="4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9D-4231-BFE9-B82A374C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81672"/>
        <c:axId val="336482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9D-4231-BFE9-B82A374C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81672"/>
        <c:axId val="336482056"/>
      </c:lineChart>
      <c:dateAx>
        <c:axId val="336481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482056"/>
        <c:crosses val="autoZero"/>
        <c:auto val="1"/>
        <c:lblOffset val="100"/>
        <c:baseTimeUnit val="years"/>
      </c:dateAx>
      <c:valAx>
        <c:axId val="336482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481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B9-474D-BECA-7C8AC6B40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61424"/>
        <c:axId val="336540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B9-474D-BECA-7C8AC6B40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61424"/>
        <c:axId val="336540200"/>
      </c:lineChart>
      <c:dateAx>
        <c:axId val="3364614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540200"/>
        <c:crosses val="autoZero"/>
        <c:auto val="1"/>
        <c:lblOffset val="100"/>
        <c:baseTimeUnit val="years"/>
      </c:dateAx>
      <c:valAx>
        <c:axId val="336540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46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48-4F3A-9BE2-836ACB41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56520"/>
        <c:axId val="33656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48-4F3A-9BE2-836ACB41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56520"/>
        <c:axId val="336567808"/>
      </c:lineChart>
      <c:dateAx>
        <c:axId val="3364565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567808"/>
        <c:crosses val="autoZero"/>
        <c:auto val="1"/>
        <c:lblOffset val="100"/>
        <c:baseTimeUnit val="years"/>
      </c:dateAx>
      <c:valAx>
        <c:axId val="33656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456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7D-4073-B47F-7012BAB95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32624"/>
        <c:axId val="336731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7D-4073-B47F-7012BAB95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32624"/>
        <c:axId val="336731448"/>
      </c:lineChart>
      <c:dateAx>
        <c:axId val="3367326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731448"/>
        <c:crosses val="autoZero"/>
        <c:auto val="1"/>
        <c:lblOffset val="100"/>
        <c:baseTimeUnit val="years"/>
      </c:dateAx>
      <c:valAx>
        <c:axId val="336731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732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04-4D51-A734-A2732C8A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29488"/>
        <c:axId val="336729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04-4D51-A734-A2732C8A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29488"/>
        <c:axId val="336729880"/>
      </c:lineChart>
      <c:dateAx>
        <c:axId val="336729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729880"/>
        <c:crosses val="autoZero"/>
        <c:auto val="1"/>
        <c:lblOffset val="100"/>
        <c:baseTimeUnit val="years"/>
      </c:dateAx>
      <c:valAx>
        <c:axId val="336729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72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8A-4228-B6D5-0CD3B2CE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31840"/>
        <c:axId val="336732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8A-4228-B6D5-0CD3B2CE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731840"/>
        <c:axId val="336732232"/>
      </c:lineChart>
      <c:dateAx>
        <c:axId val="336731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732232"/>
        <c:crosses val="autoZero"/>
        <c:auto val="1"/>
        <c:lblOffset val="100"/>
        <c:baseTimeUnit val="years"/>
      </c:dateAx>
      <c:valAx>
        <c:axId val="336732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731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65.05</c:v>
                </c:pt>
                <c:pt idx="1">
                  <c:v>71.41</c:v>
                </c:pt>
                <c:pt idx="2">
                  <c:v>75.22</c:v>
                </c:pt>
                <c:pt idx="3">
                  <c:v>48.2</c:v>
                </c:pt>
                <c:pt idx="4">
                  <c:v>32.44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FD-448D-8B3F-5719C18E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87040"/>
        <c:axId val="33688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FD-448D-8B3F-5719C18E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887040"/>
        <c:axId val="336883120"/>
      </c:lineChart>
      <c:dateAx>
        <c:axId val="336887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883120"/>
        <c:crosses val="autoZero"/>
        <c:auto val="1"/>
        <c:lblOffset val="100"/>
        <c:baseTimeUnit val="years"/>
      </c:dateAx>
      <c:valAx>
        <c:axId val="33688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88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330.21</c:v>
                </c:pt>
                <c:pt idx="1">
                  <c:v>299.39999999999998</c:v>
                </c:pt>
                <c:pt idx="2">
                  <c:v>283.77999999999997</c:v>
                </c:pt>
                <c:pt idx="3">
                  <c:v>455.8</c:v>
                </c:pt>
                <c:pt idx="4">
                  <c:v>686.44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55-45A9-958B-1A9A6B00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81160"/>
        <c:axId val="336885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55-45A9-958B-1A9A6B00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881160"/>
        <c:axId val="336885864"/>
      </c:lineChart>
      <c:dateAx>
        <c:axId val="3368811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6885864"/>
        <c:crosses val="autoZero"/>
        <c:auto val="1"/>
        <c:lblOffset val="100"/>
        <c:baseTimeUnit val="years"/>
      </c:dateAx>
      <c:valAx>
        <c:axId val="336885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881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CE30" sqref="CE3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高知県　黒潮町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農業集落排水</v>
      </c>
      <c r="Q8" s="40"/>
      <c r="R8" s="40"/>
      <c r="S8" s="40"/>
      <c r="T8" s="40"/>
      <c r="U8" s="40"/>
      <c r="V8" s="40"/>
      <c r="W8" s="40" t="str">
        <f>データ!L6</f>
        <v>F2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10594</v>
      </c>
      <c r="AM8" s="42"/>
      <c r="AN8" s="42"/>
      <c r="AO8" s="42"/>
      <c r="AP8" s="42"/>
      <c r="AQ8" s="42"/>
      <c r="AR8" s="42"/>
      <c r="AS8" s="42"/>
      <c r="AT8" s="35">
        <f>データ!T6</f>
        <v>188.46</v>
      </c>
      <c r="AU8" s="35"/>
      <c r="AV8" s="35"/>
      <c r="AW8" s="35"/>
      <c r="AX8" s="35"/>
      <c r="AY8" s="35"/>
      <c r="AZ8" s="35"/>
      <c r="BA8" s="35"/>
      <c r="BB8" s="35">
        <f>データ!U6</f>
        <v>56.21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4.54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3970</v>
      </c>
      <c r="AE10" s="42"/>
      <c r="AF10" s="42"/>
      <c r="AG10" s="42"/>
      <c r="AH10" s="42"/>
      <c r="AI10" s="42"/>
      <c r="AJ10" s="42"/>
      <c r="AK10" s="2"/>
      <c r="AL10" s="42">
        <f>データ!V6</f>
        <v>478</v>
      </c>
      <c r="AM10" s="42"/>
      <c r="AN10" s="42"/>
      <c r="AO10" s="42"/>
      <c r="AP10" s="42"/>
      <c r="AQ10" s="42"/>
      <c r="AR10" s="42"/>
      <c r="AS10" s="42"/>
      <c r="AT10" s="35">
        <f>データ!W6</f>
        <v>0.23</v>
      </c>
      <c r="AU10" s="35"/>
      <c r="AV10" s="35"/>
      <c r="AW10" s="35"/>
      <c r="AX10" s="35"/>
      <c r="AY10" s="35"/>
      <c r="AZ10" s="35"/>
      <c r="BA10" s="35"/>
      <c r="BB10" s="35">
        <f>データ!X6</f>
        <v>2078.2600000000002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43</v>
      </c>
      <c r="O86" s="12" t="str">
        <f>データ!EO6</f>
        <v>【0.03】</v>
      </c>
    </row>
  </sheetData>
  <sheetProtection algorithmName="SHA-512" hashValue="RJHIX50cJTL2shPxgDKrIwebYqM5IPbB+g9nbyRKIGn3aeR2pLIv72sAkNUhpHOCzraugSjX3rVC9R+qOL8Vtw==" saltValue="FOWKZZnHK021ae12J8+I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394289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高知県　黒潮町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4.54</v>
      </c>
      <c r="Q6" s="20">
        <f t="shared" si="3"/>
        <v>100</v>
      </c>
      <c r="R6" s="20">
        <f t="shared" si="3"/>
        <v>3970</v>
      </c>
      <c r="S6" s="20">
        <f t="shared" si="3"/>
        <v>10594</v>
      </c>
      <c r="T6" s="20">
        <f t="shared" si="3"/>
        <v>188.46</v>
      </c>
      <c r="U6" s="20">
        <f t="shared" si="3"/>
        <v>56.21</v>
      </c>
      <c r="V6" s="20">
        <f t="shared" si="3"/>
        <v>478</v>
      </c>
      <c r="W6" s="20">
        <f t="shared" si="3"/>
        <v>0.23</v>
      </c>
      <c r="X6" s="20">
        <f t="shared" si="3"/>
        <v>2078.2600000000002</v>
      </c>
      <c r="Y6" s="21">
        <f>IF(Y7="",NA(),Y7)</f>
        <v>86.24</v>
      </c>
      <c r="Z6" s="21">
        <f t="shared" ref="Z6:AH6" si="4">IF(Z7="",NA(),Z7)</f>
        <v>85.28</v>
      </c>
      <c r="AA6" s="21">
        <f t="shared" si="4"/>
        <v>84.91</v>
      </c>
      <c r="AB6" s="21">
        <f t="shared" si="4"/>
        <v>85.45</v>
      </c>
      <c r="AC6" s="21">
        <f t="shared" si="4"/>
        <v>88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65.05</v>
      </c>
      <c r="BR6" s="21">
        <f t="shared" ref="BR6:BZ6" si="8">IF(BR7="",NA(),BR7)</f>
        <v>71.41</v>
      </c>
      <c r="BS6" s="21">
        <f t="shared" si="8"/>
        <v>75.22</v>
      </c>
      <c r="BT6" s="21">
        <f t="shared" si="8"/>
        <v>48.2</v>
      </c>
      <c r="BU6" s="21">
        <f t="shared" si="8"/>
        <v>32.44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330.21</v>
      </c>
      <c r="CC6" s="21">
        <f t="shared" ref="CC6:CK6" si="9">IF(CC7="",NA(),CC7)</f>
        <v>299.39999999999998</v>
      </c>
      <c r="CD6" s="21">
        <f t="shared" si="9"/>
        <v>283.77999999999997</v>
      </c>
      <c r="CE6" s="21">
        <f t="shared" si="9"/>
        <v>455.8</v>
      </c>
      <c r="CF6" s="21">
        <f t="shared" si="9"/>
        <v>686.44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33.19</v>
      </c>
      <c r="CN6" s="21">
        <f t="shared" ref="CN6:CV6" si="10">IF(CN7="",NA(),CN7)</f>
        <v>34.03</v>
      </c>
      <c r="CO6" s="21">
        <f t="shared" si="10"/>
        <v>33.61</v>
      </c>
      <c r="CP6" s="21">
        <f t="shared" si="10"/>
        <v>32.770000000000003</v>
      </c>
      <c r="CQ6" s="21">
        <f t="shared" si="10"/>
        <v>31.93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60.27</v>
      </c>
      <c r="CY6" s="21">
        <f t="shared" ref="CY6:DG6" si="11">IF(CY7="",NA(),CY7)</f>
        <v>63.01</v>
      </c>
      <c r="CZ6" s="21">
        <f t="shared" si="11"/>
        <v>65.849999999999994</v>
      </c>
      <c r="DA6" s="21">
        <f t="shared" si="11"/>
        <v>65.48</v>
      </c>
      <c r="DB6" s="21">
        <f t="shared" si="11"/>
        <v>65.48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394289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4.54</v>
      </c>
      <c r="Q7" s="24">
        <v>100</v>
      </c>
      <c r="R7" s="24">
        <v>3970</v>
      </c>
      <c r="S7" s="24">
        <v>10594</v>
      </c>
      <c r="T7" s="24">
        <v>188.46</v>
      </c>
      <c r="U7" s="24">
        <v>56.21</v>
      </c>
      <c r="V7" s="24">
        <v>478</v>
      </c>
      <c r="W7" s="24">
        <v>0.23</v>
      </c>
      <c r="X7" s="24">
        <v>2078.2600000000002</v>
      </c>
      <c r="Y7" s="24">
        <v>86.24</v>
      </c>
      <c r="Z7" s="24">
        <v>85.28</v>
      </c>
      <c r="AA7" s="24">
        <v>84.91</v>
      </c>
      <c r="AB7" s="24">
        <v>85.45</v>
      </c>
      <c r="AC7" s="24">
        <v>88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65.05</v>
      </c>
      <c r="BR7" s="24">
        <v>71.41</v>
      </c>
      <c r="BS7" s="24">
        <v>75.22</v>
      </c>
      <c r="BT7" s="24">
        <v>48.2</v>
      </c>
      <c r="BU7" s="24">
        <v>32.44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330.21</v>
      </c>
      <c r="CC7" s="24">
        <v>299.39999999999998</v>
      </c>
      <c r="CD7" s="24">
        <v>283.77999999999997</v>
      </c>
      <c r="CE7" s="24">
        <v>455.8</v>
      </c>
      <c r="CF7" s="24">
        <v>686.44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33.19</v>
      </c>
      <c r="CN7" s="24">
        <v>34.03</v>
      </c>
      <c r="CO7" s="24">
        <v>33.61</v>
      </c>
      <c r="CP7" s="24">
        <v>32.770000000000003</v>
      </c>
      <c r="CQ7" s="24">
        <v>31.93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60.27</v>
      </c>
      <c r="CY7" s="24">
        <v>63.01</v>
      </c>
      <c r="CZ7" s="24">
        <v>65.849999999999994</v>
      </c>
      <c r="DA7" s="24">
        <v>65.48</v>
      </c>
      <c r="DB7" s="24">
        <v>65.48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宮地 洋</cp:lastModifiedBy>
  <dcterms:created xsi:type="dcterms:W3CDTF">2022-12-01T02:00:41Z</dcterms:created>
  <dcterms:modified xsi:type="dcterms:W3CDTF">2023-01-11T01:17:24Z</dcterms:modified>
  <cp:category/>
</cp:coreProperties>
</file>