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0.65.10\建設\★令和４年度★\上下水道係\調査・報告\【経営比較分析表】2021_393631_47_1718\"/>
    </mc:Choice>
  </mc:AlternateContent>
  <workbookProtection workbookAlgorithmName="SHA-512" workbookHashValue="4hWp4zfA0RjEmT0P3le7+n3JZhiLhZVsjUiTCwlaLiRVSsbAulL0hU9mYdqQ63jbdZmXPfWg3qCL3M+lt5b8MQ==" workbookSaltValue="SredjFDMerFvG4AeVKb13g==" workbookSpinCount="100000" lockStructure="1"/>
  <bookViews>
    <workbookView xWindow="0" yWindow="0" windowWidth="28800" windowHeight="124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P10" i="4"/>
  <c r="I10" i="4"/>
  <c r="B10" i="4"/>
  <c r="BB8" i="4"/>
  <c r="AT8" i="4"/>
  <c r="AL8" i="4"/>
  <c r="AD8" i="4"/>
  <c r="P8" i="4"/>
  <c r="I8" i="4"/>
  <c r="B8" i="4"/>
</calcChain>
</file>

<file path=xl/sharedStrings.xml><?xml version="1.0" encoding="utf-8"?>
<sst xmlns="http://schemas.openxmlformats.org/spreadsheetml/2006/main" count="247" uniqueCount="121">
  <si>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</si>
  <si>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</si>
  <si>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</si>
  <si>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</si>
  <si>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</si>
  <si>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</si>
  <si>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</si>
  <si>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</si>
  <si>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</si>
  <si>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</si>
  <si>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</si>
  <si>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</si>
  <si>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</si>
  <si>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</si>
  <si>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</si>
  <si>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</si>
  <si>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</si>
  <si>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</si>
  <si>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</si>
  <si>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</si>
  <si>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</si>
  <si>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</si>
  <si>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</si>
  <si>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</si>
  <si>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</si>
  <si>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</si>
  <si>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</si>
  <si>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</si>
  <si>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</si>
  <si>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</si>
  <si>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</si>
  <si>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</si>
  <si>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</si>
  <si>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</si>
  <si>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</si>
  <si>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</si>
  <si>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</si>
  <si>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</si>
  <si>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</si>
  <si>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</si>
  <si>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</si>
  <si>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</si>
  <si>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</si>
  <si>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</si>
  <si>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</si>
  <si>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</si>
  <si>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</si>
  <si>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</si>
  <si>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</si>
  <si>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</si>
  <si>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</si>
  <si>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</si>
  <si>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</si>
  <si>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</si>
  <si>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</si>
  <si>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</si>
  <si>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</si>
  <si>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</si>
  <si>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</si>
  <si>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</si>
  <si>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</si>
  <si>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</si>
  <si>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</si>
  <si>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</si>
  <si>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</si>
  <si>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</si>
  <si>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</si>
  <si>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</si>
  <si>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</si>
  <si>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</si>
  <si>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</si>
  <si>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</si>
  <si>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</si>
  <si>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</si>
  <si>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</si>
  <si>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</si>
  <si>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</si>
  <si>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</si>
  <si>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</si>
  <si>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</si>
  <si>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</si>
  <si>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</si>
  <si>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</si>
  <si>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</si>
  <si>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</si>
  <si>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</si>
  <si>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</si>
  <si>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</si>
  <si>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</si>
  <si>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</si>
  <si>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</si>
  <si>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</si>
  <si>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</si>
  <si>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</si>
  <si>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</si>
  <si>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</si>
  <si>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</si>
  <si>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</si>
  <si>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</si>
  <si>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</si>
  <si>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</si>
  <si>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</si>
  <si>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</si>
  <si>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</si>
  <si>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</si>
  <si>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</si>
  <si>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</si>
  <si>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</si>
  <si>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</si>
  <si>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</si>
  <si>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</si>
  <si>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</si>
  <si>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</si>
  <si>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</si>
  <si>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</si>
  <si>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</si>
  <si>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</si>
  <si>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</si>
  <si>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「①収益的収支比率」は前年度よりわずかに増加しているがほぼ横ばいである。一般会計繰入金は前年度より微増。
「④企業債残高対事業規模比率」は、平成28年度より企業債残高を一般会計繰入金において負担することとしており、０となっている。
（R01年度（誤）354.21→（正）0）
「⑤経費回収率」は、H27年に委託費の見直しを行い、使用料収入を汚水処理費が上回っている状況がH28年より継続している。
「⑥汚水処理原価」は、わずかに減少してるが、類似団体の平均値よりは高い状態である。
「⑧水栓化率」は、大幅に減少。前年度の経営比較分析時にも記載したが、区域内人口の見直しを行い、人口が前年度に比べ増加したため。
包括委託（水道・下水道）による維持管理の実施等により、経費の削減に努めている。</t>
    <phoneticPr fontId="4"/>
  </si>
  <si>
    <t>浄化槽の設置年数に開きがあり、個々の老朽化に計画的に対応しくことが必要である。</t>
    <phoneticPr fontId="4"/>
  </si>
  <si>
    <t>使用単価（料金収入/有収水量）は上昇しているが、それ以上に汚水処理原価上昇率が高くなっているため、料金改定の必要があると考える。
水洗化率向上に努めなければならないが、人口減少のため急激な増加は見込めない。</t>
    <rPh sb="65" eb="68">
      <t>スイセンカ</t>
    </rPh>
    <rPh sb="68" eb="69">
      <t>リツ</t>
    </rPh>
    <rPh sb="69" eb="71">
      <t>コウジョウ</t>
    </rPh>
    <rPh sb="72" eb="73">
      <t>ツト</t>
    </rPh>
    <rPh sb="84" eb="86">
      <t>ジンコウ</t>
    </rPh>
    <rPh sb="91" eb="93">
      <t>キュウゲキ</t>
    </rPh>
    <rPh sb="94" eb="96">
      <t>ゾウカ</t>
    </rPh>
    <rPh sb="97" eb="99">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</si>
</sst>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559-4493-8709-44AD527DF715}"/>
            </c:ext>
          </c:extLst>
        </c:ser>
        <c:dLbls>
          <c:showLegendKey val="0"/>
          <c:showVal val="0"/>
          <c:showCatName val="0"/>
          <c:showSerName val="0"/>
          <c:showPercent val="0"/>
          <c:showBubbleSize val="0"/>
        </c:dLbls>
        <c:gapWidth val="150"/>
        <c:axId val="175278336"/>
        <c:axId val="175281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559-4493-8709-44AD527DF715}"/>
            </c:ext>
          </c:extLst>
        </c:ser>
        <c:dLbls>
          <c:showLegendKey val="0"/>
          <c:showVal val="0"/>
          <c:showCatName val="0"/>
          <c:showSerName val="0"/>
          <c:showPercent val="0"/>
          <c:showBubbleSize val="0"/>
        </c:dLbls>
        <c:marker val="1"/>
        <c:smooth val="0"/>
        <c:axId val="175278336"/>
        <c:axId val="175281864"/>
      </c:lineChart>
      <c:dateAx>
        <c:axId val="175278336"/>
        <c:scaling>
          <c:orientation val="minMax"/>
        </c:scaling>
        <c:delete val="1"/>
        <c:axPos val="b"/>
        <c:numFmt formatCode="&quot;H&quot;yy" sourceLinked="1"/>
        <c:majorTickMark val="none"/>
        <c:minorTickMark val="none"/>
        <c:tickLblPos val="none"/>
        <c:crossAx val="175281864"/>
        <c:crosses val="autoZero"/>
        <c:auto val="1"/>
        <c:lblOffset val="100"/>
        <c:baseTimeUnit val="years"/>
      </c:dateAx>
      <c:valAx>
        <c:axId val="17528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27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100</c:v>
                </c:pt>
                <c:pt idx="1">
                  <c:v>100</c:v>
                </c:pt>
                <c:pt idx="2">
                  <c:v>100</c:v>
                </c:pt>
                <c:pt idx="3">
                  <c:v>100</c:v>
                </c:pt>
                <c:pt idx="4">
                  <c:v>94.59</c:v>
                </c:pt>
              </c:numCache>
            </c:numRef>
          </c:val>
          <c:extLst xmlns:c16r2="http://schemas.microsoft.com/office/drawing/2015/06/chart">
            <c:ext xmlns:c16="http://schemas.microsoft.com/office/drawing/2014/chart" uri="{C3380CC4-5D6E-409C-BE32-E72D297353CC}">
              <c16:uniqueId val="{00000000-3679-4BDA-A629-327A7DA9CF9B}"/>
            </c:ext>
          </c:extLst>
        </c:ser>
        <c:dLbls>
          <c:showLegendKey val="0"/>
          <c:showVal val="0"/>
          <c:showCatName val="0"/>
          <c:showSerName val="0"/>
          <c:showPercent val="0"/>
          <c:showBubbleSize val="0"/>
        </c:dLbls>
        <c:gapWidth val="150"/>
        <c:axId val="477834128"/>
        <c:axId val="47783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61.79</c:v>
                </c:pt>
                <c:pt idx="1">
                  <c:v>59.94</c:v>
                </c:pt>
                <c:pt idx="2">
                  <c:v>59.64</c:v>
                </c:pt>
                <c:pt idx="3">
                  <c:v>58.19</c:v>
                </c:pt>
                <c:pt idx="4">
                  <c:v>56.52</c:v>
                </c:pt>
              </c:numCache>
            </c:numRef>
          </c:val>
          <c:smooth val="0"/>
          <c:extLst xmlns:c16r2="http://schemas.microsoft.com/office/drawing/2015/06/chart">
            <c:ext xmlns:c16="http://schemas.microsoft.com/office/drawing/2014/chart" uri="{C3380CC4-5D6E-409C-BE32-E72D297353CC}">
              <c16:uniqueId val="{00000001-3679-4BDA-A629-327A7DA9CF9B}"/>
            </c:ext>
          </c:extLst>
        </c:ser>
        <c:dLbls>
          <c:showLegendKey val="0"/>
          <c:showVal val="0"/>
          <c:showCatName val="0"/>
          <c:showSerName val="0"/>
          <c:showPercent val="0"/>
          <c:showBubbleSize val="0"/>
        </c:dLbls>
        <c:marker val="1"/>
        <c:smooth val="0"/>
        <c:axId val="477834128"/>
        <c:axId val="477830992"/>
      </c:lineChart>
      <c:dateAx>
        <c:axId val="477834128"/>
        <c:scaling>
          <c:orientation val="minMax"/>
        </c:scaling>
        <c:delete val="1"/>
        <c:axPos val="b"/>
        <c:numFmt formatCode="&quot;H&quot;yy" sourceLinked="1"/>
        <c:majorTickMark val="none"/>
        <c:minorTickMark val="none"/>
        <c:tickLblPos val="none"/>
        <c:crossAx val="477830992"/>
        <c:crosses val="autoZero"/>
        <c:auto val="1"/>
        <c:lblOffset val="100"/>
        <c:baseTimeUnit val="years"/>
      </c:dateAx>
      <c:valAx>
        <c:axId val="47783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83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99.29</c:v>
                </c:pt>
                <c:pt idx="4">
                  <c:v>77.06</c:v>
                </c:pt>
              </c:numCache>
            </c:numRef>
          </c:val>
          <c:extLst xmlns:c16r2="http://schemas.microsoft.com/office/drawing/2015/06/chart">
            <c:ext xmlns:c16="http://schemas.microsoft.com/office/drawing/2014/chart" uri="{C3380CC4-5D6E-409C-BE32-E72D297353CC}">
              <c16:uniqueId val="{00000000-6567-4C14-90B0-59CD5EBA0921}"/>
            </c:ext>
          </c:extLst>
        </c:ser>
        <c:dLbls>
          <c:showLegendKey val="0"/>
          <c:showVal val="0"/>
          <c:showCatName val="0"/>
          <c:showSerName val="0"/>
          <c:showPercent val="0"/>
          <c:showBubbleSize val="0"/>
        </c:dLbls>
        <c:gapWidth val="150"/>
        <c:axId val="477835696"/>
        <c:axId val="477836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92.44</c:v>
                </c:pt>
                <c:pt idx="1">
                  <c:v>89.66</c:v>
                </c:pt>
                <c:pt idx="2">
                  <c:v>90.63</c:v>
                </c:pt>
                <c:pt idx="3">
                  <c:v>87.8</c:v>
                </c:pt>
                <c:pt idx="4">
                  <c:v>88.43</c:v>
                </c:pt>
              </c:numCache>
            </c:numRef>
          </c:val>
          <c:smooth val="0"/>
          <c:extLst xmlns:c16r2="http://schemas.microsoft.com/office/drawing/2015/06/chart">
            <c:ext xmlns:c16="http://schemas.microsoft.com/office/drawing/2014/chart" uri="{C3380CC4-5D6E-409C-BE32-E72D297353CC}">
              <c16:uniqueId val="{00000001-6567-4C14-90B0-59CD5EBA0921}"/>
            </c:ext>
          </c:extLst>
        </c:ser>
        <c:dLbls>
          <c:showLegendKey val="0"/>
          <c:showVal val="0"/>
          <c:showCatName val="0"/>
          <c:showSerName val="0"/>
          <c:showPercent val="0"/>
          <c:showBubbleSize val="0"/>
        </c:dLbls>
        <c:marker val="1"/>
        <c:smooth val="0"/>
        <c:axId val="477835696"/>
        <c:axId val="477836088"/>
      </c:lineChart>
      <c:dateAx>
        <c:axId val="477835696"/>
        <c:scaling>
          <c:orientation val="minMax"/>
        </c:scaling>
        <c:delete val="1"/>
        <c:axPos val="b"/>
        <c:numFmt formatCode="&quot;H&quot;yy" sourceLinked="1"/>
        <c:majorTickMark val="none"/>
        <c:minorTickMark val="none"/>
        <c:tickLblPos val="none"/>
        <c:crossAx val="477836088"/>
        <c:crosses val="autoZero"/>
        <c:auto val="1"/>
        <c:lblOffset val="100"/>
        <c:baseTimeUnit val="years"/>
      </c:dateAx>
      <c:valAx>
        <c:axId val="47783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83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86.35</c:v>
                </c:pt>
                <c:pt idx="1">
                  <c:v>86.95</c:v>
                </c:pt>
                <c:pt idx="2">
                  <c:v>89.47</c:v>
                </c:pt>
                <c:pt idx="3">
                  <c:v>89.55</c:v>
                </c:pt>
                <c:pt idx="4">
                  <c:v>89.6</c:v>
                </c:pt>
              </c:numCache>
            </c:numRef>
          </c:val>
          <c:extLst xmlns:c16r2="http://schemas.microsoft.com/office/drawing/2015/06/chart">
            <c:ext xmlns:c16="http://schemas.microsoft.com/office/drawing/2014/chart" uri="{C3380CC4-5D6E-409C-BE32-E72D297353CC}">
              <c16:uniqueId val="{00000000-EDF2-44A7-8ABC-8E0934E29AFE}"/>
            </c:ext>
          </c:extLst>
        </c:ser>
        <c:dLbls>
          <c:showLegendKey val="0"/>
          <c:showVal val="0"/>
          <c:showCatName val="0"/>
          <c:showSerName val="0"/>
          <c:showPercent val="0"/>
          <c:showBubbleSize val="0"/>
        </c:dLbls>
        <c:gapWidth val="150"/>
        <c:axId val="175279120"/>
        <c:axId val="175283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DF2-44A7-8ABC-8E0934E29AFE}"/>
            </c:ext>
          </c:extLst>
        </c:ser>
        <c:dLbls>
          <c:showLegendKey val="0"/>
          <c:showVal val="0"/>
          <c:showCatName val="0"/>
          <c:showSerName val="0"/>
          <c:showPercent val="0"/>
          <c:showBubbleSize val="0"/>
        </c:dLbls>
        <c:marker val="1"/>
        <c:smooth val="0"/>
        <c:axId val="175279120"/>
        <c:axId val="175283432"/>
      </c:lineChart>
      <c:dateAx>
        <c:axId val="175279120"/>
        <c:scaling>
          <c:orientation val="minMax"/>
        </c:scaling>
        <c:delete val="1"/>
        <c:axPos val="b"/>
        <c:numFmt formatCode="&quot;H&quot;yy" sourceLinked="1"/>
        <c:majorTickMark val="none"/>
        <c:minorTickMark val="none"/>
        <c:tickLblPos val="none"/>
        <c:crossAx val="175283432"/>
        <c:crosses val="autoZero"/>
        <c:auto val="1"/>
        <c:lblOffset val="100"/>
        <c:baseTimeUnit val="years"/>
      </c:dateAx>
      <c:valAx>
        <c:axId val="175283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27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BCE-4223-8356-7531B341B34E}"/>
            </c:ext>
          </c:extLst>
        </c:ser>
        <c:dLbls>
          <c:showLegendKey val="0"/>
          <c:showVal val="0"/>
          <c:showCatName val="0"/>
          <c:showSerName val="0"/>
          <c:showPercent val="0"/>
          <c:showBubbleSize val="0"/>
        </c:dLbls>
        <c:gapWidth val="150"/>
        <c:axId val="477622896"/>
        <c:axId val="477618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BCE-4223-8356-7531B341B34E}"/>
            </c:ext>
          </c:extLst>
        </c:ser>
        <c:dLbls>
          <c:showLegendKey val="0"/>
          <c:showVal val="0"/>
          <c:showCatName val="0"/>
          <c:showSerName val="0"/>
          <c:showPercent val="0"/>
          <c:showBubbleSize val="0"/>
        </c:dLbls>
        <c:marker val="1"/>
        <c:smooth val="0"/>
        <c:axId val="477622896"/>
        <c:axId val="477618584"/>
      </c:lineChart>
      <c:dateAx>
        <c:axId val="477622896"/>
        <c:scaling>
          <c:orientation val="minMax"/>
        </c:scaling>
        <c:delete val="1"/>
        <c:axPos val="b"/>
        <c:numFmt formatCode="&quot;H&quot;yy" sourceLinked="1"/>
        <c:majorTickMark val="none"/>
        <c:minorTickMark val="none"/>
        <c:tickLblPos val="none"/>
        <c:crossAx val="477618584"/>
        <c:crosses val="autoZero"/>
        <c:auto val="1"/>
        <c:lblOffset val="100"/>
        <c:baseTimeUnit val="years"/>
      </c:dateAx>
      <c:valAx>
        <c:axId val="477618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62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9F5-43BF-93A4-B30D3DB4E100}"/>
            </c:ext>
          </c:extLst>
        </c:ser>
        <c:dLbls>
          <c:showLegendKey val="0"/>
          <c:showVal val="0"/>
          <c:showCatName val="0"/>
          <c:showSerName val="0"/>
          <c:showPercent val="0"/>
          <c:showBubbleSize val="0"/>
        </c:dLbls>
        <c:gapWidth val="150"/>
        <c:axId val="477619368"/>
        <c:axId val="47761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9F5-43BF-93A4-B30D3DB4E100}"/>
            </c:ext>
          </c:extLst>
        </c:ser>
        <c:dLbls>
          <c:showLegendKey val="0"/>
          <c:showVal val="0"/>
          <c:showCatName val="0"/>
          <c:showSerName val="0"/>
          <c:showPercent val="0"/>
          <c:showBubbleSize val="0"/>
        </c:dLbls>
        <c:marker val="1"/>
        <c:smooth val="0"/>
        <c:axId val="477619368"/>
        <c:axId val="477619760"/>
      </c:lineChart>
      <c:dateAx>
        <c:axId val="477619368"/>
        <c:scaling>
          <c:orientation val="minMax"/>
        </c:scaling>
        <c:delete val="1"/>
        <c:axPos val="b"/>
        <c:numFmt formatCode="&quot;H&quot;yy" sourceLinked="1"/>
        <c:majorTickMark val="none"/>
        <c:minorTickMark val="none"/>
        <c:tickLblPos val="none"/>
        <c:crossAx val="477619760"/>
        <c:crosses val="autoZero"/>
        <c:auto val="1"/>
        <c:lblOffset val="100"/>
        <c:baseTimeUnit val="years"/>
      </c:dateAx>
      <c:valAx>
        <c:axId val="47761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61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9E1-4A7B-9F60-C5456C06554F}"/>
            </c:ext>
          </c:extLst>
        </c:ser>
        <c:dLbls>
          <c:showLegendKey val="0"/>
          <c:showVal val="0"/>
          <c:showCatName val="0"/>
          <c:showSerName val="0"/>
          <c:showPercent val="0"/>
          <c:showBubbleSize val="0"/>
        </c:dLbls>
        <c:gapWidth val="150"/>
        <c:axId val="477618192"/>
        <c:axId val="477620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9E1-4A7B-9F60-C5456C06554F}"/>
            </c:ext>
          </c:extLst>
        </c:ser>
        <c:dLbls>
          <c:showLegendKey val="0"/>
          <c:showVal val="0"/>
          <c:showCatName val="0"/>
          <c:showSerName val="0"/>
          <c:showPercent val="0"/>
          <c:showBubbleSize val="0"/>
        </c:dLbls>
        <c:marker val="1"/>
        <c:smooth val="0"/>
        <c:axId val="477618192"/>
        <c:axId val="477620152"/>
      </c:lineChart>
      <c:dateAx>
        <c:axId val="477618192"/>
        <c:scaling>
          <c:orientation val="minMax"/>
        </c:scaling>
        <c:delete val="1"/>
        <c:axPos val="b"/>
        <c:numFmt formatCode="&quot;H&quot;yy" sourceLinked="1"/>
        <c:majorTickMark val="none"/>
        <c:minorTickMark val="none"/>
        <c:tickLblPos val="none"/>
        <c:crossAx val="477620152"/>
        <c:crosses val="autoZero"/>
        <c:auto val="1"/>
        <c:lblOffset val="100"/>
        <c:baseTimeUnit val="years"/>
      </c:dateAx>
      <c:valAx>
        <c:axId val="477620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61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603-4830-A8B4-CB36197F55C7}"/>
            </c:ext>
          </c:extLst>
        </c:ser>
        <c:dLbls>
          <c:showLegendKey val="0"/>
          <c:showVal val="0"/>
          <c:showCatName val="0"/>
          <c:showSerName val="0"/>
          <c:showPercent val="0"/>
          <c:showBubbleSize val="0"/>
        </c:dLbls>
        <c:gapWidth val="150"/>
        <c:axId val="477622504"/>
        <c:axId val="47762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603-4830-A8B4-CB36197F55C7}"/>
            </c:ext>
          </c:extLst>
        </c:ser>
        <c:dLbls>
          <c:showLegendKey val="0"/>
          <c:showVal val="0"/>
          <c:showCatName val="0"/>
          <c:showSerName val="0"/>
          <c:showPercent val="0"/>
          <c:showBubbleSize val="0"/>
        </c:dLbls>
        <c:marker val="1"/>
        <c:smooth val="0"/>
        <c:axId val="477622504"/>
        <c:axId val="477622112"/>
      </c:lineChart>
      <c:dateAx>
        <c:axId val="477622504"/>
        <c:scaling>
          <c:orientation val="minMax"/>
        </c:scaling>
        <c:delete val="1"/>
        <c:axPos val="b"/>
        <c:numFmt formatCode="&quot;H&quot;yy" sourceLinked="1"/>
        <c:majorTickMark val="none"/>
        <c:minorTickMark val="none"/>
        <c:tickLblPos val="none"/>
        <c:crossAx val="477622112"/>
        <c:crosses val="autoZero"/>
        <c:auto val="1"/>
        <c:lblOffset val="100"/>
        <c:baseTimeUnit val="years"/>
      </c:dateAx>
      <c:valAx>
        <c:axId val="47762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62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quot;-&quot;">
                  <c:v>354.21</c:v>
                </c:pt>
                <c:pt idx="3">
                  <c:v>0</c:v>
                </c:pt>
                <c:pt idx="4">
                  <c:v>0</c:v>
                </c:pt>
              </c:numCache>
            </c:numRef>
          </c:val>
          <c:extLst xmlns:c16r2="http://schemas.microsoft.com/office/drawing/2015/06/chart">
            <c:ext xmlns:c16="http://schemas.microsoft.com/office/drawing/2014/chart" uri="{C3380CC4-5D6E-409C-BE32-E72D297353CC}">
              <c16:uniqueId val="{00000000-4373-423A-B1BE-84ECE92FA3F5}"/>
            </c:ext>
          </c:extLst>
        </c:ser>
        <c:dLbls>
          <c:showLegendKey val="0"/>
          <c:showVal val="0"/>
          <c:showCatName val="0"/>
          <c:showSerName val="0"/>
          <c:showPercent val="0"/>
          <c:showBubbleSize val="0"/>
        </c:dLbls>
        <c:gapWidth val="150"/>
        <c:axId val="477836872"/>
        <c:axId val="47783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244.85</c:v>
                </c:pt>
                <c:pt idx="1">
                  <c:v>296.89</c:v>
                </c:pt>
                <c:pt idx="2">
                  <c:v>270.57</c:v>
                </c:pt>
                <c:pt idx="3">
                  <c:v>294.27</c:v>
                </c:pt>
                <c:pt idx="4">
                  <c:v>294.08999999999997</c:v>
                </c:pt>
              </c:numCache>
            </c:numRef>
          </c:val>
          <c:smooth val="0"/>
          <c:extLst xmlns:c16r2="http://schemas.microsoft.com/office/drawing/2015/06/chart">
            <c:ext xmlns:c16="http://schemas.microsoft.com/office/drawing/2014/chart" uri="{C3380CC4-5D6E-409C-BE32-E72D297353CC}">
              <c16:uniqueId val="{00000001-4373-423A-B1BE-84ECE92FA3F5}"/>
            </c:ext>
          </c:extLst>
        </c:ser>
        <c:dLbls>
          <c:showLegendKey val="0"/>
          <c:showVal val="0"/>
          <c:showCatName val="0"/>
          <c:showSerName val="0"/>
          <c:showPercent val="0"/>
          <c:showBubbleSize val="0"/>
        </c:dLbls>
        <c:marker val="1"/>
        <c:smooth val="0"/>
        <c:axId val="477836872"/>
        <c:axId val="477837264"/>
      </c:lineChart>
      <c:dateAx>
        <c:axId val="477836872"/>
        <c:scaling>
          <c:orientation val="minMax"/>
        </c:scaling>
        <c:delete val="1"/>
        <c:axPos val="b"/>
        <c:numFmt formatCode="&quot;H&quot;yy" sourceLinked="1"/>
        <c:majorTickMark val="none"/>
        <c:minorTickMark val="none"/>
        <c:tickLblPos val="none"/>
        <c:crossAx val="477837264"/>
        <c:crosses val="autoZero"/>
        <c:auto val="1"/>
        <c:lblOffset val="100"/>
        <c:baseTimeUnit val="years"/>
      </c:dateAx>
      <c:valAx>
        <c:axId val="47783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836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53.51</c:v>
                </c:pt>
                <c:pt idx="1">
                  <c:v>49.37</c:v>
                </c:pt>
                <c:pt idx="2">
                  <c:v>42.24</c:v>
                </c:pt>
                <c:pt idx="3">
                  <c:v>42.95</c:v>
                </c:pt>
                <c:pt idx="4">
                  <c:v>43.12</c:v>
                </c:pt>
              </c:numCache>
            </c:numRef>
          </c:val>
          <c:extLst xmlns:c16r2="http://schemas.microsoft.com/office/drawing/2015/06/chart">
            <c:ext xmlns:c16="http://schemas.microsoft.com/office/drawing/2014/chart" uri="{C3380CC4-5D6E-409C-BE32-E72D297353CC}">
              <c16:uniqueId val="{00000000-764F-47F8-A51E-D7EF956E0C06}"/>
            </c:ext>
          </c:extLst>
        </c:ser>
        <c:dLbls>
          <c:showLegendKey val="0"/>
          <c:showVal val="0"/>
          <c:showCatName val="0"/>
          <c:showSerName val="0"/>
          <c:showPercent val="0"/>
          <c:showBubbleSize val="0"/>
        </c:dLbls>
        <c:gapWidth val="150"/>
        <c:axId val="477832560"/>
        <c:axId val="477837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64.78</c:v>
                </c:pt>
                <c:pt idx="1">
                  <c:v>63.06</c:v>
                </c:pt>
                <c:pt idx="2">
                  <c:v>62.5</c:v>
                </c:pt>
                <c:pt idx="3">
                  <c:v>60.59</c:v>
                </c:pt>
                <c:pt idx="4">
                  <c:v>60</c:v>
                </c:pt>
              </c:numCache>
            </c:numRef>
          </c:val>
          <c:smooth val="0"/>
          <c:extLst xmlns:c16r2="http://schemas.microsoft.com/office/drawing/2015/06/chart">
            <c:ext xmlns:c16="http://schemas.microsoft.com/office/drawing/2014/chart" uri="{C3380CC4-5D6E-409C-BE32-E72D297353CC}">
              <c16:uniqueId val="{00000001-764F-47F8-A51E-D7EF956E0C06}"/>
            </c:ext>
          </c:extLst>
        </c:ser>
        <c:dLbls>
          <c:showLegendKey val="0"/>
          <c:showVal val="0"/>
          <c:showCatName val="0"/>
          <c:showSerName val="0"/>
          <c:showPercent val="0"/>
          <c:showBubbleSize val="0"/>
        </c:dLbls>
        <c:marker val="1"/>
        <c:smooth val="0"/>
        <c:axId val="477832560"/>
        <c:axId val="477837656"/>
      </c:lineChart>
      <c:dateAx>
        <c:axId val="477832560"/>
        <c:scaling>
          <c:orientation val="minMax"/>
        </c:scaling>
        <c:delete val="1"/>
        <c:axPos val="b"/>
        <c:numFmt formatCode="&quot;H&quot;yy" sourceLinked="1"/>
        <c:majorTickMark val="none"/>
        <c:minorTickMark val="none"/>
        <c:tickLblPos val="none"/>
        <c:crossAx val="477837656"/>
        <c:crosses val="autoZero"/>
        <c:auto val="1"/>
        <c:lblOffset val="100"/>
        <c:baseTimeUnit val="years"/>
      </c:dateAx>
      <c:valAx>
        <c:axId val="47783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83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260.82</c:v>
                </c:pt>
                <c:pt idx="1">
                  <c:v>285.16000000000003</c:v>
                </c:pt>
                <c:pt idx="2">
                  <c:v>328.53</c:v>
                </c:pt>
                <c:pt idx="3">
                  <c:v>322.64999999999998</c:v>
                </c:pt>
                <c:pt idx="4">
                  <c:v>322.14999999999998</c:v>
                </c:pt>
              </c:numCache>
            </c:numRef>
          </c:val>
          <c:extLst xmlns:c16r2="http://schemas.microsoft.com/office/drawing/2015/06/chart">
            <c:ext xmlns:c16="http://schemas.microsoft.com/office/drawing/2014/chart" uri="{C3380CC4-5D6E-409C-BE32-E72D297353CC}">
              <c16:uniqueId val="{00000000-AFBE-4BE7-B84C-9715DBF23721}"/>
            </c:ext>
          </c:extLst>
        </c:ser>
        <c:dLbls>
          <c:showLegendKey val="0"/>
          <c:showVal val="0"/>
          <c:showCatName val="0"/>
          <c:showSerName val="0"/>
          <c:showPercent val="0"/>
          <c:showBubbleSize val="0"/>
        </c:dLbls>
        <c:gapWidth val="150"/>
        <c:axId val="477838440"/>
        <c:axId val="47783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250.21</c:v>
                </c:pt>
                <c:pt idx="1">
                  <c:v>264.77</c:v>
                </c:pt>
                <c:pt idx="2">
                  <c:v>269.33</c:v>
                </c:pt>
                <c:pt idx="3">
                  <c:v>280.23</c:v>
                </c:pt>
                <c:pt idx="4">
                  <c:v>282.70999999999998</c:v>
                </c:pt>
              </c:numCache>
            </c:numRef>
          </c:val>
          <c:smooth val="0"/>
          <c:extLst xmlns:c16r2="http://schemas.microsoft.com/office/drawing/2015/06/chart">
            <c:ext xmlns:c16="http://schemas.microsoft.com/office/drawing/2014/chart" uri="{C3380CC4-5D6E-409C-BE32-E72D297353CC}">
              <c16:uniqueId val="{00000001-AFBE-4BE7-B84C-9715DBF23721}"/>
            </c:ext>
          </c:extLst>
        </c:ser>
        <c:dLbls>
          <c:showLegendKey val="0"/>
          <c:showVal val="0"/>
          <c:showCatName val="0"/>
          <c:showSerName val="0"/>
          <c:showPercent val="0"/>
          <c:showBubbleSize val="0"/>
        </c:dLbls>
        <c:marker val="1"/>
        <c:smooth val="0"/>
        <c:axId val="477838440"/>
        <c:axId val="477838048"/>
      </c:lineChart>
      <c:dateAx>
        <c:axId val="477838440"/>
        <c:scaling>
          <c:orientation val="minMax"/>
        </c:scaling>
        <c:delete val="1"/>
        <c:axPos val="b"/>
        <c:numFmt formatCode="&quot;H&quot;yy" sourceLinked="1"/>
        <c:majorTickMark val="none"/>
        <c:minorTickMark val="none"/>
        <c:tickLblPos val="none"/>
        <c:crossAx val="477838048"/>
        <c:crosses val="autoZero"/>
        <c:auto val="1"/>
        <c:lblOffset val="100"/>
        <c:baseTimeUnit val="years"/>
      </c:dateAx>
      <c:valAx>
        <c:axId val="47783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83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34" zoomScale="75" zoomScaleNormal="7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高知県　土佐町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K2</v>
      </c>
      <c r="X8" s="35"/>
      <c r="Y8" s="35"/>
      <c r="Z8" s="35"/>
      <c r="AA8" s="35"/>
      <c r="AB8" s="35"/>
      <c r="AC8" s="35"/>
      <c r="AD8" s="36" t="str">
        <f>データ!$M$6</f>
        <v>非設置</v>
      </c>
      <c r="AE8" s="36"/>
      <c r="AF8" s="36"/>
      <c r="AG8" s="36"/>
      <c r="AH8" s="36"/>
      <c r="AI8" s="36"/>
      <c r="AJ8" s="36"/>
      <c r="AK8" s="3"/>
      <c r="AL8" s="37">
        <f>データ!S6</f>
        <v>3704</v>
      </c>
      <c r="AM8" s="37"/>
      <c r="AN8" s="37"/>
      <c r="AO8" s="37"/>
      <c r="AP8" s="37"/>
      <c r="AQ8" s="37"/>
      <c r="AR8" s="37"/>
      <c r="AS8" s="37"/>
      <c r="AT8" s="38">
        <f>データ!T6</f>
        <v>212.13</v>
      </c>
      <c r="AU8" s="38"/>
      <c r="AV8" s="38"/>
      <c r="AW8" s="38"/>
      <c r="AX8" s="38"/>
      <c r="AY8" s="38"/>
      <c r="AZ8" s="38"/>
      <c r="BA8" s="38"/>
      <c r="BB8" s="38">
        <f>データ!U6</f>
        <v>17.46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18.2</v>
      </c>
      <c r="Q10" s="38"/>
      <c r="R10" s="38"/>
      <c r="S10" s="38"/>
      <c r="T10" s="38"/>
      <c r="U10" s="38"/>
      <c r="V10" s="38"/>
      <c r="W10" s="38">
        <f>データ!Q6</f>
        <v>100</v>
      </c>
      <c r="X10" s="38"/>
      <c r="Y10" s="38"/>
      <c r="Z10" s="38"/>
      <c r="AA10" s="38"/>
      <c r="AB10" s="38"/>
      <c r="AC10" s="38"/>
      <c r="AD10" s="37">
        <f>データ!R6</f>
        <v>2824</v>
      </c>
      <c r="AE10" s="37"/>
      <c r="AF10" s="37"/>
      <c r="AG10" s="37"/>
      <c r="AH10" s="37"/>
      <c r="AI10" s="37"/>
      <c r="AJ10" s="37"/>
      <c r="AK10" s="2"/>
      <c r="AL10" s="37">
        <f>データ!V6</f>
        <v>667</v>
      </c>
      <c r="AM10" s="37"/>
      <c r="AN10" s="37"/>
      <c r="AO10" s="37"/>
      <c r="AP10" s="37"/>
      <c r="AQ10" s="37"/>
      <c r="AR10" s="37"/>
      <c r="AS10" s="37"/>
      <c r="AT10" s="38">
        <f>データ!W6</f>
        <v>210.74</v>
      </c>
      <c r="AU10" s="38"/>
      <c r="AV10" s="38"/>
      <c r="AW10" s="38"/>
      <c r="AX10" s="38"/>
      <c r="AY10" s="38"/>
      <c r="AZ10" s="38"/>
      <c r="BA10" s="38"/>
      <c r="BB10" s="38">
        <f>データ!X6</f>
        <v>3.17</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120</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【310.14】</v>
      </c>
      <c r="I86" s="12" t="str">
        <f>データ!CA6</f>
        <v>【57.71】</v>
      </c>
      <c r="J86" s="12" t="str">
        <f>データ!CL6</f>
        <v>【286.17】</v>
      </c>
      <c r="K86" s="12" t="str">
        <f>データ!CW6</f>
        <v>【56.80】</v>
      </c>
      <c r="L86" s="12" t="str">
        <f>データ!DH6</f>
        <v>【83.38】</v>
      </c>
      <c r="M86" s="12" t="s">
        <v>45</v>
      </c>
      <c r="N86" s="12" t="s">
        <v>46</v>
      </c>
      <c r="O86" s="12" t="str">
        <f>データ!EO6</f>
        <v>【-】</v>
      </c>
    </row>
  </sheetData>
  <sheetProtection algorithmName="SHA-512" hashValue="aK0VWGHcKx1NmlBScAUhIFnVLI2hOuayIaptQAvnjf+9cA6p4qn+KHMyjL429K+j0z26VTWCSGIQk2wnAQgMbA==" saltValue="uWzqdVFzMoy3pb1uRZN9O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47</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48</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49</v>
      </c>
      <c r="B3" s="15" t="s">
        <v>50</v>
      </c>
      <c r="C3" s="15" t="s">
        <v>51</v>
      </c>
      <c r="D3" s="15" t="s">
        <v>52</v>
      </c>
      <c r="E3" s="15" t="s">
        <v>53</v>
      </c>
      <c r="F3" s="15" t="s">
        <v>54</v>
      </c>
      <c r="G3" s="15" t="s">
        <v>55</v>
      </c>
      <c r="H3" s="73" t="s">
        <v>56</v>
      </c>
      <c r="I3" s="74"/>
      <c r="J3" s="74"/>
      <c r="K3" s="74"/>
      <c r="L3" s="74"/>
      <c r="M3" s="74"/>
      <c r="N3" s="74"/>
      <c r="O3" s="74"/>
      <c r="P3" s="74"/>
      <c r="Q3" s="74"/>
      <c r="R3" s="74"/>
      <c r="S3" s="74"/>
      <c r="T3" s="74"/>
      <c r="U3" s="74"/>
      <c r="V3" s="74"/>
      <c r="W3" s="74"/>
      <c r="X3" s="75"/>
      <c r="Y3" s="79" t="s">
        <v>57</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59</v>
      </c>
      <c r="B4" s="16"/>
      <c r="C4" s="16"/>
      <c r="D4" s="16"/>
      <c r="E4" s="16"/>
      <c r="F4" s="16"/>
      <c r="G4" s="16"/>
      <c r="H4" s="76"/>
      <c r="I4" s="77"/>
      <c r="J4" s="77"/>
      <c r="K4" s="77"/>
      <c r="L4" s="77"/>
      <c r="M4" s="77"/>
      <c r="N4" s="77"/>
      <c r="O4" s="77"/>
      <c r="P4" s="77"/>
      <c r="Q4" s="77"/>
      <c r="R4" s="77"/>
      <c r="S4" s="77"/>
      <c r="T4" s="77"/>
      <c r="U4" s="77"/>
      <c r="V4" s="77"/>
      <c r="W4" s="77"/>
      <c r="X4" s="78"/>
      <c r="Y4" s="72" t="s">
        <v>60</v>
      </c>
      <c r="Z4" s="72"/>
      <c r="AA4" s="72"/>
      <c r="AB4" s="72"/>
      <c r="AC4" s="72"/>
      <c r="AD4" s="72"/>
      <c r="AE4" s="72"/>
      <c r="AF4" s="72"/>
      <c r="AG4" s="72"/>
      <c r="AH4" s="72"/>
      <c r="AI4" s="72"/>
      <c r="AJ4" s="72" t="s">
        <v>61</v>
      </c>
      <c r="AK4" s="72"/>
      <c r="AL4" s="72"/>
      <c r="AM4" s="72"/>
      <c r="AN4" s="72"/>
      <c r="AO4" s="72"/>
      <c r="AP4" s="72"/>
      <c r="AQ4" s="72"/>
      <c r="AR4" s="72"/>
      <c r="AS4" s="72"/>
      <c r="AT4" s="72"/>
      <c r="AU4" s="72" t="s">
        <v>62</v>
      </c>
      <c r="AV4" s="72"/>
      <c r="AW4" s="72"/>
      <c r="AX4" s="72"/>
      <c r="AY4" s="72"/>
      <c r="AZ4" s="72"/>
      <c r="BA4" s="72"/>
      <c r="BB4" s="72"/>
      <c r="BC4" s="72"/>
      <c r="BD4" s="72"/>
      <c r="BE4" s="72"/>
      <c r="BF4" s="72" t="s">
        <v>63</v>
      </c>
      <c r="BG4" s="72"/>
      <c r="BH4" s="72"/>
      <c r="BI4" s="72"/>
      <c r="BJ4" s="72"/>
      <c r="BK4" s="72"/>
      <c r="BL4" s="72"/>
      <c r="BM4" s="72"/>
      <c r="BN4" s="72"/>
      <c r="BO4" s="72"/>
      <c r="BP4" s="72"/>
      <c r="BQ4" s="72" t="s">
        <v>64</v>
      </c>
      <c r="BR4" s="72"/>
      <c r="BS4" s="72"/>
      <c r="BT4" s="72"/>
      <c r="BU4" s="72"/>
      <c r="BV4" s="72"/>
      <c r="BW4" s="72"/>
      <c r="BX4" s="72"/>
      <c r="BY4" s="72"/>
      <c r="BZ4" s="72"/>
      <c r="CA4" s="72"/>
      <c r="CB4" s="72" t="s">
        <v>65</v>
      </c>
      <c r="CC4" s="72"/>
      <c r="CD4" s="72"/>
      <c r="CE4" s="72"/>
      <c r="CF4" s="72"/>
      <c r="CG4" s="72"/>
      <c r="CH4" s="72"/>
      <c r="CI4" s="72"/>
      <c r="CJ4" s="72"/>
      <c r="CK4" s="72"/>
      <c r="CL4" s="72"/>
      <c r="CM4" s="72" t="s">
        <v>66</v>
      </c>
      <c r="CN4" s="72"/>
      <c r="CO4" s="72"/>
      <c r="CP4" s="72"/>
      <c r="CQ4" s="72"/>
      <c r="CR4" s="72"/>
      <c r="CS4" s="72"/>
      <c r="CT4" s="72"/>
      <c r="CU4" s="72"/>
      <c r="CV4" s="72"/>
      <c r="CW4" s="72"/>
      <c r="CX4" s="72" t="s">
        <v>67</v>
      </c>
      <c r="CY4" s="72"/>
      <c r="CZ4" s="72"/>
      <c r="DA4" s="72"/>
      <c r="DB4" s="72"/>
      <c r="DC4" s="72"/>
      <c r="DD4" s="72"/>
      <c r="DE4" s="72"/>
      <c r="DF4" s="72"/>
      <c r="DG4" s="72"/>
      <c r="DH4" s="72"/>
      <c r="DI4" s="72" t="s">
        <v>68</v>
      </c>
      <c r="DJ4" s="72"/>
      <c r="DK4" s="72"/>
      <c r="DL4" s="72"/>
      <c r="DM4" s="72"/>
      <c r="DN4" s="72"/>
      <c r="DO4" s="72"/>
      <c r="DP4" s="72"/>
      <c r="DQ4" s="72"/>
      <c r="DR4" s="72"/>
      <c r="DS4" s="72"/>
      <c r="DT4" s="72" t="s">
        <v>69</v>
      </c>
      <c r="DU4" s="72"/>
      <c r="DV4" s="72"/>
      <c r="DW4" s="72"/>
      <c r="DX4" s="72"/>
      <c r="DY4" s="72"/>
      <c r="DZ4" s="72"/>
      <c r="EA4" s="72"/>
      <c r="EB4" s="72"/>
      <c r="EC4" s="72"/>
      <c r="ED4" s="72"/>
      <c r="EE4" s="72" t="s">
        <v>70</v>
      </c>
      <c r="EF4" s="72"/>
      <c r="EG4" s="72"/>
      <c r="EH4" s="72"/>
      <c r="EI4" s="72"/>
      <c r="EJ4" s="72"/>
      <c r="EK4" s="72"/>
      <c r="EL4" s="72"/>
      <c r="EM4" s="72"/>
      <c r="EN4" s="72"/>
      <c r="EO4" s="72"/>
    </row>
    <row r="5" spans="1:145" x14ac:dyDescent="0.15">
      <c r="A5" s="14" t="s">
        <v>71</v>
      </c>
      <c r="B5" s="17"/>
      <c r="C5" s="17"/>
      <c r="D5" s="17"/>
      <c r="E5" s="17"/>
      <c r="F5" s="17"/>
      <c r="G5" s="17"/>
      <c r="H5" s="18" t="s">
        <v>72</v>
      </c>
      <c r="I5" s="18" t="s">
        <v>73</v>
      </c>
      <c r="J5" s="18" t="s">
        <v>74</v>
      </c>
      <c r="K5" s="18" t="s">
        <v>75</v>
      </c>
      <c r="L5" s="18" t="s">
        <v>76</v>
      </c>
      <c r="M5" s="18" t="s">
        <v>5</v>
      </c>
      <c r="N5" s="18" t="s">
        <v>77</v>
      </c>
      <c r="O5" s="18" t="s">
        <v>78</v>
      </c>
      <c r="P5" s="18" t="s">
        <v>79</v>
      </c>
      <c r="Q5" s="18" t="s">
        <v>80</v>
      </c>
      <c r="R5" s="18" t="s">
        <v>81</v>
      </c>
      <c r="S5" s="18" t="s">
        <v>82</v>
      </c>
      <c r="T5" s="18" t="s">
        <v>83</v>
      </c>
      <c r="U5" s="18" t="s">
        <v>84</v>
      </c>
      <c r="V5" s="18" t="s">
        <v>85</v>
      </c>
      <c r="W5" s="18" t="s">
        <v>86</v>
      </c>
      <c r="X5" s="18" t="s">
        <v>87</v>
      </c>
      <c r="Y5" s="18" t="s">
        <v>88</v>
      </c>
      <c r="Z5" s="18" t="s">
        <v>89</v>
      </c>
      <c r="AA5" s="18" t="s">
        <v>90</v>
      </c>
      <c r="AB5" s="18" t="s">
        <v>91</v>
      </c>
      <c r="AC5" s="18" t="s">
        <v>92</v>
      </c>
      <c r="AD5" s="18" t="s">
        <v>93</v>
      </c>
      <c r="AE5" s="18" t="s">
        <v>94</v>
      </c>
      <c r="AF5" s="18" t="s">
        <v>95</v>
      </c>
      <c r="AG5" s="18" t="s">
        <v>96</v>
      </c>
      <c r="AH5" s="18" t="s">
        <v>97</v>
      </c>
      <c r="AI5" s="18" t="s">
        <v>31</v>
      </c>
      <c r="AJ5" s="18" t="s">
        <v>88</v>
      </c>
      <c r="AK5" s="18" t="s">
        <v>89</v>
      </c>
      <c r="AL5" s="18" t="s">
        <v>90</v>
      </c>
      <c r="AM5" s="18" t="s">
        <v>91</v>
      </c>
      <c r="AN5" s="18" t="s">
        <v>92</v>
      </c>
      <c r="AO5" s="18" t="s">
        <v>93</v>
      </c>
      <c r="AP5" s="18" t="s">
        <v>94</v>
      </c>
      <c r="AQ5" s="18" t="s">
        <v>95</v>
      </c>
      <c r="AR5" s="18" t="s">
        <v>96</v>
      </c>
      <c r="AS5" s="18" t="s">
        <v>97</v>
      </c>
      <c r="AT5" s="18" t="s">
        <v>98</v>
      </c>
      <c r="AU5" s="18" t="s">
        <v>88</v>
      </c>
      <c r="AV5" s="18" t="s">
        <v>89</v>
      </c>
      <c r="AW5" s="18" t="s">
        <v>90</v>
      </c>
      <c r="AX5" s="18" t="s">
        <v>91</v>
      </c>
      <c r="AY5" s="18" t="s">
        <v>92</v>
      </c>
      <c r="AZ5" s="18" t="s">
        <v>93</v>
      </c>
      <c r="BA5" s="18" t="s">
        <v>94</v>
      </c>
      <c r="BB5" s="18" t="s">
        <v>95</v>
      </c>
      <c r="BC5" s="18" t="s">
        <v>96</v>
      </c>
      <c r="BD5" s="18" t="s">
        <v>97</v>
      </c>
      <c r="BE5" s="18" t="s">
        <v>98</v>
      </c>
      <c r="BF5" s="18" t="s">
        <v>88</v>
      </c>
      <c r="BG5" s="18" t="s">
        <v>89</v>
      </c>
      <c r="BH5" s="18" t="s">
        <v>90</v>
      </c>
      <c r="BI5" s="18" t="s">
        <v>91</v>
      </c>
      <c r="BJ5" s="18" t="s">
        <v>92</v>
      </c>
      <c r="BK5" s="18" t="s">
        <v>93</v>
      </c>
      <c r="BL5" s="18" t="s">
        <v>94</v>
      </c>
      <c r="BM5" s="18" t="s">
        <v>95</v>
      </c>
      <c r="BN5" s="18" t="s">
        <v>96</v>
      </c>
      <c r="BO5" s="18" t="s">
        <v>97</v>
      </c>
      <c r="BP5" s="18" t="s">
        <v>98</v>
      </c>
      <c r="BQ5" s="18" t="s">
        <v>88</v>
      </c>
      <c r="BR5" s="18" t="s">
        <v>89</v>
      </c>
      <c r="BS5" s="18" t="s">
        <v>90</v>
      </c>
      <c r="BT5" s="18" t="s">
        <v>91</v>
      </c>
      <c r="BU5" s="18" t="s">
        <v>92</v>
      </c>
      <c r="BV5" s="18" t="s">
        <v>93</v>
      </c>
      <c r="BW5" s="18" t="s">
        <v>94</v>
      </c>
      <c r="BX5" s="18" t="s">
        <v>95</v>
      </c>
      <c r="BY5" s="18" t="s">
        <v>96</v>
      </c>
      <c r="BZ5" s="18" t="s">
        <v>97</v>
      </c>
      <c r="CA5" s="18" t="s">
        <v>98</v>
      </c>
      <c r="CB5" s="18" t="s">
        <v>88</v>
      </c>
      <c r="CC5" s="18" t="s">
        <v>89</v>
      </c>
      <c r="CD5" s="18" t="s">
        <v>90</v>
      </c>
      <c r="CE5" s="18" t="s">
        <v>91</v>
      </c>
      <c r="CF5" s="18" t="s">
        <v>92</v>
      </c>
      <c r="CG5" s="18" t="s">
        <v>93</v>
      </c>
      <c r="CH5" s="18" t="s">
        <v>94</v>
      </c>
      <c r="CI5" s="18" t="s">
        <v>95</v>
      </c>
      <c r="CJ5" s="18" t="s">
        <v>96</v>
      </c>
      <c r="CK5" s="18" t="s">
        <v>97</v>
      </c>
      <c r="CL5" s="18" t="s">
        <v>98</v>
      </c>
      <c r="CM5" s="18" t="s">
        <v>88</v>
      </c>
      <c r="CN5" s="18" t="s">
        <v>89</v>
      </c>
      <c r="CO5" s="18" t="s">
        <v>90</v>
      </c>
      <c r="CP5" s="18" t="s">
        <v>91</v>
      </c>
      <c r="CQ5" s="18" t="s">
        <v>92</v>
      </c>
      <c r="CR5" s="18" t="s">
        <v>93</v>
      </c>
      <c r="CS5" s="18" t="s">
        <v>94</v>
      </c>
      <c r="CT5" s="18" t="s">
        <v>95</v>
      </c>
      <c r="CU5" s="18" t="s">
        <v>96</v>
      </c>
      <c r="CV5" s="18" t="s">
        <v>97</v>
      </c>
      <c r="CW5" s="18" t="s">
        <v>98</v>
      </c>
      <c r="CX5" s="18" t="s">
        <v>88</v>
      </c>
      <c r="CY5" s="18" t="s">
        <v>89</v>
      </c>
      <c r="CZ5" s="18" t="s">
        <v>90</v>
      </c>
      <c r="DA5" s="18" t="s">
        <v>91</v>
      </c>
      <c r="DB5" s="18" t="s">
        <v>92</v>
      </c>
      <c r="DC5" s="18" t="s">
        <v>93</v>
      </c>
      <c r="DD5" s="18" t="s">
        <v>94</v>
      </c>
      <c r="DE5" s="18" t="s">
        <v>95</v>
      </c>
      <c r="DF5" s="18" t="s">
        <v>96</v>
      </c>
      <c r="DG5" s="18" t="s">
        <v>97</v>
      </c>
      <c r="DH5" s="18" t="s">
        <v>98</v>
      </c>
      <c r="DI5" s="18" t="s">
        <v>88</v>
      </c>
      <c r="DJ5" s="18" t="s">
        <v>89</v>
      </c>
      <c r="DK5" s="18" t="s">
        <v>90</v>
      </c>
      <c r="DL5" s="18" t="s">
        <v>91</v>
      </c>
      <c r="DM5" s="18" t="s">
        <v>92</v>
      </c>
      <c r="DN5" s="18" t="s">
        <v>93</v>
      </c>
      <c r="DO5" s="18" t="s">
        <v>94</v>
      </c>
      <c r="DP5" s="18" t="s">
        <v>95</v>
      </c>
      <c r="DQ5" s="18" t="s">
        <v>96</v>
      </c>
      <c r="DR5" s="18" t="s">
        <v>97</v>
      </c>
      <c r="DS5" s="18" t="s">
        <v>98</v>
      </c>
      <c r="DT5" s="18" t="s">
        <v>88</v>
      </c>
      <c r="DU5" s="18" t="s">
        <v>89</v>
      </c>
      <c r="DV5" s="18" t="s">
        <v>90</v>
      </c>
      <c r="DW5" s="18" t="s">
        <v>91</v>
      </c>
      <c r="DX5" s="18" t="s">
        <v>92</v>
      </c>
      <c r="DY5" s="18" t="s">
        <v>93</v>
      </c>
      <c r="DZ5" s="18" t="s">
        <v>94</v>
      </c>
      <c r="EA5" s="18" t="s">
        <v>95</v>
      </c>
      <c r="EB5" s="18" t="s">
        <v>96</v>
      </c>
      <c r="EC5" s="18" t="s">
        <v>97</v>
      </c>
      <c r="ED5" s="18" t="s">
        <v>98</v>
      </c>
      <c r="EE5" s="18" t="s">
        <v>88</v>
      </c>
      <c r="EF5" s="18" t="s">
        <v>89</v>
      </c>
      <c r="EG5" s="18" t="s">
        <v>90</v>
      </c>
      <c r="EH5" s="18" t="s">
        <v>91</v>
      </c>
      <c r="EI5" s="18" t="s">
        <v>92</v>
      </c>
      <c r="EJ5" s="18" t="s">
        <v>93</v>
      </c>
      <c r="EK5" s="18" t="s">
        <v>94</v>
      </c>
      <c r="EL5" s="18" t="s">
        <v>95</v>
      </c>
      <c r="EM5" s="18" t="s">
        <v>96</v>
      </c>
      <c r="EN5" s="18" t="s">
        <v>97</v>
      </c>
      <c r="EO5" s="18" t="s">
        <v>98</v>
      </c>
    </row>
    <row r="6" spans="1:145" s="22" customFormat="1" x14ac:dyDescent="0.15">
      <c r="A6" s="14" t="s">
        <v>99</v>
      </c>
      <c r="B6" s="19">
        <f>B7</f>
        <v>2021</v>
      </c>
      <c r="C6" s="19">
        <f t="shared" ref="C6:X6" si="3">C7</f>
        <v>393631</v>
      </c>
      <c r="D6" s="19">
        <f t="shared" si="3"/>
        <v>47</v>
      </c>
      <c r="E6" s="19">
        <f t="shared" si="3"/>
        <v>18</v>
      </c>
      <c r="F6" s="19">
        <f t="shared" si="3"/>
        <v>0</v>
      </c>
      <c r="G6" s="19">
        <f t="shared" si="3"/>
        <v>0</v>
      </c>
      <c r="H6" s="19" t="str">
        <f t="shared" si="3"/>
        <v>高知県　土佐町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18.2</v>
      </c>
      <c r="Q6" s="20">
        <f t="shared" si="3"/>
        <v>100</v>
      </c>
      <c r="R6" s="20">
        <f t="shared" si="3"/>
        <v>2824</v>
      </c>
      <c r="S6" s="20">
        <f t="shared" si="3"/>
        <v>3704</v>
      </c>
      <c r="T6" s="20">
        <f t="shared" si="3"/>
        <v>212.13</v>
      </c>
      <c r="U6" s="20">
        <f t="shared" si="3"/>
        <v>17.46</v>
      </c>
      <c r="V6" s="20">
        <f t="shared" si="3"/>
        <v>667</v>
      </c>
      <c r="W6" s="20">
        <f t="shared" si="3"/>
        <v>210.74</v>
      </c>
      <c r="X6" s="20">
        <f t="shared" si="3"/>
        <v>3.17</v>
      </c>
      <c r="Y6" s="21">
        <f>IF(Y7="",NA(),Y7)</f>
        <v>86.35</v>
      </c>
      <c r="Z6" s="21">
        <f t="shared" ref="Z6:AH6" si="4">IF(Z7="",NA(),Z7)</f>
        <v>86.95</v>
      </c>
      <c r="AA6" s="21">
        <f t="shared" si="4"/>
        <v>89.47</v>
      </c>
      <c r="AB6" s="21">
        <f t="shared" si="4"/>
        <v>89.55</v>
      </c>
      <c r="AC6" s="21">
        <f t="shared" si="4"/>
        <v>89.6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354.21</v>
      </c>
      <c r="BI6" s="20">
        <f t="shared" si="7"/>
        <v>0</v>
      </c>
      <c r="BJ6" s="20">
        <f t="shared" si="7"/>
        <v>0</v>
      </c>
      <c r="BK6" s="21">
        <f t="shared" si="7"/>
        <v>244.85</v>
      </c>
      <c r="BL6" s="21">
        <f t="shared" si="7"/>
        <v>296.89</v>
      </c>
      <c r="BM6" s="21">
        <f t="shared" si="7"/>
        <v>270.57</v>
      </c>
      <c r="BN6" s="21">
        <f t="shared" si="7"/>
        <v>294.27</v>
      </c>
      <c r="BO6" s="21">
        <f t="shared" si="7"/>
        <v>294.08999999999997</v>
      </c>
      <c r="BP6" s="20" t="str">
        <f>IF(BP7="","",IF(BP7="-","【-】","【"&amp;SUBSTITUTE(TEXT(BP7,"#,##0.00"),"-","△")&amp;"】"))</f>
        <v>【310.14】</v>
      </c>
      <c r="BQ6" s="21">
        <f>IF(BQ7="",NA(),BQ7)</f>
        <v>53.51</v>
      </c>
      <c r="BR6" s="21">
        <f t="shared" ref="BR6:BZ6" si="8">IF(BR7="",NA(),BR7)</f>
        <v>49.37</v>
      </c>
      <c r="BS6" s="21">
        <f t="shared" si="8"/>
        <v>42.24</v>
      </c>
      <c r="BT6" s="21">
        <f t="shared" si="8"/>
        <v>42.95</v>
      </c>
      <c r="BU6" s="21">
        <f t="shared" si="8"/>
        <v>43.12</v>
      </c>
      <c r="BV6" s="21">
        <f t="shared" si="8"/>
        <v>64.78</v>
      </c>
      <c r="BW6" s="21">
        <f t="shared" si="8"/>
        <v>63.06</v>
      </c>
      <c r="BX6" s="21">
        <f t="shared" si="8"/>
        <v>62.5</v>
      </c>
      <c r="BY6" s="21">
        <f t="shared" si="8"/>
        <v>60.59</v>
      </c>
      <c r="BZ6" s="21">
        <f t="shared" si="8"/>
        <v>60</v>
      </c>
      <c r="CA6" s="20" t="str">
        <f>IF(CA7="","",IF(CA7="-","【-】","【"&amp;SUBSTITUTE(TEXT(CA7,"#,##0.00"),"-","△")&amp;"】"))</f>
        <v>【57.71】</v>
      </c>
      <c r="CB6" s="21">
        <f>IF(CB7="",NA(),CB7)</f>
        <v>260.82</v>
      </c>
      <c r="CC6" s="21">
        <f t="shared" ref="CC6:CK6" si="9">IF(CC7="",NA(),CC7)</f>
        <v>285.16000000000003</v>
      </c>
      <c r="CD6" s="21">
        <f t="shared" si="9"/>
        <v>328.53</v>
      </c>
      <c r="CE6" s="21">
        <f t="shared" si="9"/>
        <v>322.64999999999998</v>
      </c>
      <c r="CF6" s="21">
        <f t="shared" si="9"/>
        <v>322.14999999999998</v>
      </c>
      <c r="CG6" s="21">
        <f t="shared" si="9"/>
        <v>250.21</v>
      </c>
      <c r="CH6" s="21">
        <f t="shared" si="9"/>
        <v>264.77</v>
      </c>
      <c r="CI6" s="21">
        <f t="shared" si="9"/>
        <v>269.33</v>
      </c>
      <c r="CJ6" s="21">
        <f t="shared" si="9"/>
        <v>280.23</v>
      </c>
      <c r="CK6" s="21">
        <f t="shared" si="9"/>
        <v>282.70999999999998</v>
      </c>
      <c r="CL6" s="20" t="str">
        <f>IF(CL7="","",IF(CL7="-","【-】","【"&amp;SUBSTITUTE(TEXT(CL7,"#,##0.00"),"-","△")&amp;"】"))</f>
        <v>【286.17】</v>
      </c>
      <c r="CM6" s="21">
        <f>IF(CM7="",NA(),CM7)</f>
        <v>100</v>
      </c>
      <c r="CN6" s="21">
        <f t="shared" ref="CN6:CV6" si="10">IF(CN7="",NA(),CN7)</f>
        <v>100</v>
      </c>
      <c r="CO6" s="21">
        <f t="shared" si="10"/>
        <v>100</v>
      </c>
      <c r="CP6" s="21">
        <f t="shared" si="10"/>
        <v>100</v>
      </c>
      <c r="CQ6" s="21">
        <f t="shared" si="10"/>
        <v>94.59</v>
      </c>
      <c r="CR6" s="21">
        <f t="shared" si="10"/>
        <v>61.79</v>
      </c>
      <c r="CS6" s="21">
        <f t="shared" si="10"/>
        <v>59.94</v>
      </c>
      <c r="CT6" s="21">
        <f t="shared" si="10"/>
        <v>59.64</v>
      </c>
      <c r="CU6" s="21">
        <f t="shared" si="10"/>
        <v>58.19</v>
      </c>
      <c r="CV6" s="21">
        <f t="shared" si="10"/>
        <v>56.52</v>
      </c>
      <c r="CW6" s="20" t="str">
        <f>IF(CW7="","",IF(CW7="-","【-】","【"&amp;SUBSTITUTE(TEXT(CW7,"#,##0.00"),"-","△")&amp;"】"))</f>
        <v>【56.80】</v>
      </c>
      <c r="CX6" s="21">
        <f>IF(CX7="",NA(),CX7)</f>
        <v>100</v>
      </c>
      <c r="CY6" s="21">
        <f t="shared" ref="CY6:DG6" si="11">IF(CY7="",NA(),CY7)</f>
        <v>100</v>
      </c>
      <c r="CZ6" s="21">
        <f t="shared" si="11"/>
        <v>100</v>
      </c>
      <c r="DA6" s="21">
        <f t="shared" si="11"/>
        <v>99.29</v>
      </c>
      <c r="DB6" s="21">
        <f t="shared" si="11"/>
        <v>77.06</v>
      </c>
      <c r="DC6" s="21">
        <f t="shared" si="11"/>
        <v>92.44</v>
      </c>
      <c r="DD6" s="21">
        <f t="shared" si="11"/>
        <v>89.66</v>
      </c>
      <c r="DE6" s="21">
        <f t="shared" si="11"/>
        <v>90.63</v>
      </c>
      <c r="DF6" s="21">
        <f t="shared" si="11"/>
        <v>87.8</v>
      </c>
      <c r="DG6" s="21">
        <f t="shared" si="11"/>
        <v>88.43</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393631</v>
      </c>
      <c r="D7" s="23">
        <v>47</v>
      </c>
      <c r="E7" s="23">
        <v>18</v>
      </c>
      <c r="F7" s="23">
        <v>0</v>
      </c>
      <c r="G7" s="23">
        <v>0</v>
      </c>
      <c r="H7" s="23" t="s">
        <v>100</v>
      </c>
      <c r="I7" s="23" t="s">
        <v>101</v>
      </c>
      <c r="J7" s="23" t="s">
        <v>102</v>
      </c>
      <c r="K7" s="23" t="s">
        <v>103</v>
      </c>
      <c r="L7" s="23" t="s">
        <v>104</v>
      </c>
      <c r="M7" s="23" t="s">
        <v>105</v>
      </c>
      <c r="N7" s="24" t="s">
        <v>106</v>
      </c>
      <c r="O7" s="24" t="s">
        <v>107</v>
      </c>
      <c r="P7" s="24">
        <v>18.2</v>
      </c>
      <c r="Q7" s="24">
        <v>100</v>
      </c>
      <c r="R7" s="24">
        <v>2824</v>
      </c>
      <c r="S7" s="24">
        <v>3704</v>
      </c>
      <c r="T7" s="24">
        <v>212.13</v>
      </c>
      <c r="U7" s="24">
        <v>17.46</v>
      </c>
      <c r="V7" s="24">
        <v>667</v>
      </c>
      <c r="W7" s="24">
        <v>210.74</v>
      </c>
      <c r="X7" s="24">
        <v>3.17</v>
      </c>
      <c r="Y7" s="24">
        <v>86.35</v>
      </c>
      <c r="Z7" s="24">
        <v>86.95</v>
      </c>
      <c r="AA7" s="24">
        <v>89.47</v>
      </c>
      <c r="AB7" s="24">
        <v>89.55</v>
      </c>
      <c r="AC7" s="24">
        <v>89.6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354.21</v>
      </c>
      <c r="BI7" s="24">
        <v>0</v>
      </c>
      <c r="BJ7" s="24">
        <v>0</v>
      </c>
      <c r="BK7" s="24">
        <v>244.85</v>
      </c>
      <c r="BL7" s="24">
        <v>296.89</v>
      </c>
      <c r="BM7" s="24">
        <v>270.57</v>
      </c>
      <c r="BN7" s="24">
        <v>294.27</v>
      </c>
      <c r="BO7" s="24">
        <v>294.08999999999997</v>
      </c>
      <c r="BP7" s="24">
        <v>310.14</v>
      </c>
      <c r="BQ7" s="24">
        <v>53.51</v>
      </c>
      <c r="BR7" s="24">
        <v>49.37</v>
      </c>
      <c r="BS7" s="24">
        <v>42.24</v>
      </c>
      <c r="BT7" s="24">
        <v>42.95</v>
      </c>
      <c r="BU7" s="24">
        <v>43.12</v>
      </c>
      <c r="BV7" s="24">
        <v>64.78</v>
      </c>
      <c r="BW7" s="24">
        <v>63.06</v>
      </c>
      <c r="BX7" s="24">
        <v>62.5</v>
      </c>
      <c r="BY7" s="24">
        <v>60.59</v>
      </c>
      <c r="BZ7" s="24">
        <v>60</v>
      </c>
      <c r="CA7" s="24">
        <v>57.71</v>
      </c>
      <c r="CB7" s="24">
        <v>260.82</v>
      </c>
      <c r="CC7" s="24">
        <v>285.16000000000003</v>
      </c>
      <c r="CD7" s="24">
        <v>328.53</v>
      </c>
      <c r="CE7" s="24">
        <v>322.64999999999998</v>
      </c>
      <c r="CF7" s="24">
        <v>322.14999999999998</v>
      </c>
      <c r="CG7" s="24">
        <v>250.21</v>
      </c>
      <c r="CH7" s="24">
        <v>264.77</v>
      </c>
      <c r="CI7" s="24">
        <v>269.33</v>
      </c>
      <c r="CJ7" s="24">
        <v>280.23</v>
      </c>
      <c r="CK7" s="24">
        <v>282.70999999999998</v>
      </c>
      <c r="CL7" s="24">
        <v>286.17</v>
      </c>
      <c r="CM7" s="24">
        <v>100</v>
      </c>
      <c r="CN7" s="24">
        <v>100</v>
      </c>
      <c r="CO7" s="24">
        <v>100</v>
      </c>
      <c r="CP7" s="24">
        <v>100</v>
      </c>
      <c r="CQ7" s="24">
        <v>94.59</v>
      </c>
      <c r="CR7" s="24">
        <v>61.79</v>
      </c>
      <c r="CS7" s="24">
        <v>59.94</v>
      </c>
      <c r="CT7" s="24">
        <v>59.64</v>
      </c>
      <c r="CU7" s="24">
        <v>58.19</v>
      </c>
      <c r="CV7" s="24">
        <v>56.52</v>
      </c>
      <c r="CW7" s="24">
        <v>56.8</v>
      </c>
      <c r="CX7" s="24">
        <v>100</v>
      </c>
      <c r="CY7" s="24">
        <v>100</v>
      </c>
      <c r="CZ7" s="24">
        <v>100</v>
      </c>
      <c r="DA7" s="24">
        <v>99.29</v>
      </c>
      <c r="DB7" s="24">
        <v>77.06</v>
      </c>
      <c r="DC7" s="24">
        <v>92.44</v>
      </c>
      <c r="DD7" s="24">
        <v>89.66</v>
      </c>
      <c r="DE7" s="24">
        <v>90.63</v>
      </c>
      <c r="DF7" s="24">
        <v>87.8</v>
      </c>
      <c r="DG7" s="24">
        <v>88.43</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106</v>
      </c>
      <c r="EF7" s="24" t="s">
        <v>106</v>
      </c>
      <c r="EG7" s="24" t="s">
        <v>106</v>
      </c>
      <c r="EH7" s="24" t="s">
        <v>106</v>
      </c>
      <c r="EI7" s="24" t="s">
        <v>106</v>
      </c>
      <c r="EJ7" s="24" t="s">
        <v>106</v>
      </c>
      <c r="EK7" s="24" t="s">
        <v>106</v>
      </c>
      <c r="EL7" s="24" t="s">
        <v>106</v>
      </c>
      <c r="EM7" s="24" t="s">
        <v>106</v>
      </c>
      <c r="EN7" s="24" t="s">
        <v>106</v>
      </c>
      <c r="EO7" s="24" t="s">
        <v>106</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108</v>
      </c>
      <c r="C9" s="26" t="s">
        <v>109</v>
      </c>
      <c r="D9" s="26" t="s">
        <v>110</v>
      </c>
      <c r="E9" s="26" t="s">
        <v>111</v>
      </c>
      <c r="F9" s="26" t="s">
        <v>112</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50</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113</v>
      </c>
    </row>
    <row r="12" spans="1:145" x14ac:dyDescent="0.15">
      <c r="B12">
        <v>1</v>
      </c>
      <c r="C12">
        <v>1</v>
      </c>
      <c r="D12">
        <v>1</v>
      </c>
      <c r="E12">
        <v>2</v>
      </c>
      <c r="F12">
        <v>3</v>
      </c>
      <c r="G12" t="s">
        <v>114</v>
      </c>
    </row>
    <row r="13" spans="1:145" x14ac:dyDescent="0.15">
      <c r="B13" t="s">
        <v>115</v>
      </c>
      <c r="C13" t="s">
        <v>115</v>
      </c>
      <c r="D13" t="s">
        <v>116</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和田 亜美</cp:lastModifiedBy>
  <dcterms:created xsi:type="dcterms:W3CDTF">2023-01-13T00:09:53Z</dcterms:created>
  <dcterms:modified xsi:type="dcterms:W3CDTF">2023-01-19T00:32:20Z</dcterms:modified>
  <cp:category/>
</cp:coreProperties>
</file>