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436\AppData\Local\Temp\MicrosoftEdgeDownloads\7298fd95-cae3-44f3-82a8-94659fae1fd7\【経営比較分析表】2021_394114_47_1718\"/>
    </mc:Choice>
  </mc:AlternateContent>
  <workbookProtection workbookAlgorithmName="SHA-512" workbookHashValue="5VXCUc5RRde54jqlqOOXaD/XNircyxC1oGLhmToAtdIQcWulthmgkUopJv4W0kw/wuycpMlIstds7+E2T09tUA==" workbookSaltValue="/3cURH1lxweIFPGrtN4bG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<sst xmlns="http://schemas.openxmlformats.org/spreadsheetml/2006/main" count="247" uniqueCount="122">
  <si>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</si>
  <si>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</si>
  <si>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</si>
  <si>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</si>
  <si>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</si>
  <si>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</si>
  <si>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</si>
  <si>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</si>
  <si>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</si>
  <si>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</si>
  <si>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</si>
  <si>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</si>
  <si>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</si>
  <si>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</si>
  <si>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</si>
  <si>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</si>
  <si>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</si>
  <si>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</si>
  <si>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</si>
  <si>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</si>
  <si>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</si>
  <si>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</si>
  <si>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</si>
  <si>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</si>
  <si>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</si>
  <si>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</si>
  <si>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</si>
  <si>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</si>
  <si>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</si>
  <si>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</si>
  <si>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</si>
  <si>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</si>
  <si>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</si>
  <si>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</si>
  <si>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</si>
  <si>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</si>
  <si>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</si>
  <si>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</si>
  <si>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</si>
  <si>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</si>
  <si>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</si>
  <si>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</si>
  <si>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</si>
  <si>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</si>
  <si>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</si>
  <si>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</si>
  <si>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</si>
  <si>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</si>
  <si>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</si>
  <si>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</si>
  <si>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</si>
  <si>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</si>
  <si>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</si>
  <si>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</si>
  <si>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</si>
  <si>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</si>
  <si>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</si>
  <si>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</si>
  <si>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</si>
  <si>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</si>
  <si>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</si>
  <si>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</si>
  <si>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</si>
  <si>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</si>
  <si>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</si>
  <si>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</si>
  <si>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</si>
  <si>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</si>
  <si>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</si>
  <si>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</si>
  <si>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</si>
  <si>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</si>
  <si>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</si>
  <si>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</si>
  <si>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</si>
  <si>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</si>
  <si>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</si>
  <si>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</si>
  <si>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</si>
  <si>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</si>
  <si>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</si>
  <si>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</si>
  <si>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</si>
  <si>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</si>
  <si>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</si>
  <si>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</si>
  <si>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</si>
  <si>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</si>
  <si>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</si>
  <si>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</si>
  <si>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</si>
  <si>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</si>
  <si>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</si>
  <si>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</si>
  <si>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</si>
  <si>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</si>
  <si>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</si>
  <si>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</si>
  <si>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津野町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</si>
  <si>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</si>
  <si>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</si>
  <si>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</si>
  <si>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</si>
  <si>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</si>
  <si>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</si>
  <si>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</si>
  <si>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</si>
  <si>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</si>
  <si>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</si>
  <si>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</si>
  <si>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</si>
  <si>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</si>
  <si>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</si>
  <si>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</si>
  <si>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</si>
  <si>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</si>
  <si>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</si>
  <si>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</si>
  <si>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</si>
  <si>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xml:space="preserve"> 概ね他市町村と比較して適正に経営できていると考える。
 表にもあるように現在特筆すべき大規模な改善点はないものと考えられるため、今後も同様の健全性・効率性を維持できるように努める。</t>
    <phoneticPr fontId="4"/>
  </si>
  <si>
    <t xml:space="preserve"> 使用実績から30年程度が耐用年数であるが、現在は耐用年数を超えるものはないため、老朽化への対応について、今後数年間は準備期間であると考えている。</t>
    <phoneticPr fontId="4"/>
  </si>
  <si>
    <t xml:space="preserve"> 現在は適切な運営が行われていると考えるが、老朽化や新規設置も含めて、今後の維持管理等については現在の経営状況では困難になることも考えられるため、料金改定も含めて検討課題である。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</si>
</sst>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2A-4073-AFE1-503EA5552E4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42A-4073-AFE1-503EA5552E4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100</c:v>
                </c:pt>
                <c:pt idx="1">
                  <c:v>100</c:v>
                </c:pt>
                <c:pt idx="2">
                  <c:v>55.43</c:v>
                </c:pt>
                <c:pt idx="3">
                  <c:v>55.29</c:v>
                </c:pt>
                <c:pt idx="4">
                  <c:v>55.08</c:v>
                </c:pt>
              </c:numCache>
            </c:numRef>
          </c:val>
          <c:extLst>
            <c:ext xmlns:c16="http://schemas.microsoft.com/office/drawing/2014/chart" uri="{C3380CC4-5D6E-409C-BE32-E72D297353CC}">
              <c16:uniqueId val="{00000000-5453-47FA-A494-F6FAC51A746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61.79</c:v>
                </c:pt>
                <c:pt idx="1">
                  <c:v>59.94</c:v>
                </c:pt>
                <c:pt idx="2">
                  <c:v>59.64</c:v>
                </c:pt>
                <c:pt idx="3">
                  <c:v>58.19</c:v>
                </c:pt>
                <c:pt idx="4">
                  <c:v>56.52</c:v>
                </c:pt>
              </c:numCache>
            </c:numRef>
          </c:val>
          <c:smooth val="0"/>
          <c:extLst>
            <c:ext xmlns:c16="http://schemas.microsoft.com/office/drawing/2014/chart" uri="{C3380CC4-5D6E-409C-BE32-E72D297353CC}">
              <c16:uniqueId val="{00000001-5453-47FA-A494-F6FAC51A746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C01-48D1-98FC-B15E800EA23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92.44</c:v>
                </c:pt>
                <c:pt idx="1">
                  <c:v>89.66</c:v>
                </c:pt>
                <c:pt idx="2">
                  <c:v>90.63</c:v>
                </c:pt>
                <c:pt idx="3">
                  <c:v>87.8</c:v>
                </c:pt>
                <c:pt idx="4">
                  <c:v>88.43</c:v>
                </c:pt>
              </c:numCache>
            </c:numRef>
          </c:val>
          <c:smooth val="0"/>
          <c:extLst>
            <c:ext xmlns:c16="http://schemas.microsoft.com/office/drawing/2014/chart" uri="{C3380CC4-5D6E-409C-BE32-E72D297353CC}">
              <c16:uniqueId val="{00000001-4C01-48D1-98FC-B15E800EA23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78.56</c:v>
                </c:pt>
                <c:pt idx="1">
                  <c:v>70.040000000000006</c:v>
                </c:pt>
                <c:pt idx="2">
                  <c:v>55.28</c:v>
                </c:pt>
                <c:pt idx="3">
                  <c:v>73.89</c:v>
                </c:pt>
                <c:pt idx="4">
                  <c:v>73.73</c:v>
                </c:pt>
              </c:numCache>
            </c:numRef>
          </c:val>
          <c:extLst>
            <c:ext xmlns:c16="http://schemas.microsoft.com/office/drawing/2014/chart" uri="{C3380CC4-5D6E-409C-BE32-E72D297353CC}">
              <c16:uniqueId val="{00000000-8797-4630-8AEB-74517AB22AD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97-4630-8AEB-74517AB22AD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37-4798-A9AE-5EA72ABD6D3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37-4798-A9AE-5EA72ABD6D3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9A-49AF-AC49-992C2E97BD5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9A-49AF-AC49-992C2E97BD5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B2-46E6-8CCB-8FEB3785C73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B2-46E6-8CCB-8FEB3785C73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EE-43C3-8777-F4F32BD7C90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EE-43C3-8777-F4F32BD7C90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formatCode="#,##0.00;&quot;△&quot;#,##0.00">
                  <c:v>0</c:v>
                </c:pt>
                <c:pt idx="1">
                  <c:v>27.64</c:v>
                </c:pt>
                <c:pt idx="2">
                  <c:v>39.39</c:v>
                </c:pt>
                <c:pt idx="3">
                  <c:v>51.14</c:v>
                </c:pt>
                <c:pt idx="4">
                  <c:v>87.4</c:v>
                </c:pt>
              </c:numCache>
            </c:numRef>
          </c:val>
          <c:extLst>
            <c:ext xmlns:c16="http://schemas.microsoft.com/office/drawing/2014/chart" uri="{C3380CC4-5D6E-409C-BE32-E72D297353CC}">
              <c16:uniqueId val="{00000000-1D66-4E38-81EE-07AFC1ABCAA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244.85</c:v>
                </c:pt>
                <c:pt idx="1">
                  <c:v>296.89</c:v>
                </c:pt>
                <c:pt idx="2">
                  <c:v>270.57</c:v>
                </c:pt>
                <c:pt idx="3">
                  <c:v>294.27</c:v>
                </c:pt>
                <c:pt idx="4">
                  <c:v>294.08999999999997</c:v>
                </c:pt>
              </c:numCache>
            </c:numRef>
          </c:val>
          <c:smooth val="0"/>
          <c:extLst>
            <c:ext xmlns:c16="http://schemas.microsoft.com/office/drawing/2014/chart" uri="{C3380CC4-5D6E-409C-BE32-E72D297353CC}">
              <c16:uniqueId val="{00000001-1D66-4E38-81EE-07AFC1ABCAA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99.97</c:v>
                </c:pt>
                <c:pt idx="1">
                  <c:v>95.1</c:v>
                </c:pt>
                <c:pt idx="2">
                  <c:v>100.87</c:v>
                </c:pt>
                <c:pt idx="3">
                  <c:v>87.55</c:v>
                </c:pt>
                <c:pt idx="4">
                  <c:v>85.79</c:v>
                </c:pt>
              </c:numCache>
            </c:numRef>
          </c:val>
          <c:extLst>
            <c:ext xmlns:c16="http://schemas.microsoft.com/office/drawing/2014/chart" uri="{C3380CC4-5D6E-409C-BE32-E72D297353CC}">
              <c16:uniqueId val="{00000000-2399-4130-9923-7144DDA7FC1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64.78</c:v>
                </c:pt>
                <c:pt idx="1">
                  <c:v>63.06</c:v>
                </c:pt>
                <c:pt idx="2">
                  <c:v>62.5</c:v>
                </c:pt>
                <c:pt idx="3">
                  <c:v>60.59</c:v>
                </c:pt>
                <c:pt idx="4">
                  <c:v>60</c:v>
                </c:pt>
              </c:numCache>
            </c:numRef>
          </c:val>
          <c:smooth val="0"/>
          <c:extLst>
            <c:ext xmlns:c16="http://schemas.microsoft.com/office/drawing/2014/chart" uri="{C3380CC4-5D6E-409C-BE32-E72D297353CC}">
              <c16:uniqueId val="{00000001-2399-4130-9923-7144DDA7FC1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140.47</c:v>
                </c:pt>
                <c:pt idx="1">
                  <c:v>146.55000000000001</c:v>
                </c:pt>
                <c:pt idx="2">
                  <c:v>140.38999999999999</c:v>
                </c:pt>
                <c:pt idx="3">
                  <c:v>163.35</c:v>
                </c:pt>
                <c:pt idx="4">
                  <c:v>168.05</c:v>
                </c:pt>
              </c:numCache>
            </c:numRef>
          </c:val>
          <c:extLst>
            <c:ext xmlns:c16="http://schemas.microsoft.com/office/drawing/2014/chart" uri="{C3380CC4-5D6E-409C-BE32-E72D297353CC}">
              <c16:uniqueId val="{00000000-F004-4846-8737-73E01E3F261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250.21</c:v>
                </c:pt>
                <c:pt idx="1">
                  <c:v>264.77</c:v>
                </c:pt>
                <c:pt idx="2">
                  <c:v>269.33</c:v>
                </c:pt>
                <c:pt idx="3">
                  <c:v>280.23</c:v>
                </c:pt>
                <c:pt idx="4">
                  <c:v>282.70999999999998</c:v>
                </c:pt>
              </c:numCache>
            </c:numRef>
          </c:val>
          <c:smooth val="0"/>
          <c:extLst>
            <c:ext xmlns:c16="http://schemas.microsoft.com/office/drawing/2014/chart" uri="{C3380CC4-5D6E-409C-BE32-E72D297353CC}">
              <c16:uniqueId val="{00000001-F004-4846-8737-73E01E3F261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高知県　津野町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特定地域生活排水処理</v>
      </c>
      <c r="Q8" s="66"/>
      <c r="R8" s="66"/>
      <c r="S8" s="66"/>
      <c r="T8" s="66"/>
      <c r="U8" s="66"/>
      <c r="V8" s="66"/>
      <c r="W8" s="66" t="str">
        <f>データ!L6</f>
        <v>K2</v>
      </c>
      <c r="X8" s="66"/>
      <c r="Y8" s="66"/>
      <c r="Z8" s="66"/>
      <c r="AA8" s="66"/>
      <c r="AB8" s="66"/>
      <c r="AC8" s="66"/>
      <c r="AD8" s="67" t="str">
        <f>データ!$M$6</f>
        <v>非設置</v>
      </c>
      <c r="AE8" s="67"/>
      <c r="AF8" s="67"/>
      <c r="AG8" s="67"/>
      <c r="AH8" s="67"/>
      <c r="AI8" s="67"/>
      <c r="AJ8" s="67"/>
      <c r="AK8" s="3"/>
      <c r="AL8" s="55">
        <f>データ!S6</f>
        <v>5583</v>
      </c>
      <c r="AM8" s="55"/>
      <c r="AN8" s="55"/>
      <c r="AO8" s="55"/>
      <c r="AP8" s="55"/>
      <c r="AQ8" s="55"/>
      <c r="AR8" s="55"/>
      <c r="AS8" s="55"/>
      <c r="AT8" s="54">
        <f>データ!T6</f>
        <v>197.85</v>
      </c>
      <c r="AU8" s="54"/>
      <c r="AV8" s="54"/>
      <c r="AW8" s="54"/>
      <c r="AX8" s="54"/>
      <c r="AY8" s="54"/>
      <c r="AZ8" s="54"/>
      <c r="BA8" s="54"/>
      <c r="BB8" s="54">
        <f>データ!U6</f>
        <v>28.22</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52.02</v>
      </c>
      <c r="Q10" s="54"/>
      <c r="R10" s="54"/>
      <c r="S10" s="54"/>
      <c r="T10" s="54"/>
      <c r="U10" s="54"/>
      <c r="V10" s="54"/>
      <c r="W10" s="54">
        <f>データ!Q6</f>
        <v>100</v>
      </c>
      <c r="X10" s="54"/>
      <c r="Y10" s="54"/>
      <c r="Z10" s="54"/>
      <c r="AA10" s="54"/>
      <c r="AB10" s="54"/>
      <c r="AC10" s="54"/>
      <c r="AD10" s="55">
        <f>データ!R6</f>
        <v>2618</v>
      </c>
      <c r="AE10" s="55"/>
      <c r="AF10" s="55"/>
      <c r="AG10" s="55"/>
      <c r="AH10" s="55"/>
      <c r="AI10" s="55"/>
      <c r="AJ10" s="55"/>
      <c r="AK10" s="2"/>
      <c r="AL10" s="55">
        <f>データ!V6</f>
        <v>2869</v>
      </c>
      <c r="AM10" s="55"/>
      <c r="AN10" s="55"/>
      <c r="AO10" s="55"/>
      <c r="AP10" s="55"/>
      <c r="AQ10" s="55"/>
      <c r="AR10" s="55"/>
      <c r="AS10" s="55"/>
      <c r="AT10" s="54">
        <f>データ!W6</f>
        <v>197.98</v>
      </c>
      <c r="AU10" s="54"/>
      <c r="AV10" s="54"/>
      <c r="AW10" s="54"/>
      <c r="AX10" s="54"/>
      <c r="AY10" s="54"/>
      <c r="AZ10" s="54"/>
      <c r="BA10" s="54"/>
      <c r="BB10" s="54">
        <f>データ!X6</f>
        <v>14.49</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120</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121</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【310.14】</v>
      </c>
      <c r="I86" s="12" t="str">
        <f>データ!CA6</f>
        <v>【57.71】</v>
      </c>
      <c r="J86" s="12" t="str">
        <f>データ!CL6</f>
        <v>【286.17】</v>
      </c>
      <c r="K86" s="12" t="str">
        <f>データ!CW6</f>
        <v>【56.80】</v>
      </c>
      <c r="L86" s="12" t="str">
        <f>データ!DH6</f>
        <v>【83.38】</v>
      </c>
      <c r="M86" s="12" t="s">
        <v>44</v>
      </c>
      <c r="N86" s="12" t="s">
        <v>43</v>
      </c>
      <c r="O86" s="12" t="str">
        <f>データ!EO6</f>
        <v>【-】</v>
      </c>
    </row>
  </sheetData>
  <sheetProtection algorithmName="SHA-512" hashValue="7kRlB6O6jTojhh/DBnXbHf9dcoLDEk855eE4u07xkMlKSMuHN+vFKYDMwjPZw8G+ZmD11IUTktjGAsW64u7cdw==" saltValue="HDHcSkUvtg3cYwvO/qRrE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394114</v>
      </c>
      <c r="D6" s="19">
        <f t="shared" si="3"/>
        <v>47</v>
      </c>
      <c r="E6" s="19">
        <f t="shared" si="3"/>
        <v>18</v>
      </c>
      <c r="F6" s="19">
        <f t="shared" si="3"/>
        <v>0</v>
      </c>
      <c r="G6" s="19">
        <f t="shared" si="3"/>
        <v>0</v>
      </c>
      <c r="H6" s="19" t="str">
        <f t="shared" si="3"/>
        <v>高知県　津野町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52.02</v>
      </c>
      <c r="Q6" s="20">
        <f t="shared" si="3"/>
        <v>100</v>
      </c>
      <c r="R6" s="20">
        <f t="shared" si="3"/>
        <v>2618</v>
      </c>
      <c r="S6" s="20">
        <f t="shared" si="3"/>
        <v>5583</v>
      </c>
      <c r="T6" s="20">
        <f t="shared" si="3"/>
        <v>197.85</v>
      </c>
      <c r="U6" s="20">
        <f t="shared" si="3"/>
        <v>28.22</v>
      </c>
      <c r="V6" s="20">
        <f t="shared" si="3"/>
        <v>2869</v>
      </c>
      <c r="W6" s="20">
        <f t="shared" si="3"/>
        <v>197.98</v>
      </c>
      <c r="X6" s="20">
        <f t="shared" si="3"/>
        <v>14.49</v>
      </c>
      <c r="Y6" s="21">
        <f>IF(Y7="",NA(),Y7)</f>
        <v>78.56</v>
      </c>
      <c r="Z6" s="21">
        <f t="shared" ref="Z6:AH6" si="4">IF(Z7="",NA(),Z7)</f>
        <v>70.040000000000006</v>
      </c>
      <c r="AA6" s="21">
        <f t="shared" si="4"/>
        <v>55.28</v>
      </c>
      <c r="AB6" s="21">
        <f t="shared" si="4"/>
        <v>73.89</v>
      </c>
      <c r="AC6" s="21">
        <f t="shared" si="4"/>
        <v>73.73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1">
        <f t="shared" ref="BG6:BO6" si="7">IF(BG7="",NA(),BG7)</f>
        <v>27.64</v>
      </c>
      <c r="BH6" s="21">
        <f t="shared" si="7"/>
        <v>39.39</v>
      </c>
      <c r="BI6" s="21">
        <f t="shared" si="7"/>
        <v>51.14</v>
      </c>
      <c r="BJ6" s="21">
        <f t="shared" si="7"/>
        <v>87.4</v>
      </c>
      <c r="BK6" s="21">
        <f t="shared" si="7"/>
        <v>244.85</v>
      </c>
      <c r="BL6" s="21">
        <f t="shared" si="7"/>
        <v>296.89</v>
      </c>
      <c r="BM6" s="21">
        <f t="shared" si="7"/>
        <v>270.57</v>
      </c>
      <c r="BN6" s="21">
        <f t="shared" si="7"/>
        <v>294.27</v>
      </c>
      <c r="BO6" s="21">
        <f t="shared" si="7"/>
        <v>294.08999999999997</v>
      </c>
      <c r="BP6" s="20" t="str">
        <f>IF(BP7="","",IF(BP7="-","【-】","【"&amp;SUBSTITUTE(TEXT(BP7,"#,##0.00"),"-","△")&amp;"】"))</f>
        <v>【310.14】</v>
      </c>
      <c r="BQ6" s="21">
        <f>IF(BQ7="",NA(),BQ7)</f>
        <v>99.97</v>
      </c>
      <c r="BR6" s="21">
        <f t="shared" ref="BR6:BZ6" si="8">IF(BR7="",NA(),BR7)</f>
        <v>95.1</v>
      </c>
      <c r="BS6" s="21">
        <f t="shared" si="8"/>
        <v>100.87</v>
      </c>
      <c r="BT6" s="21">
        <f t="shared" si="8"/>
        <v>87.55</v>
      </c>
      <c r="BU6" s="21">
        <f t="shared" si="8"/>
        <v>85.79</v>
      </c>
      <c r="BV6" s="21">
        <f t="shared" si="8"/>
        <v>64.78</v>
      </c>
      <c r="BW6" s="21">
        <f t="shared" si="8"/>
        <v>63.06</v>
      </c>
      <c r="BX6" s="21">
        <f t="shared" si="8"/>
        <v>62.5</v>
      </c>
      <c r="BY6" s="21">
        <f t="shared" si="8"/>
        <v>60.59</v>
      </c>
      <c r="BZ6" s="21">
        <f t="shared" si="8"/>
        <v>60</v>
      </c>
      <c r="CA6" s="20" t="str">
        <f>IF(CA7="","",IF(CA7="-","【-】","【"&amp;SUBSTITUTE(TEXT(CA7,"#,##0.00"),"-","△")&amp;"】"))</f>
        <v>【57.71】</v>
      </c>
      <c r="CB6" s="21">
        <f>IF(CB7="",NA(),CB7)</f>
        <v>140.47</v>
      </c>
      <c r="CC6" s="21">
        <f t="shared" ref="CC6:CK6" si="9">IF(CC7="",NA(),CC7)</f>
        <v>146.55000000000001</v>
      </c>
      <c r="CD6" s="21">
        <f t="shared" si="9"/>
        <v>140.38999999999999</v>
      </c>
      <c r="CE6" s="21">
        <f t="shared" si="9"/>
        <v>163.35</v>
      </c>
      <c r="CF6" s="21">
        <f t="shared" si="9"/>
        <v>168.05</v>
      </c>
      <c r="CG6" s="21">
        <f t="shared" si="9"/>
        <v>250.21</v>
      </c>
      <c r="CH6" s="21">
        <f t="shared" si="9"/>
        <v>264.77</v>
      </c>
      <c r="CI6" s="21">
        <f t="shared" si="9"/>
        <v>269.33</v>
      </c>
      <c r="CJ6" s="21">
        <f t="shared" si="9"/>
        <v>280.23</v>
      </c>
      <c r="CK6" s="21">
        <f t="shared" si="9"/>
        <v>282.70999999999998</v>
      </c>
      <c r="CL6" s="20" t="str">
        <f>IF(CL7="","",IF(CL7="-","【-】","【"&amp;SUBSTITUTE(TEXT(CL7,"#,##0.00"),"-","△")&amp;"】"))</f>
        <v>【286.17】</v>
      </c>
      <c r="CM6" s="21">
        <f>IF(CM7="",NA(),CM7)</f>
        <v>100</v>
      </c>
      <c r="CN6" s="21">
        <f t="shared" ref="CN6:CV6" si="10">IF(CN7="",NA(),CN7)</f>
        <v>100</v>
      </c>
      <c r="CO6" s="21">
        <f t="shared" si="10"/>
        <v>55.43</v>
      </c>
      <c r="CP6" s="21">
        <f t="shared" si="10"/>
        <v>55.29</v>
      </c>
      <c r="CQ6" s="21">
        <f t="shared" si="10"/>
        <v>55.08</v>
      </c>
      <c r="CR6" s="21">
        <f t="shared" si="10"/>
        <v>61.79</v>
      </c>
      <c r="CS6" s="21">
        <f t="shared" si="10"/>
        <v>59.94</v>
      </c>
      <c r="CT6" s="21">
        <f t="shared" si="10"/>
        <v>59.64</v>
      </c>
      <c r="CU6" s="21">
        <f t="shared" si="10"/>
        <v>58.19</v>
      </c>
      <c r="CV6" s="21">
        <f t="shared" si="10"/>
        <v>56.52</v>
      </c>
      <c r="CW6" s="20" t="str">
        <f>IF(CW7="","",IF(CW7="-","【-】","【"&amp;SUBSTITUTE(TEXT(CW7,"#,##0.00"),"-","△")&amp;"】"))</f>
        <v>【56.80】</v>
      </c>
      <c r="CX6" s="21">
        <f>IF(CX7="",NA(),CX7)</f>
        <v>100</v>
      </c>
      <c r="CY6" s="21">
        <f t="shared" ref="CY6:DG6" si="11">IF(CY7="",NA(),CY7)</f>
        <v>100</v>
      </c>
      <c r="CZ6" s="21">
        <f t="shared" si="11"/>
        <v>100</v>
      </c>
      <c r="DA6" s="21">
        <f t="shared" si="11"/>
        <v>100</v>
      </c>
      <c r="DB6" s="21">
        <f t="shared" si="11"/>
        <v>100</v>
      </c>
      <c r="DC6" s="21">
        <f t="shared" si="11"/>
        <v>92.44</v>
      </c>
      <c r="DD6" s="21">
        <f t="shared" si="11"/>
        <v>89.66</v>
      </c>
      <c r="DE6" s="21">
        <f t="shared" si="11"/>
        <v>90.63</v>
      </c>
      <c r="DF6" s="21">
        <f t="shared" si="11"/>
        <v>87.8</v>
      </c>
      <c r="DG6" s="21">
        <f t="shared" si="11"/>
        <v>88.43</v>
      </c>
      <c r="DH6" s="20" t="str">
        <f>IF(DH7="","",IF(DH7="-","【-】","【"&amp;SUBSTITUTE(TEXT(DH7,"#,##0.00"),"-","△")&amp;"】"))</f>
        <v>【83.38】</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2021</v>
      </c>
      <c r="C7" s="23">
        <v>394114</v>
      </c>
      <c r="D7" s="23">
        <v>47</v>
      </c>
      <c r="E7" s="23">
        <v>18</v>
      </c>
      <c r="F7" s="23">
        <v>0</v>
      </c>
      <c r="G7" s="23">
        <v>0</v>
      </c>
      <c r="H7" s="23" t="s">
        <v>98</v>
      </c>
      <c r="I7" s="23" t="s">
        <v>99</v>
      </c>
      <c r="J7" s="23" t="s">
        <v>100</v>
      </c>
      <c r="K7" s="23" t="s">
        <v>101</v>
      </c>
      <c r="L7" s="23" t="s">
        <v>102</v>
      </c>
      <c r="M7" s="23" t="s">
        <v>103</v>
      </c>
      <c r="N7" s="24" t="s">
        <v>104</v>
      </c>
      <c r="O7" s="24" t="s">
        <v>105</v>
      </c>
      <c r="P7" s="24">
        <v>52.02</v>
      </c>
      <c r="Q7" s="24">
        <v>100</v>
      </c>
      <c r="R7" s="24">
        <v>2618</v>
      </c>
      <c r="S7" s="24">
        <v>5583</v>
      </c>
      <c r="T7" s="24">
        <v>197.85</v>
      </c>
      <c r="U7" s="24">
        <v>28.22</v>
      </c>
      <c r="V7" s="24">
        <v>2869</v>
      </c>
      <c r="W7" s="24">
        <v>197.98</v>
      </c>
      <c r="X7" s="24">
        <v>14.49</v>
      </c>
      <c r="Y7" s="24">
        <v>78.56</v>
      </c>
      <c r="Z7" s="24">
        <v>70.040000000000006</v>
      </c>
      <c r="AA7" s="24">
        <v>55.28</v>
      </c>
      <c r="AB7" s="24">
        <v>73.89</v>
      </c>
      <c r="AC7" s="24">
        <v>73.73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27.64</v>
      </c>
      <c r="BH7" s="24">
        <v>39.39</v>
      </c>
      <c r="BI7" s="24">
        <v>51.14</v>
      </c>
      <c r="BJ7" s="24">
        <v>87.4</v>
      </c>
      <c r="BK7" s="24">
        <v>244.85</v>
      </c>
      <c r="BL7" s="24">
        <v>296.89</v>
      </c>
      <c r="BM7" s="24">
        <v>270.57</v>
      </c>
      <c r="BN7" s="24">
        <v>294.27</v>
      </c>
      <c r="BO7" s="24">
        <v>294.08999999999997</v>
      </c>
      <c r="BP7" s="24">
        <v>310.14</v>
      </c>
      <c r="BQ7" s="24">
        <v>99.97</v>
      </c>
      <c r="BR7" s="24">
        <v>95.1</v>
      </c>
      <c r="BS7" s="24">
        <v>100.87</v>
      </c>
      <c r="BT7" s="24">
        <v>87.55</v>
      </c>
      <c r="BU7" s="24">
        <v>85.79</v>
      </c>
      <c r="BV7" s="24">
        <v>64.78</v>
      </c>
      <c r="BW7" s="24">
        <v>63.06</v>
      </c>
      <c r="BX7" s="24">
        <v>62.5</v>
      </c>
      <c r="BY7" s="24">
        <v>60.59</v>
      </c>
      <c r="BZ7" s="24">
        <v>60</v>
      </c>
      <c r="CA7" s="24">
        <v>57.71</v>
      </c>
      <c r="CB7" s="24">
        <v>140.47</v>
      </c>
      <c r="CC7" s="24">
        <v>146.55000000000001</v>
      </c>
      <c r="CD7" s="24">
        <v>140.38999999999999</v>
      </c>
      <c r="CE7" s="24">
        <v>163.35</v>
      </c>
      <c r="CF7" s="24">
        <v>168.05</v>
      </c>
      <c r="CG7" s="24">
        <v>250.21</v>
      </c>
      <c r="CH7" s="24">
        <v>264.77</v>
      </c>
      <c r="CI7" s="24">
        <v>269.33</v>
      </c>
      <c r="CJ7" s="24">
        <v>280.23</v>
      </c>
      <c r="CK7" s="24">
        <v>282.70999999999998</v>
      </c>
      <c r="CL7" s="24">
        <v>286.17</v>
      </c>
      <c r="CM7" s="24">
        <v>100</v>
      </c>
      <c r="CN7" s="24">
        <v>100</v>
      </c>
      <c r="CO7" s="24">
        <v>55.43</v>
      </c>
      <c r="CP7" s="24">
        <v>55.29</v>
      </c>
      <c r="CQ7" s="24">
        <v>55.08</v>
      </c>
      <c r="CR7" s="24">
        <v>61.79</v>
      </c>
      <c r="CS7" s="24">
        <v>59.94</v>
      </c>
      <c r="CT7" s="24">
        <v>59.64</v>
      </c>
      <c r="CU7" s="24">
        <v>58.19</v>
      </c>
      <c r="CV7" s="24">
        <v>56.52</v>
      </c>
      <c r="CW7" s="24">
        <v>56.8</v>
      </c>
      <c r="CX7" s="24">
        <v>100</v>
      </c>
      <c r="CY7" s="24">
        <v>100</v>
      </c>
      <c r="CZ7" s="24">
        <v>100</v>
      </c>
      <c r="DA7" s="24">
        <v>100</v>
      </c>
      <c r="DB7" s="24">
        <v>100</v>
      </c>
      <c r="DC7" s="24">
        <v>92.44</v>
      </c>
      <c r="DD7" s="24">
        <v>89.66</v>
      </c>
      <c r="DE7" s="24">
        <v>90.63</v>
      </c>
      <c r="DF7" s="24">
        <v>87.8</v>
      </c>
      <c r="DG7" s="24">
        <v>88.43</v>
      </c>
      <c r="DH7" s="24">
        <v>83.38</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2022-12-01T02:08:31Z</dcterms:created>
  <dcterms:modified xsi:type="dcterms:W3CDTF">2023-01-16T02:31:59Z</dcterms:modified>
  <cp:category/>
</cp:coreProperties>
</file>