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3.100\各課用ファイルサーバ\上下水道課\【下水道係】\＃ 下水道ファイル #\#経営分析\R3年度決算【経営比較分析表】\1.【1月17日（火）正午〆】公営企業に係る経営比較分析表（令和３年度決算）の分析等\【経営比較分析表】2021_392111_46_1718\"/>
    </mc:Choice>
  </mc:AlternateContent>
  <workbookProtection workbookAlgorithmName="SHA-512" workbookHashValue="aWYu2dZ0uHtK152diiqlRx1eG6mM+EL2UlZQF2RugTQl5t1FNV5HqYsjSIBllCi80urYAl5OVYHaLBqg0qEf8Q==" workbookSaltValue="z3rA9GlaSqfeiYB8eTxAw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W8" i="4"/>
  <c r="P8" i="4"/>
  <c r="B6" i="4"/>
</calcChain>
</file>

<file path=xl/sharedStrings.xml><?xml version="1.0" encoding="utf-8"?>
<sst xmlns="http://schemas.openxmlformats.org/spreadsheetml/2006/main" count="297" uniqueCount="115">
  <si>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</si>
  <si>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</si>
  <si>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</si>
  <si>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</si>
  <si>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</si>
  <si>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</si>
  <si>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</si>
  <si>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</si>
  <si>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</si>
  <si>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</si>
  <si>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</si>
  <si>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</si>
  <si>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</si>
  <si>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</si>
  <si>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</si>
  <si>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</si>
  <si>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</si>
  <si>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</si>
  <si>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</si>
  <si>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</si>
  <si>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</si>
  <si>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</si>
  <si>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</si>
  <si>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</si>
  <si>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</si>
  <si>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</si>
  <si>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</si>
  <si>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</si>
  <si>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</si>
  <si>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</si>
  <si>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</si>
  <si>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</si>
  <si>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</si>
  <si>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</si>
  <si>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</si>
  <si>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</si>
  <si>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</si>
  <si>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</si>
  <si>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</si>
  <si>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</si>
  <si>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</si>
  <si>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</si>
  <si>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</si>
  <si>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</si>
  <si>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</si>
  <si>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</si>
  <si>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</si>
  <si>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</si>
  <si>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</si>
  <si>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</si>
  <si>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</si>
  <si>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</si>
  <si>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</si>
  <si>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</si>
  <si>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</si>
  <si>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</si>
  <si>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</si>
  <si>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</si>
  <si>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</si>
  <si>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</si>
  <si>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</si>
  <si>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</si>
  <si>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</si>
  <si>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</si>
  <si>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</si>
  <si>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</si>
  <si>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</si>
  <si>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</si>
  <si>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</si>
  <si>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</si>
  <si>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</si>
  <si>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</si>
  <si>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</si>
  <si>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</si>
  <si>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</si>
  <si>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</si>
  <si>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</si>
  <si>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</si>
  <si>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</si>
  <si>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</si>
  <si>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</si>
  <si>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</si>
  <si>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</si>
  <si>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</si>
  <si>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</si>
  <si>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</si>
  <si>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</si>
  <si>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</si>
  <si>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</si>
  <si>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</si>
  <si>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</si>
  <si>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</si>
  <si>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</si>
  <si>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</si>
  <si>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</si>
  <si>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</si>
  <si>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</si>
  <si>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</si>
  <si>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</si>
  <si>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</si>
  <si>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</si>
  <si>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</si>
  <si>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</si>
  <si>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</si>
  <si>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</si>
  <si>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</si>
  <si>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</si>
  <si>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</si>
  <si>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</si>
  <si>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</si>
  <si>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</si>
  <si>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</si>
  <si>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下水道経営は、経費が下水道使用料によって賄えておらず、多くを一般会計からの補助金に依存をしており、健全な経営とはなっていません。
　収益は、加入率の向上を図るとともに、下水道使用料の見直し等による増加を図る取組が必要となっています。
　また、老朽化による修繕費の今後の増加が見込まれ、ストックマネジメント計画に基づく計画的な改築更新により経費の平準化や、下水道全体計画に基づく、R3年度からの漁集排の統廃合に続き、農集排の統合を進めることにより維持管理費の削減等を図ることにより経営の健全化に取り組みます。
</t>
    <rPh sb="67" eb="69">
      <t>シュウエキ</t>
    </rPh>
    <rPh sb="122" eb="125">
      <t>ロウキュウカ</t>
    </rPh>
    <rPh sb="128" eb="131">
      <t>シュウゼンヒ</t>
    </rPh>
    <rPh sb="132" eb="134">
      <t>コンゴ</t>
    </rPh>
    <rPh sb="135" eb="137">
      <t>ゾウカ</t>
    </rPh>
    <rPh sb="138" eb="140">
      <t>ミコ</t>
    </rPh>
    <rPh sb="153" eb="155">
      <t>ケイカク</t>
    </rPh>
    <rPh sb="156" eb="157">
      <t>モト</t>
    </rPh>
    <rPh sb="159" eb="162">
      <t>ケイカクテキ</t>
    </rPh>
    <rPh sb="163" eb="165">
      <t>カイチク</t>
    </rPh>
    <rPh sb="165" eb="167">
      <t>コウシン</t>
    </rPh>
    <rPh sb="170" eb="172">
      <t>ケイヒ</t>
    </rPh>
    <rPh sb="173" eb="176">
      <t>ヘイジュンカ</t>
    </rPh>
    <rPh sb="178" eb="181">
      <t>ゲスイドウ</t>
    </rPh>
    <rPh sb="181" eb="183">
      <t>ゼンタイ</t>
    </rPh>
    <rPh sb="183" eb="185">
      <t>ケイカク</t>
    </rPh>
    <rPh sb="186" eb="187">
      <t>モト</t>
    </rPh>
    <rPh sb="201" eb="204">
      <t>トウハイゴウ</t>
    </rPh>
    <rPh sb="231" eb="232">
      <t>トウ</t>
    </rPh>
    <rPh sb="240" eb="242">
      <t>ケイエイ</t>
    </rPh>
    <rPh sb="243" eb="246">
      <t>ケンゼンカ</t>
    </rPh>
    <rPh sb="247" eb="248">
      <t>ト</t>
    </rPh>
    <rPh sb="249" eb="250">
      <t>ク</t>
    </rPh>
    <phoneticPr fontId="4"/>
  </si>
  <si>
    <t>　平成3年から供用開始している施設もあり、30年を経過している施設があります。
　管渠施設におけるテレビカメラ調査や、人孔目視調査などにより早期の不具合の修繕や、ストックマネジメント計画による計画的な更新を今後進める必要があります。</t>
    <rPh sb="1" eb="3">
      <t>ヘイセイ</t>
    </rPh>
    <rPh sb="4" eb="5">
      <t>ネン</t>
    </rPh>
    <rPh sb="7" eb="9">
      <t>キョウヨウ</t>
    </rPh>
    <rPh sb="9" eb="11">
      <t>カイシ</t>
    </rPh>
    <rPh sb="15" eb="17">
      <t>シセツ</t>
    </rPh>
    <rPh sb="23" eb="24">
      <t>ネン</t>
    </rPh>
    <rPh sb="25" eb="27">
      <t>ケイカ</t>
    </rPh>
    <rPh sb="31" eb="33">
      <t>シセツ</t>
    </rPh>
    <rPh sb="41" eb="43">
      <t>カンキョ</t>
    </rPh>
    <rPh sb="43" eb="45">
      <t>シセツ</t>
    </rPh>
    <rPh sb="55" eb="57">
      <t>チョウサ</t>
    </rPh>
    <rPh sb="59" eb="61">
      <t>ジンコウ</t>
    </rPh>
    <rPh sb="61" eb="63">
      <t>モクシ</t>
    </rPh>
    <rPh sb="63" eb="65">
      <t>チョウサ</t>
    </rPh>
    <rPh sb="70" eb="72">
      <t>ソウキ</t>
    </rPh>
    <rPh sb="73" eb="76">
      <t>フグアイ</t>
    </rPh>
    <rPh sb="77" eb="79">
      <t>シュウゼン</t>
    </rPh>
    <rPh sb="91" eb="93">
      <t>ケイカク</t>
    </rPh>
    <rPh sb="96" eb="99">
      <t>ケイカクテキ</t>
    </rPh>
    <rPh sb="100" eb="102">
      <t>コウシン</t>
    </rPh>
    <rPh sb="103" eb="105">
      <t>コンゴ</t>
    </rPh>
    <rPh sb="105" eb="106">
      <t>スス</t>
    </rPh>
    <rPh sb="108" eb="110">
      <t>ヒツヨウ</t>
    </rPh>
    <phoneticPr fontId="4"/>
  </si>
  <si>
    <t>　経営の計画性、透明性の向上を目指して令和2年度から地方公営企業法の適用を開始し公営企業会計に移行しています。
　経常収支比率がR2年度で100％を大きく下回っているのは、前年度に一般会計から繰入金が多く受け入れ、次年度に繰り越したことによるものです。
　類似団体と比較して、経費回収率及び施設利用率は低く、汚水処理原価は高い状況から、下水道加入の促進及び適正な下水道使用料の確保を図るほか、処理施設の統廃合など経費削減等により経営の効率化を促進する必要があります。</t>
    <rPh sb="1" eb="3">
      <t>ケイエイ</t>
    </rPh>
    <rPh sb="4" eb="7">
      <t>ケイカクセイ</t>
    </rPh>
    <rPh sb="8" eb="11">
      <t>トウメイセイ</t>
    </rPh>
    <rPh sb="12" eb="14">
      <t>コウジョウ</t>
    </rPh>
    <rPh sb="15" eb="17">
      <t>メザ</t>
    </rPh>
    <rPh sb="19" eb="21">
      <t>レイワ</t>
    </rPh>
    <rPh sb="22" eb="24">
      <t>ネンド</t>
    </rPh>
    <rPh sb="26" eb="28">
      <t>チホウ</t>
    </rPh>
    <rPh sb="28" eb="30">
      <t>コウエイ</t>
    </rPh>
    <rPh sb="30" eb="32">
      <t>キギョウ</t>
    </rPh>
    <rPh sb="32" eb="33">
      <t>ホウ</t>
    </rPh>
    <rPh sb="34" eb="36">
      <t>テキヨウ</t>
    </rPh>
    <rPh sb="37" eb="39">
      <t>カイシ</t>
    </rPh>
    <rPh sb="40" eb="42">
      <t>コウエイ</t>
    </rPh>
    <rPh sb="42" eb="44">
      <t>キギョウ</t>
    </rPh>
    <rPh sb="44" eb="46">
      <t>カイケイ</t>
    </rPh>
    <rPh sb="47" eb="49">
      <t>イコウ</t>
    </rPh>
    <rPh sb="57" eb="59">
      <t>ケイジョウ</t>
    </rPh>
    <rPh sb="59" eb="61">
      <t>シュウシ</t>
    </rPh>
    <rPh sb="61" eb="63">
      <t>ヒリツ</t>
    </rPh>
    <rPh sb="66" eb="68">
      <t>ネンド</t>
    </rPh>
    <rPh sb="74" eb="75">
      <t>オオ</t>
    </rPh>
    <rPh sb="77" eb="79">
      <t>シタマワ</t>
    </rPh>
    <rPh sb="86" eb="89">
      <t>ゼンネンド</t>
    </rPh>
    <rPh sb="90" eb="92">
      <t>イッパン</t>
    </rPh>
    <rPh sb="92" eb="94">
      <t>カイケイ</t>
    </rPh>
    <rPh sb="96" eb="98">
      <t>クリイレ</t>
    </rPh>
    <rPh sb="98" eb="99">
      <t>キン</t>
    </rPh>
    <rPh sb="100" eb="101">
      <t>オオ</t>
    </rPh>
    <rPh sb="102" eb="103">
      <t>ウ</t>
    </rPh>
    <rPh sb="104" eb="105">
      <t>イ</t>
    </rPh>
    <rPh sb="107" eb="110">
      <t>ジネンド</t>
    </rPh>
    <rPh sb="111" eb="112">
      <t>ク</t>
    </rPh>
    <rPh sb="113" eb="114">
      <t>コ</t>
    </rPh>
    <rPh sb="128" eb="130">
      <t>ルイジ</t>
    </rPh>
    <rPh sb="130" eb="132">
      <t>ダンタイ</t>
    </rPh>
    <rPh sb="133" eb="135">
      <t>ヒカク</t>
    </rPh>
    <rPh sb="138" eb="140">
      <t>ケイヒ</t>
    </rPh>
    <rPh sb="140" eb="143">
      <t>カイシュウリツ</t>
    </rPh>
    <rPh sb="143" eb="144">
      <t>オヨ</t>
    </rPh>
    <rPh sb="145" eb="147">
      <t>シセツ</t>
    </rPh>
    <rPh sb="147" eb="150">
      <t>リヨウリツ</t>
    </rPh>
    <rPh sb="151" eb="152">
      <t>ヒク</t>
    </rPh>
    <rPh sb="154" eb="156">
      <t>オスイ</t>
    </rPh>
    <rPh sb="156" eb="158">
      <t>ショリ</t>
    </rPh>
    <rPh sb="158" eb="160">
      <t>ゲンカ</t>
    </rPh>
    <rPh sb="161" eb="162">
      <t>タカ</t>
    </rPh>
    <rPh sb="163" eb="165">
      <t>ジョウキョウ</t>
    </rPh>
    <rPh sb="168" eb="170">
      <t>ゲスイ</t>
    </rPh>
    <rPh sb="170" eb="171">
      <t>ドウ</t>
    </rPh>
    <rPh sb="171" eb="173">
      <t>カニュウ</t>
    </rPh>
    <rPh sb="174" eb="176">
      <t>ソクシン</t>
    </rPh>
    <rPh sb="176" eb="177">
      <t>オヨ</t>
    </rPh>
    <rPh sb="178" eb="180">
      <t>テキセイ</t>
    </rPh>
    <rPh sb="181" eb="184">
      <t>ゲスイドウ</t>
    </rPh>
    <rPh sb="184" eb="187">
      <t>シヨウリョウ</t>
    </rPh>
    <rPh sb="188" eb="190">
      <t>カクホ</t>
    </rPh>
    <rPh sb="191" eb="192">
      <t>ハカ</t>
    </rPh>
    <rPh sb="196" eb="198">
      <t>ショリ</t>
    </rPh>
    <rPh sb="198" eb="200">
      <t>シセツ</t>
    </rPh>
    <rPh sb="201" eb="204">
      <t>トウハイゴウ</t>
    </rPh>
    <rPh sb="206" eb="208">
      <t>ケイヒ</t>
    </rPh>
    <rPh sb="208" eb="210">
      <t>サクゲン</t>
    </rPh>
    <rPh sb="210" eb="211">
      <t>トウ</t>
    </rPh>
    <rPh sb="214" eb="216">
      <t>ケイエイ</t>
    </rPh>
    <rPh sb="217" eb="220">
      <t>コウリツカ</t>
    </rPh>
    <rPh sb="221" eb="223">
      <t>ソクシン</t>
    </rPh>
    <rPh sb="225" eb="22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</si>
</sst>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Alignment="1">
      <alignment horizontal="left" vertical="center"/>
    </xf>
    <xf numFmtId="0" fontId="12" fillId="0" borderId="7" xfId="0" applyFont="1" applyFill="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219-4C6D-A80C-D7D24806CBA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0.39</c:v>
                </c:pt>
                <c:pt idx="4">
                  <c:v>0.27</c:v>
                </c:pt>
              </c:numCache>
            </c:numRef>
          </c:val>
          <c:smooth val="0"/>
          <c:extLst>
            <c:ext xmlns:c16="http://schemas.microsoft.com/office/drawing/2014/chart" uri="{C3380CC4-5D6E-409C-BE32-E72D297353CC}">
              <c16:uniqueId val="{00000001-0219-4C6D-A80C-D7D24806CBA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25.98</c:v>
                </c:pt>
                <c:pt idx="4">
                  <c:v>25.52</c:v>
                </c:pt>
              </c:numCache>
            </c:numRef>
          </c:val>
          <c:extLst>
            <c:ext xmlns:c16="http://schemas.microsoft.com/office/drawing/2014/chart" uri="{C3380CC4-5D6E-409C-BE32-E72D297353CC}">
              <c16:uniqueId val="{00000000-1B91-4D36-9E10-84F6C46A4C5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42.4</c:v>
                </c:pt>
                <c:pt idx="4">
                  <c:v>44.24</c:v>
                </c:pt>
              </c:numCache>
            </c:numRef>
          </c:val>
          <c:smooth val="0"/>
          <c:extLst>
            <c:ext xmlns:c16="http://schemas.microsoft.com/office/drawing/2014/chart" uri="{C3380CC4-5D6E-409C-BE32-E72D297353CC}">
              <c16:uniqueId val="{00000001-1B91-4D36-9E10-84F6C46A4C5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79.78</c:v>
                </c:pt>
                <c:pt idx="4">
                  <c:v>79.73</c:v>
                </c:pt>
              </c:numCache>
            </c:numRef>
          </c:val>
          <c:extLst>
            <c:ext xmlns:c16="http://schemas.microsoft.com/office/drawing/2014/chart" uri="{C3380CC4-5D6E-409C-BE32-E72D297353CC}">
              <c16:uniqueId val="{00000000-BC1F-4A8A-9E63-FA0C6BF631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84.19</c:v>
                </c:pt>
                <c:pt idx="4">
                  <c:v>88.15</c:v>
                </c:pt>
              </c:numCache>
            </c:numRef>
          </c:val>
          <c:smooth val="0"/>
          <c:extLst>
            <c:ext xmlns:c16="http://schemas.microsoft.com/office/drawing/2014/chart" uri="{C3380CC4-5D6E-409C-BE32-E72D297353CC}">
              <c16:uniqueId val="{00000001-BC1F-4A8A-9E63-FA0C6BF631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93.13</c:v>
                </c:pt>
                <c:pt idx="4">
                  <c:v>100.24</c:v>
                </c:pt>
              </c:numCache>
            </c:numRef>
          </c:val>
          <c:extLst>
            <c:ext xmlns:c16="http://schemas.microsoft.com/office/drawing/2014/chart" uri="{C3380CC4-5D6E-409C-BE32-E72D297353CC}">
              <c16:uniqueId val="{00000000-5937-4C35-800C-2E0A8497339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105.78</c:v>
                </c:pt>
                <c:pt idx="4">
                  <c:v>104.11</c:v>
                </c:pt>
              </c:numCache>
            </c:numRef>
          </c:val>
          <c:smooth val="0"/>
          <c:extLst>
            <c:ext xmlns:c16="http://schemas.microsoft.com/office/drawing/2014/chart" uri="{C3380CC4-5D6E-409C-BE32-E72D297353CC}">
              <c16:uniqueId val="{00000001-5937-4C35-800C-2E0A8497339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4.74</c:v>
                </c:pt>
                <c:pt idx="4">
                  <c:v>9.43</c:v>
                </c:pt>
              </c:numCache>
            </c:numRef>
          </c:val>
          <c:extLst>
            <c:ext xmlns:c16="http://schemas.microsoft.com/office/drawing/2014/chart" uri="{C3380CC4-5D6E-409C-BE32-E72D297353CC}">
              <c16:uniqueId val="{00000000-DB72-4EA5-A714-0D93B13D860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21.36</c:v>
                </c:pt>
                <c:pt idx="4">
                  <c:v>31.73</c:v>
                </c:pt>
              </c:numCache>
            </c:numRef>
          </c:val>
          <c:smooth val="0"/>
          <c:extLst>
            <c:ext xmlns:c16="http://schemas.microsoft.com/office/drawing/2014/chart" uri="{C3380CC4-5D6E-409C-BE32-E72D297353CC}">
              <c16:uniqueId val="{00000001-DB72-4EA5-A714-0D93B13D860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598-466D-84CC-D6F7039A4FD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formatCode="#,##0.00;&quot;△&quot;#,##0.00">
                  <c:v>0</c:v>
                </c:pt>
              </c:numCache>
            </c:numRef>
          </c:val>
          <c:smooth val="0"/>
          <c:extLst>
            <c:ext xmlns:c16="http://schemas.microsoft.com/office/drawing/2014/chart" uri="{C3380CC4-5D6E-409C-BE32-E72D297353CC}">
              <c16:uniqueId val="{00000001-5598-466D-84CC-D6F7039A4FD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47.3</c:v>
                </c:pt>
                <c:pt idx="4">
                  <c:v>48.56</c:v>
                </c:pt>
              </c:numCache>
            </c:numRef>
          </c:val>
          <c:extLst>
            <c:ext xmlns:c16="http://schemas.microsoft.com/office/drawing/2014/chart" uri="{C3380CC4-5D6E-409C-BE32-E72D297353CC}">
              <c16:uniqueId val="{00000000-6D8E-49D5-8186-6C9BE2B9D1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63.96</c:v>
                </c:pt>
                <c:pt idx="4">
                  <c:v>46.91</c:v>
                </c:pt>
              </c:numCache>
            </c:numRef>
          </c:val>
          <c:smooth val="0"/>
          <c:extLst>
            <c:ext xmlns:c16="http://schemas.microsoft.com/office/drawing/2014/chart" uri="{C3380CC4-5D6E-409C-BE32-E72D297353CC}">
              <c16:uniqueId val="{00000001-6D8E-49D5-8186-6C9BE2B9D1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45.37</c:v>
                </c:pt>
                <c:pt idx="4">
                  <c:v>62.64</c:v>
                </c:pt>
              </c:numCache>
            </c:numRef>
          </c:val>
          <c:extLst>
            <c:ext xmlns:c16="http://schemas.microsoft.com/office/drawing/2014/chart" uri="{C3380CC4-5D6E-409C-BE32-E72D297353CC}">
              <c16:uniqueId val="{00000000-7B52-427B-B705-020F9545DD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44.24</c:v>
                </c:pt>
                <c:pt idx="4">
                  <c:v>44.35</c:v>
                </c:pt>
              </c:numCache>
            </c:numRef>
          </c:val>
          <c:smooth val="0"/>
          <c:extLst>
            <c:ext xmlns:c16="http://schemas.microsoft.com/office/drawing/2014/chart" uri="{C3380CC4-5D6E-409C-BE32-E72D297353CC}">
              <c16:uniqueId val="{00000001-7B52-427B-B705-020F9545DD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524-4EF7-8A5D-2F88FDA799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1258.43</c:v>
                </c:pt>
                <c:pt idx="4">
                  <c:v>1283.69</c:v>
                </c:pt>
              </c:numCache>
            </c:numRef>
          </c:val>
          <c:smooth val="0"/>
          <c:extLst>
            <c:ext xmlns:c16="http://schemas.microsoft.com/office/drawing/2014/chart" uri="{C3380CC4-5D6E-409C-BE32-E72D297353CC}">
              <c16:uniqueId val="{00000001-8524-4EF7-8A5D-2F88FDA799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47.33</c:v>
                </c:pt>
                <c:pt idx="4">
                  <c:v>42.11</c:v>
                </c:pt>
              </c:numCache>
            </c:numRef>
          </c:val>
          <c:extLst>
            <c:ext xmlns:c16="http://schemas.microsoft.com/office/drawing/2014/chart" uri="{C3380CC4-5D6E-409C-BE32-E72D297353CC}">
              <c16:uniqueId val="{00000000-4786-4D6C-B97B-DCDB0384776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73.36</c:v>
                </c:pt>
                <c:pt idx="4">
                  <c:v>82.53</c:v>
                </c:pt>
              </c:numCache>
            </c:numRef>
          </c:val>
          <c:smooth val="0"/>
          <c:extLst>
            <c:ext xmlns:c16="http://schemas.microsoft.com/office/drawing/2014/chart" uri="{C3380CC4-5D6E-409C-BE32-E72D297353CC}">
              <c16:uniqueId val="{00000001-4786-4D6C-B97B-DCDB0384776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261.57</c:v>
                </c:pt>
                <c:pt idx="4">
                  <c:v>295.16000000000003</c:v>
                </c:pt>
              </c:numCache>
            </c:numRef>
          </c:val>
          <c:extLst>
            <c:ext xmlns:c16="http://schemas.microsoft.com/office/drawing/2014/chart" uri="{C3380CC4-5D6E-409C-BE32-E72D297353CC}">
              <c16:uniqueId val="{00000000-511B-4B28-AD47-42F193EC105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224.88</c:v>
                </c:pt>
                <c:pt idx="4">
                  <c:v>190.48</c:v>
                </c:pt>
              </c:numCache>
            </c:numRef>
          </c:val>
          <c:smooth val="0"/>
          <c:extLst>
            <c:ext xmlns:c16="http://schemas.microsoft.com/office/drawing/2014/chart" uri="{C3380CC4-5D6E-409C-BE32-E72D297353CC}">
              <c16:uniqueId val="{00000001-511B-4B28-AD47-42F193EC105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6"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高知県　香南市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D1</v>
      </c>
      <c r="X8" s="40"/>
      <c r="Y8" s="40"/>
      <c r="Z8" s="40"/>
      <c r="AA8" s="40"/>
      <c r="AB8" s="40"/>
      <c r="AC8" s="40"/>
      <c r="AD8" s="41" t="str">
        <f>データ!$M$6</f>
        <v>非設置</v>
      </c>
      <c r="AE8" s="41"/>
      <c r="AF8" s="41"/>
      <c r="AG8" s="41"/>
      <c r="AH8" s="41"/>
      <c r="AI8" s="41"/>
      <c r="AJ8" s="41"/>
      <c r="AK8" s="3"/>
      <c r="AL8" s="42">
        <f>データ!S6</f>
        <v>33187</v>
      </c>
      <c r="AM8" s="42"/>
      <c r="AN8" s="42"/>
      <c r="AO8" s="42"/>
      <c r="AP8" s="42"/>
      <c r="AQ8" s="42"/>
      <c r="AR8" s="42"/>
      <c r="AS8" s="42"/>
      <c r="AT8" s="35">
        <f>データ!T6</f>
        <v>126.46</v>
      </c>
      <c r="AU8" s="35"/>
      <c r="AV8" s="35"/>
      <c r="AW8" s="35"/>
      <c r="AX8" s="35"/>
      <c r="AY8" s="35"/>
      <c r="AZ8" s="35"/>
      <c r="BA8" s="35"/>
      <c r="BB8" s="35">
        <f>データ!U6</f>
        <v>262.43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72.650000000000006</v>
      </c>
      <c r="J10" s="35"/>
      <c r="K10" s="35"/>
      <c r="L10" s="35"/>
      <c r="M10" s="35"/>
      <c r="N10" s="35"/>
      <c r="O10" s="35"/>
      <c r="P10" s="35">
        <f>データ!P6</f>
        <v>10.31</v>
      </c>
      <c r="Q10" s="35"/>
      <c r="R10" s="35"/>
      <c r="S10" s="35"/>
      <c r="T10" s="35"/>
      <c r="U10" s="35"/>
      <c r="V10" s="35"/>
      <c r="W10" s="35">
        <f>データ!Q6</f>
        <v>94.37</v>
      </c>
      <c r="X10" s="35"/>
      <c r="Y10" s="35"/>
      <c r="Z10" s="35"/>
      <c r="AA10" s="35"/>
      <c r="AB10" s="35"/>
      <c r="AC10" s="35"/>
      <c r="AD10" s="42">
        <f>データ!R6</f>
        <v>2420</v>
      </c>
      <c r="AE10" s="42"/>
      <c r="AF10" s="42"/>
      <c r="AG10" s="42"/>
      <c r="AH10" s="42"/>
      <c r="AI10" s="42"/>
      <c r="AJ10" s="42"/>
      <c r="AK10" s="2"/>
      <c r="AL10" s="42">
        <f>データ!V6</f>
        <v>3404</v>
      </c>
      <c r="AM10" s="42"/>
      <c r="AN10" s="42"/>
      <c r="AO10" s="42"/>
      <c r="AP10" s="42"/>
      <c r="AQ10" s="42"/>
      <c r="AR10" s="42"/>
      <c r="AS10" s="42"/>
      <c r="AT10" s="35">
        <f>データ!W6</f>
        <v>1.67</v>
      </c>
      <c r="AU10" s="35"/>
      <c r="AV10" s="35"/>
      <c r="AW10" s="35"/>
      <c r="AX10" s="35"/>
      <c r="AY10" s="35"/>
      <c r="AZ10" s="35"/>
      <c r="BA10" s="35"/>
      <c r="BB10" s="35">
        <f>データ!X6</f>
        <v>2038.32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26</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1" t="s">
        <v>114</v>
      </c>
      <c r="BM16" s="72"/>
      <c r="BN16" s="72"/>
      <c r="BO16" s="72"/>
      <c r="BP16" s="72"/>
      <c r="BQ16" s="72"/>
      <c r="BR16" s="72"/>
      <c r="BS16" s="72"/>
      <c r="BT16" s="72"/>
      <c r="BU16" s="72"/>
      <c r="BV16" s="72"/>
      <c r="BW16" s="72"/>
      <c r="BX16" s="72"/>
      <c r="BY16" s="72"/>
      <c r="BZ16" s="7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1"/>
      <c r="BM17" s="72"/>
      <c r="BN17" s="72"/>
      <c r="BO17" s="72"/>
      <c r="BP17" s="72"/>
      <c r="BQ17" s="72"/>
      <c r="BR17" s="72"/>
      <c r="BS17" s="72"/>
      <c r="BT17" s="72"/>
      <c r="BU17" s="72"/>
      <c r="BV17" s="72"/>
      <c r="BW17" s="72"/>
      <c r="BX17" s="72"/>
      <c r="BY17" s="72"/>
      <c r="BZ17" s="7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1"/>
      <c r="BM18" s="72"/>
      <c r="BN18" s="72"/>
      <c r="BO18" s="72"/>
      <c r="BP18" s="72"/>
      <c r="BQ18" s="72"/>
      <c r="BR18" s="72"/>
      <c r="BS18" s="72"/>
      <c r="BT18" s="72"/>
      <c r="BU18" s="72"/>
      <c r="BV18" s="72"/>
      <c r="BW18" s="72"/>
      <c r="BX18" s="72"/>
      <c r="BY18" s="72"/>
      <c r="BZ18" s="7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1"/>
      <c r="BM19" s="72"/>
      <c r="BN19" s="72"/>
      <c r="BO19" s="72"/>
      <c r="BP19" s="72"/>
      <c r="BQ19" s="72"/>
      <c r="BR19" s="72"/>
      <c r="BS19" s="72"/>
      <c r="BT19" s="72"/>
      <c r="BU19" s="72"/>
      <c r="BV19" s="72"/>
      <c r="BW19" s="72"/>
      <c r="BX19" s="72"/>
      <c r="BY19" s="72"/>
      <c r="BZ19" s="7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1"/>
      <c r="BM20" s="72"/>
      <c r="BN20" s="72"/>
      <c r="BO20" s="72"/>
      <c r="BP20" s="72"/>
      <c r="BQ20" s="72"/>
      <c r="BR20" s="72"/>
      <c r="BS20" s="72"/>
      <c r="BT20" s="72"/>
      <c r="BU20" s="72"/>
      <c r="BV20" s="72"/>
      <c r="BW20" s="72"/>
      <c r="BX20" s="72"/>
      <c r="BY20" s="72"/>
      <c r="BZ20" s="7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1"/>
      <c r="BM21" s="72"/>
      <c r="BN21" s="72"/>
      <c r="BO21" s="72"/>
      <c r="BP21" s="72"/>
      <c r="BQ21" s="72"/>
      <c r="BR21" s="72"/>
      <c r="BS21" s="72"/>
      <c r="BT21" s="72"/>
      <c r="BU21" s="72"/>
      <c r="BV21" s="72"/>
      <c r="BW21" s="72"/>
      <c r="BX21" s="72"/>
      <c r="BY21" s="72"/>
      <c r="BZ21" s="7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1"/>
      <c r="BM22" s="72"/>
      <c r="BN22" s="72"/>
      <c r="BO22" s="72"/>
      <c r="BP22" s="72"/>
      <c r="BQ22" s="72"/>
      <c r="BR22" s="72"/>
      <c r="BS22" s="72"/>
      <c r="BT22" s="72"/>
      <c r="BU22" s="72"/>
      <c r="BV22" s="72"/>
      <c r="BW22" s="72"/>
      <c r="BX22" s="72"/>
      <c r="BY22" s="72"/>
      <c r="BZ22" s="7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1"/>
      <c r="BM23" s="72"/>
      <c r="BN23" s="72"/>
      <c r="BO23" s="72"/>
      <c r="BP23" s="72"/>
      <c r="BQ23" s="72"/>
      <c r="BR23" s="72"/>
      <c r="BS23" s="72"/>
      <c r="BT23" s="72"/>
      <c r="BU23" s="72"/>
      <c r="BV23" s="72"/>
      <c r="BW23" s="72"/>
      <c r="BX23" s="72"/>
      <c r="BY23" s="72"/>
      <c r="BZ23" s="7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1"/>
      <c r="BM24" s="72"/>
      <c r="BN24" s="72"/>
      <c r="BO24" s="72"/>
      <c r="BP24" s="72"/>
      <c r="BQ24" s="72"/>
      <c r="BR24" s="72"/>
      <c r="BS24" s="72"/>
      <c r="BT24" s="72"/>
      <c r="BU24" s="72"/>
      <c r="BV24" s="72"/>
      <c r="BW24" s="72"/>
      <c r="BX24" s="72"/>
      <c r="BY24" s="72"/>
      <c r="BZ24" s="7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1"/>
      <c r="BM25" s="72"/>
      <c r="BN25" s="72"/>
      <c r="BO25" s="72"/>
      <c r="BP25" s="72"/>
      <c r="BQ25" s="72"/>
      <c r="BR25" s="72"/>
      <c r="BS25" s="72"/>
      <c r="BT25" s="72"/>
      <c r="BU25" s="72"/>
      <c r="BV25" s="72"/>
      <c r="BW25" s="72"/>
      <c r="BX25" s="72"/>
      <c r="BY25" s="72"/>
      <c r="BZ25" s="7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1"/>
      <c r="BM26" s="72"/>
      <c r="BN26" s="72"/>
      <c r="BO26" s="72"/>
      <c r="BP26" s="72"/>
      <c r="BQ26" s="72"/>
      <c r="BR26" s="72"/>
      <c r="BS26" s="72"/>
      <c r="BT26" s="72"/>
      <c r="BU26" s="72"/>
      <c r="BV26" s="72"/>
      <c r="BW26" s="72"/>
      <c r="BX26" s="72"/>
      <c r="BY26" s="72"/>
      <c r="BZ26" s="7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1"/>
      <c r="BM27" s="72"/>
      <c r="BN27" s="72"/>
      <c r="BO27" s="72"/>
      <c r="BP27" s="72"/>
      <c r="BQ27" s="72"/>
      <c r="BR27" s="72"/>
      <c r="BS27" s="72"/>
      <c r="BT27" s="72"/>
      <c r="BU27" s="72"/>
      <c r="BV27" s="72"/>
      <c r="BW27" s="72"/>
      <c r="BX27" s="72"/>
      <c r="BY27" s="72"/>
      <c r="BZ27" s="7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1"/>
      <c r="BM28" s="72"/>
      <c r="BN28" s="72"/>
      <c r="BO28" s="72"/>
      <c r="BP28" s="72"/>
      <c r="BQ28" s="72"/>
      <c r="BR28" s="72"/>
      <c r="BS28" s="72"/>
      <c r="BT28" s="72"/>
      <c r="BU28" s="72"/>
      <c r="BV28" s="72"/>
      <c r="BW28" s="72"/>
      <c r="BX28" s="72"/>
      <c r="BY28" s="72"/>
      <c r="BZ28" s="7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1"/>
      <c r="BM29" s="72"/>
      <c r="BN29" s="72"/>
      <c r="BO29" s="72"/>
      <c r="BP29" s="72"/>
      <c r="BQ29" s="72"/>
      <c r="BR29" s="72"/>
      <c r="BS29" s="72"/>
      <c r="BT29" s="72"/>
      <c r="BU29" s="72"/>
      <c r="BV29" s="72"/>
      <c r="BW29" s="72"/>
      <c r="BX29" s="72"/>
      <c r="BY29" s="72"/>
      <c r="BZ29" s="7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1"/>
      <c r="BM30" s="72"/>
      <c r="BN30" s="72"/>
      <c r="BO30" s="72"/>
      <c r="BP30" s="72"/>
      <c r="BQ30" s="72"/>
      <c r="BR30" s="72"/>
      <c r="BS30" s="72"/>
      <c r="BT30" s="72"/>
      <c r="BU30" s="72"/>
      <c r="BV30" s="72"/>
      <c r="BW30" s="72"/>
      <c r="BX30" s="72"/>
      <c r="BY30" s="72"/>
      <c r="BZ30" s="7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1"/>
      <c r="BM31" s="72"/>
      <c r="BN31" s="72"/>
      <c r="BO31" s="72"/>
      <c r="BP31" s="72"/>
      <c r="BQ31" s="72"/>
      <c r="BR31" s="72"/>
      <c r="BS31" s="72"/>
      <c r="BT31" s="72"/>
      <c r="BU31" s="72"/>
      <c r="BV31" s="72"/>
      <c r="BW31" s="72"/>
      <c r="BX31" s="72"/>
      <c r="BY31" s="72"/>
      <c r="BZ31" s="7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1"/>
      <c r="BM32" s="72"/>
      <c r="BN32" s="72"/>
      <c r="BO32" s="72"/>
      <c r="BP32" s="72"/>
      <c r="BQ32" s="72"/>
      <c r="BR32" s="72"/>
      <c r="BS32" s="72"/>
      <c r="BT32" s="72"/>
      <c r="BU32" s="72"/>
      <c r="BV32" s="72"/>
      <c r="BW32" s="72"/>
      <c r="BX32" s="72"/>
      <c r="BY32" s="72"/>
      <c r="BZ32" s="7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1"/>
      <c r="BM33" s="72"/>
      <c r="BN33" s="72"/>
      <c r="BO33" s="72"/>
      <c r="BP33" s="72"/>
      <c r="BQ33" s="72"/>
      <c r="BR33" s="72"/>
      <c r="BS33" s="72"/>
      <c r="BT33" s="72"/>
      <c r="BU33" s="72"/>
      <c r="BV33" s="72"/>
      <c r="BW33" s="72"/>
      <c r="BX33" s="72"/>
      <c r="BY33" s="72"/>
      <c r="BZ33" s="7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1"/>
      <c r="BM34" s="72"/>
      <c r="BN34" s="72"/>
      <c r="BO34" s="72"/>
      <c r="BP34" s="72"/>
      <c r="BQ34" s="72"/>
      <c r="BR34" s="72"/>
      <c r="BS34" s="72"/>
      <c r="BT34" s="72"/>
      <c r="BU34" s="72"/>
      <c r="BV34" s="72"/>
      <c r="BW34" s="72"/>
      <c r="BX34" s="72"/>
      <c r="BY34" s="72"/>
      <c r="BZ34" s="7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1"/>
      <c r="BM35" s="72"/>
      <c r="BN35" s="72"/>
      <c r="BO35" s="72"/>
      <c r="BP35" s="72"/>
      <c r="BQ35" s="72"/>
      <c r="BR35" s="72"/>
      <c r="BS35" s="72"/>
      <c r="BT35" s="72"/>
      <c r="BU35" s="72"/>
      <c r="BV35" s="72"/>
      <c r="BW35" s="72"/>
      <c r="BX35" s="72"/>
      <c r="BY35" s="72"/>
      <c r="BZ35" s="7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1"/>
      <c r="BM36" s="72"/>
      <c r="BN36" s="72"/>
      <c r="BO36" s="72"/>
      <c r="BP36" s="72"/>
      <c r="BQ36" s="72"/>
      <c r="BR36" s="72"/>
      <c r="BS36" s="72"/>
      <c r="BT36" s="72"/>
      <c r="BU36" s="72"/>
      <c r="BV36" s="72"/>
      <c r="BW36" s="72"/>
      <c r="BX36" s="72"/>
      <c r="BY36" s="72"/>
      <c r="BZ36" s="7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1"/>
      <c r="BM37" s="72"/>
      <c r="BN37" s="72"/>
      <c r="BO37" s="72"/>
      <c r="BP37" s="72"/>
      <c r="BQ37" s="72"/>
      <c r="BR37" s="72"/>
      <c r="BS37" s="72"/>
      <c r="BT37" s="72"/>
      <c r="BU37" s="72"/>
      <c r="BV37" s="72"/>
      <c r="BW37" s="72"/>
      <c r="BX37" s="72"/>
      <c r="BY37" s="72"/>
      <c r="BZ37" s="7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1"/>
      <c r="BM38" s="72"/>
      <c r="BN38" s="72"/>
      <c r="BO38" s="72"/>
      <c r="BP38" s="72"/>
      <c r="BQ38" s="72"/>
      <c r="BR38" s="72"/>
      <c r="BS38" s="72"/>
      <c r="BT38" s="72"/>
      <c r="BU38" s="72"/>
      <c r="BV38" s="72"/>
      <c r="BW38" s="72"/>
      <c r="BX38" s="72"/>
      <c r="BY38" s="72"/>
      <c r="BZ38" s="7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1"/>
      <c r="BM39" s="72"/>
      <c r="BN39" s="72"/>
      <c r="BO39" s="72"/>
      <c r="BP39" s="72"/>
      <c r="BQ39" s="72"/>
      <c r="BR39" s="72"/>
      <c r="BS39" s="72"/>
      <c r="BT39" s="72"/>
      <c r="BU39" s="72"/>
      <c r="BV39" s="72"/>
      <c r="BW39" s="72"/>
      <c r="BX39" s="72"/>
      <c r="BY39" s="72"/>
      <c r="BZ39" s="7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1"/>
      <c r="BM40" s="72"/>
      <c r="BN40" s="72"/>
      <c r="BO40" s="72"/>
      <c r="BP40" s="72"/>
      <c r="BQ40" s="72"/>
      <c r="BR40" s="72"/>
      <c r="BS40" s="72"/>
      <c r="BT40" s="72"/>
      <c r="BU40" s="72"/>
      <c r="BV40" s="72"/>
      <c r="BW40" s="72"/>
      <c r="BX40" s="72"/>
      <c r="BY40" s="72"/>
      <c r="BZ40" s="7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1"/>
      <c r="BM41" s="72"/>
      <c r="BN41" s="72"/>
      <c r="BO41" s="72"/>
      <c r="BP41" s="72"/>
      <c r="BQ41" s="72"/>
      <c r="BR41" s="72"/>
      <c r="BS41" s="72"/>
      <c r="BT41" s="72"/>
      <c r="BU41" s="72"/>
      <c r="BV41" s="72"/>
      <c r="BW41" s="72"/>
      <c r="BX41" s="72"/>
      <c r="BY41" s="72"/>
      <c r="BZ41" s="7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1"/>
      <c r="BM42" s="72"/>
      <c r="BN42" s="72"/>
      <c r="BO42" s="72"/>
      <c r="BP42" s="72"/>
      <c r="BQ42" s="72"/>
      <c r="BR42" s="72"/>
      <c r="BS42" s="72"/>
      <c r="BT42" s="72"/>
      <c r="BU42" s="72"/>
      <c r="BV42" s="72"/>
      <c r="BW42" s="72"/>
      <c r="BX42" s="72"/>
      <c r="BY42" s="72"/>
      <c r="BZ42" s="7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1"/>
      <c r="BM43" s="72"/>
      <c r="BN43" s="72"/>
      <c r="BO43" s="72"/>
      <c r="BP43" s="72"/>
      <c r="BQ43" s="72"/>
      <c r="BR43" s="72"/>
      <c r="BS43" s="72"/>
      <c r="BT43" s="72"/>
      <c r="BU43" s="72"/>
      <c r="BV43" s="72"/>
      <c r="BW43" s="72"/>
      <c r="BX43" s="72"/>
      <c r="BY43" s="72"/>
      <c r="BZ43" s="7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4"/>
      <c r="BM44" s="75"/>
      <c r="BN44" s="75"/>
      <c r="BO44" s="75"/>
      <c r="BP44" s="75"/>
      <c r="BQ44" s="75"/>
      <c r="BR44" s="75"/>
      <c r="BS44" s="75"/>
      <c r="BT44" s="75"/>
      <c r="BU44" s="75"/>
      <c r="BV44" s="75"/>
      <c r="BW44" s="75"/>
      <c r="BX44" s="75"/>
      <c r="BY44" s="75"/>
      <c r="BZ44" s="7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113</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112</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YIY5XNND8Y0OVMyLWx4SYe7F1WIE/x2UKNu+19HSdtsJVJD8Th3qBgDPkvhdCQ9SnVm2gDxGgYs51RwhrYCm5Q==" saltValue="E6FiC6NlwqTwyJX1GaGwM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54</v>
      </c>
      <c r="B4" s="16"/>
      <c r="C4" s="16"/>
      <c r="D4" s="16"/>
      <c r="E4" s="16"/>
      <c r="F4" s="16"/>
      <c r="G4" s="16"/>
      <c r="H4" s="82"/>
      <c r="I4" s="83"/>
      <c r="J4" s="83"/>
      <c r="K4" s="83"/>
      <c r="L4" s="83"/>
      <c r="M4" s="83"/>
      <c r="N4" s="83"/>
      <c r="O4" s="83"/>
      <c r="P4" s="83"/>
      <c r="Q4" s="83"/>
      <c r="R4" s="83"/>
      <c r="S4" s="83"/>
      <c r="T4" s="83"/>
      <c r="U4" s="83"/>
      <c r="V4" s="83"/>
      <c r="W4" s="83"/>
      <c r="X4" s="84"/>
      <c r="Y4" s="78" t="s">
        <v>55</v>
      </c>
      <c r="Z4" s="78"/>
      <c r="AA4" s="78"/>
      <c r="AB4" s="78"/>
      <c r="AC4" s="78"/>
      <c r="AD4" s="78"/>
      <c r="AE4" s="78"/>
      <c r="AF4" s="78"/>
      <c r="AG4" s="78"/>
      <c r="AH4" s="78"/>
      <c r="AI4" s="78"/>
      <c r="AJ4" s="78" t="s">
        <v>56</v>
      </c>
      <c r="AK4" s="78"/>
      <c r="AL4" s="78"/>
      <c r="AM4" s="78"/>
      <c r="AN4" s="78"/>
      <c r="AO4" s="78"/>
      <c r="AP4" s="78"/>
      <c r="AQ4" s="78"/>
      <c r="AR4" s="78"/>
      <c r="AS4" s="78"/>
      <c r="AT4" s="78"/>
      <c r="AU4" s="78" t="s">
        <v>57</v>
      </c>
      <c r="AV4" s="78"/>
      <c r="AW4" s="78"/>
      <c r="AX4" s="78"/>
      <c r="AY4" s="78"/>
      <c r="AZ4" s="78"/>
      <c r="BA4" s="78"/>
      <c r="BB4" s="78"/>
      <c r="BC4" s="78"/>
      <c r="BD4" s="78"/>
      <c r="BE4" s="78"/>
      <c r="BF4" s="78" t="s">
        <v>58</v>
      </c>
      <c r="BG4" s="78"/>
      <c r="BH4" s="78"/>
      <c r="BI4" s="78"/>
      <c r="BJ4" s="78"/>
      <c r="BK4" s="78"/>
      <c r="BL4" s="78"/>
      <c r="BM4" s="78"/>
      <c r="BN4" s="78"/>
      <c r="BO4" s="78"/>
      <c r="BP4" s="78"/>
      <c r="BQ4" s="78" t="s">
        <v>59</v>
      </c>
      <c r="BR4" s="78"/>
      <c r="BS4" s="78"/>
      <c r="BT4" s="78"/>
      <c r="BU4" s="78"/>
      <c r="BV4" s="78"/>
      <c r="BW4" s="78"/>
      <c r="BX4" s="78"/>
      <c r="BY4" s="78"/>
      <c r="BZ4" s="78"/>
      <c r="CA4" s="78"/>
      <c r="CB4" s="78" t="s">
        <v>60</v>
      </c>
      <c r="CC4" s="78"/>
      <c r="CD4" s="78"/>
      <c r="CE4" s="78"/>
      <c r="CF4" s="78"/>
      <c r="CG4" s="78"/>
      <c r="CH4" s="78"/>
      <c r="CI4" s="78"/>
      <c r="CJ4" s="78"/>
      <c r="CK4" s="78"/>
      <c r="CL4" s="78"/>
      <c r="CM4" s="78" t="s">
        <v>61</v>
      </c>
      <c r="CN4" s="78"/>
      <c r="CO4" s="78"/>
      <c r="CP4" s="78"/>
      <c r="CQ4" s="78"/>
      <c r="CR4" s="78"/>
      <c r="CS4" s="78"/>
      <c r="CT4" s="78"/>
      <c r="CU4" s="78"/>
      <c r="CV4" s="78"/>
      <c r="CW4" s="78"/>
      <c r="CX4" s="78" t="s">
        <v>62</v>
      </c>
      <c r="CY4" s="78"/>
      <c r="CZ4" s="78"/>
      <c r="DA4" s="78"/>
      <c r="DB4" s="78"/>
      <c r="DC4" s="78"/>
      <c r="DD4" s="78"/>
      <c r="DE4" s="78"/>
      <c r="DF4" s="78"/>
      <c r="DG4" s="78"/>
      <c r="DH4" s="78"/>
      <c r="DI4" s="78" t="s">
        <v>63</v>
      </c>
      <c r="DJ4" s="78"/>
      <c r="DK4" s="78"/>
      <c r="DL4" s="78"/>
      <c r="DM4" s="78"/>
      <c r="DN4" s="78"/>
      <c r="DO4" s="78"/>
      <c r="DP4" s="78"/>
      <c r="DQ4" s="78"/>
      <c r="DR4" s="78"/>
      <c r="DS4" s="78"/>
      <c r="DT4" s="78" t="s">
        <v>64</v>
      </c>
      <c r="DU4" s="78"/>
      <c r="DV4" s="78"/>
      <c r="DW4" s="78"/>
      <c r="DX4" s="78"/>
      <c r="DY4" s="78"/>
      <c r="DZ4" s="78"/>
      <c r="EA4" s="78"/>
      <c r="EB4" s="78"/>
      <c r="EC4" s="78"/>
      <c r="ED4" s="78"/>
      <c r="EE4" s="78" t="s">
        <v>65</v>
      </c>
      <c r="EF4" s="78"/>
      <c r="EG4" s="78"/>
      <c r="EH4" s="78"/>
      <c r="EI4" s="78"/>
      <c r="EJ4" s="78"/>
      <c r="EK4" s="78"/>
      <c r="EL4" s="78"/>
      <c r="EM4" s="78"/>
      <c r="EN4" s="78"/>
      <c r="EO4" s="78"/>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392111</v>
      </c>
      <c r="D6" s="19">
        <f t="shared" si="3"/>
        <v>46</v>
      </c>
      <c r="E6" s="19">
        <f t="shared" si="3"/>
        <v>17</v>
      </c>
      <c r="F6" s="19">
        <f t="shared" si="3"/>
        <v>4</v>
      </c>
      <c r="G6" s="19">
        <f t="shared" si="3"/>
        <v>0</v>
      </c>
      <c r="H6" s="19" t="str">
        <f t="shared" si="3"/>
        <v>高知県　香南市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72.650000000000006</v>
      </c>
      <c r="P6" s="20">
        <f t="shared" si="3"/>
        <v>10.31</v>
      </c>
      <c r="Q6" s="20">
        <f t="shared" si="3"/>
        <v>94.37</v>
      </c>
      <c r="R6" s="20">
        <f t="shared" si="3"/>
        <v>2420</v>
      </c>
      <c r="S6" s="20">
        <f t="shared" si="3"/>
        <v>33187</v>
      </c>
      <c r="T6" s="20">
        <f t="shared" si="3"/>
        <v>126.46</v>
      </c>
      <c r="U6" s="20">
        <f t="shared" si="3"/>
        <v>262.43</v>
      </c>
      <c r="V6" s="20">
        <f t="shared" si="3"/>
        <v>3404</v>
      </c>
      <c r="W6" s="20">
        <f t="shared" si="3"/>
        <v>1.67</v>
      </c>
      <c r="X6" s="20">
        <f t="shared" si="3"/>
        <v>2038.32</v>
      </c>
      <c r="Y6" s="21" t="str">
        <f>IF(Y7="",NA(),Y7)</f>
        <v>-</v>
      </c>
      <c r="Z6" s="21" t="str">
        <f t="shared" ref="Z6:AH6" si="4">IF(Z7="",NA(),Z7)</f>
        <v>-</v>
      </c>
      <c r="AA6" s="21" t="str">
        <f t="shared" si="4"/>
        <v>-</v>
      </c>
      <c r="AB6" s="21">
        <f t="shared" si="4"/>
        <v>93.13</v>
      </c>
      <c r="AC6" s="21">
        <f t="shared" si="4"/>
        <v>100.24</v>
      </c>
      <c r="AD6" s="21" t="str">
        <f t="shared" si="4"/>
        <v>-</v>
      </c>
      <c r="AE6" s="21" t="str">
        <f t="shared" si="4"/>
        <v>-</v>
      </c>
      <c r="AF6" s="21" t="str">
        <f t="shared" si="4"/>
        <v>-</v>
      </c>
      <c r="AG6" s="21">
        <f t="shared" si="4"/>
        <v>105.78</v>
      </c>
      <c r="AH6" s="21">
        <f t="shared" si="4"/>
        <v>104.11</v>
      </c>
      <c r="AI6" s="20" t="str">
        <f>IF(AI7="","",IF(AI7="-","【-】","【"&amp;SUBSTITUTE(TEXT(AI7,"#,##0.00"),"-","△")&amp;"】"))</f>
        <v>【105.35】</v>
      </c>
      <c r="AJ6" s="21" t="str">
        <f>IF(AJ7="",NA(),AJ7)</f>
        <v>-</v>
      </c>
      <c r="AK6" s="21" t="str">
        <f t="shared" ref="AK6:AS6" si="5">IF(AK7="",NA(),AK7)</f>
        <v>-</v>
      </c>
      <c r="AL6" s="21" t="str">
        <f t="shared" si="5"/>
        <v>-</v>
      </c>
      <c r="AM6" s="21">
        <f t="shared" si="5"/>
        <v>47.3</v>
      </c>
      <c r="AN6" s="21">
        <f t="shared" si="5"/>
        <v>48.56</v>
      </c>
      <c r="AO6" s="21" t="str">
        <f t="shared" si="5"/>
        <v>-</v>
      </c>
      <c r="AP6" s="21" t="str">
        <f t="shared" si="5"/>
        <v>-</v>
      </c>
      <c r="AQ6" s="21" t="str">
        <f t="shared" si="5"/>
        <v>-</v>
      </c>
      <c r="AR6" s="21">
        <f t="shared" si="5"/>
        <v>63.96</v>
      </c>
      <c r="AS6" s="21">
        <f t="shared" si="5"/>
        <v>46.91</v>
      </c>
      <c r="AT6" s="20" t="str">
        <f>IF(AT7="","",IF(AT7="-","【-】","【"&amp;SUBSTITUTE(TEXT(AT7,"#,##0.00"),"-","△")&amp;"】"))</f>
        <v>【63.89】</v>
      </c>
      <c r="AU6" s="21" t="str">
        <f>IF(AU7="",NA(),AU7)</f>
        <v>-</v>
      </c>
      <c r="AV6" s="21" t="str">
        <f t="shared" ref="AV6:BD6" si="6">IF(AV7="",NA(),AV7)</f>
        <v>-</v>
      </c>
      <c r="AW6" s="21" t="str">
        <f t="shared" si="6"/>
        <v>-</v>
      </c>
      <c r="AX6" s="21">
        <f t="shared" si="6"/>
        <v>45.37</v>
      </c>
      <c r="AY6" s="21">
        <f t="shared" si="6"/>
        <v>62.64</v>
      </c>
      <c r="AZ6" s="21" t="str">
        <f t="shared" si="6"/>
        <v>-</v>
      </c>
      <c r="BA6" s="21" t="str">
        <f t="shared" si="6"/>
        <v>-</v>
      </c>
      <c r="BB6" s="21" t="str">
        <f t="shared" si="6"/>
        <v>-</v>
      </c>
      <c r="BC6" s="21">
        <f t="shared" si="6"/>
        <v>44.24</v>
      </c>
      <c r="BD6" s="21">
        <f t="shared" si="6"/>
        <v>44.35</v>
      </c>
      <c r="BE6" s="20" t="str">
        <f>IF(BE7="","",IF(BE7="-","【-】","【"&amp;SUBSTITUTE(TEXT(BE7,"#,##0.00"),"-","△")&amp;"】"))</f>
        <v>【44.07】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1258.43</v>
      </c>
      <c r="BO6" s="21">
        <f t="shared" si="7"/>
        <v>1283.69</v>
      </c>
      <c r="BP6" s="20" t="str">
        <f>IF(BP7="","",IF(BP7="-","【-】","【"&amp;SUBSTITUTE(TEXT(BP7,"#,##0.00"),"-","△")&amp;"】"))</f>
        <v>【1,201.79】</v>
      </c>
      <c r="BQ6" s="21" t="str">
        <f>IF(BQ7="",NA(),BQ7)</f>
        <v>-</v>
      </c>
      <c r="BR6" s="21" t="str">
        <f t="shared" ref="BR6:BZ6" si="8">IF(BR7="",NA(),BR7)</f>
        <v>-</v>
      </c>
      <c r="BS6" s="21" t="str">
        <f t="shared" si="8"/>
        <v>-</v>
      </c>
      <c r="BT6" s="21">
        <f t="shared" si="8"/>
        <v>47.33</v>
      </c>
      <c r="BU6" s="21">
        <f t="shared" si="8"/>
        <v>42.11</v>
      </c>
      <c r="BV6" s="21" t="str">
        <f t="shared" si="8"/>
        <v>-</v>
      </c>
      <c r="BW6" s="21" t="str">
        <f t="shared" si="8"/>
        <v>-</v>
      </c>
      <c r="BX6" s="21" t="str">
        <f t="shared" si="8"/>
        <v>-</v>
      </c>
      <c r="BY6" s="21">
        <f t="shared" si="8"/>
        <v>73.36</v>
      </c>
      <c r="BZ6" s="21">
        <f t="shared" si="8"/>
        <v>82.53</v>
      </c>
      <c r="CA6" s="20" t="str">
        <f>IF(CA7="","",IF(CA7="-","【-】","【"&amp;SUBSTITUTE(TEXT(CA7,"#,##0.00"),"-","△")&amp;"】"))</f>
        <v>【75.31】</v>
      </c>
      <c r="CB6" s="21" t="str">
        <f>IF(CB7="",NA(),CB7)</f>
        <v>-</v>
      </c>
      <c r="CC6" s="21" t="str">
        <f t="shared" ref="CC6:CK6" si="9">IF(CC7="",NA(),CC7)</f>
        <v>-</v>
      </c>
      <c r="CD6" s="21" t="str">
        <f t="shared" si="9"/>
        <v>-</v>
      </c>
      <c r="CE6" s="21">
        <f t="shared" si="9"/>
        <v>261.57</v>
      </c>
      <c r="CF6" s="21">
        <f t="shared" si="9"/>
        <v>295.16000000000003</v>
      </c>
      <c r="CG6" s="21" t="str">
        <f t="shared" si="9"/>
        <v>-</v>
      </c>
      <c r="CH6" s="21" t="str">
        <f t="shared" si="9"/>
        <v>-</v>
      </c>
      <c r="CI6" s="21" t="str">
        <f t="shared" si="9"/>
        <v>-</v>
      </c>
      <c r="CJ6" s="21">
        <f t="shared" si="9"/>
        <v>224.88</v>
      </c>
      <c r="CK6" s="21">
        <f t="shared" si="9"/>
        <v>190.48</v>
      </c>
      <c r="CL6" s="20" t="str">
        <f>IF(CL7="","",IF(CL7="-","【-】","【"&amp;SUBSTITUTE(TEXT(CL7,"#,##0.00"),"-","△")&amp;"】"))</f>
        <v>【216.39】</v>
      </c>
      <c r="CM6" s="21" t="str">
        <f>IF(CM7="",NA(),CM7)</f>
        <v>-</v>
      </c>
      <c r="CN6" s="21" t="str">
        <f t="shared" ref="CN6:CV6" si="10">IF(CN7="",NA(),CN7)</f>
        <v>-</v>
      </c>
      <c r="CO6" s="21" t="str">
        <f t="shared" si="10"/>
        <v>-</v>
      </c>
      <c r="CP6" s="21">
        <f t="shared" si="10"/>
        <v>25.98</v>
      </c>
      <c r="CQ6" s="21">
        <f t="shared" si="10"/>
        <v>25.52</v>
      </c>
      <c r="CR6" s="21" t="str">
        <f t="shared" si="10"/>
        <v>-</v>
      </c>
      <c r="CS6" s="21" t="str">
        <f t="shared" si="10"/>
        <v>-</v>
      </c>
      <c r="CT6" s="21" t="str">
        <f t="shared" si="10"/>
        <v>-</v>
      </c>
      <c r="CU6" s="21">
        <f t="shared" si="10"/>
        <v>42.4</v>
      </c>
      <c r="CV6" s="21">
        <f t="shared" si="10"/>
        <v>44.24</v>
      </c>
      <c r="CW6" s="20" t="str">
        <f>IF(CW7="","",IF(CW7="-","【-】","【"&amp;SUBSTITUTE(TEXT(CW7,"#,##0.00"),"-","△")&amp;"】"))</f>
        <v>【42.57】</v>
      </c>
      <c r="CX6" s="21" t="str">
        <f>IF(CX7="",NA(),CX7)</f>
        <v>-</v>
      </c>
      <c r="CY6" s="21" t="str">
        <f t="shared" ref="CY6:DG6" si="11">IF(CY7="",NA(),CY7)</f>
        <v>-</v>
      </c>
      <c r="CZ6" s="21" t="str">
        <f t="shared" si="11"/>
        <v>-</v>
      </c>
      <c r="DA6" s="21">
        <f t="shared" si="11"/>
        <v>79.78</v>
      </c>
      <c r="DB6" s="21">
        <f t="shared" si="11"/>
        <v>79.73</v>
      </c>
      <c r="DC6" s="21" t="str">
        <f t="shared" si="11"/>
        <v>-</v>
      </c>
      <c r="DD6" s="21" t="str">
        <f t="shared" si="11"/>
        <v>-</v>
      </c>
      <c r="DE6" s="21" t="str">
        <f t="shared" si="11"/>
        <v>-</v>
      </c>
      <c r="DF6" s="21">
        <f t="shared" si="11"/>
        <v>84.19</v>
      </c>
      <c r="DG6" s="21">
        <f t="shared" si="11"/>
        <v>88.15</v>
      </c>
      <c r="DH6" s="20" t="str">
        <f>IF(DH7="","",IF(DH7="-","【-】","【"&amp;SUBSTITUTE(TEXT(DH7,"#,##0.00"),"-","△")&amp;"】"))</f>
        <v>【85.24】</v>
      </c>
      <c r="DI6" s="21" t="str">
        <f>IF(DI7="",NA(),DI7)</f>
        <v>-</v>
      </c>
      <c r="DJ6" s="21" t="str">
        <f t="shared" ref="DJ6:DR6" si="12">IF(DJ7="",NA(),DJ7)</f>
        <v>-</v>
      </c>
      <c r="DK6" s="21" t="str">
        <f t="shared" si="12"/>
        <v>-</v>
      </c>
      <c r="DL6" s="21">
        <f t="shared" si="12"/>
        <v>4.74</v>
      </c>
      <c r="DM6" s="21">
        <f t="shared" si="12"/>
        <v>9.43</v>
      </c>
      <c r="DN6" s="21" t="str">
        <f t="shared" si="12"/>
        <v>-</v>
      </c>
      <c r="DO6" s="21" t="str">
        <f t="shared" si="12"/>
        <v>-</v>
      </c>
      <c r="DP6" s="21" t="str">
        <f t="shared" si="12"/>
        <v>-</v>
      </c>
      <c r="DQ6" s="21">
        <f t="shared" si="12"/>
        <v>21.36</v>
      </c>
      <c r="DR6" s="21">
        <f t="shared" si="12"/>
        <v>31.73</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0.01</v>
      </c>
      <c r="EC6" s="20">
        <f t="shared" si="13"/>
        <v>0</v>
      </c>
      <c r="ED6" s="20" t="str">
        <f>IF(ED7="","",IF(ED7="-","【-】","【"&amp;SUBSTITUTE(TEXT(ED7,"#,##0.00"),"-","△")&amp;"】"))</f>
        <v>【0.01】</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0.39</v>
      </c>
      <c r="EN6" s="21">
        <f t="shared" si="14"/>
        <v>0.27</v>
      </c>
      <c r="EO6" s="20" t="str">
        <f>IF(EO7="","",IF(EO7="-","【-】","【"&amp;SUBSTITUTE(TEXT(EO7,"#,##0.00"),"-","△")&amp;"】"))</f>
        <v>【0.15】</v>
      </c>
    </row>
    <row r="7" spans="1:148" s="22" customFormat="1" x14ac:dyDescent="0.15">
      <c r="A7" s="14"/>
      <c r="B7" s="23">
        <v>2021</v>
      </c>
      <c r="C7" s="23">
        <v>392111</v>
      </c>
      <c r="D7" s="23">
        <v>46</v>
      </c>
      <c r="E7" s="23">
        <v>17</v>
      </c>
      <c r="F7" s="23">
        <v>4</v>
      </c>
      <c r="G7" s="23">
        <v>0</v>
      </c>
      <c r="H7" s="23" t="s">
        <v>95</v>
      </c>
      <c r="I7" s="23" t="s">
        <v>96</v>
      </c>
      <c r="J7" s="23" t="s">
        <v>97</v>
      </c>
      <c r="K7" s="23" t="s">
        <v>98</v>
      </c>
      <c r="L7" s="23" t="s">
        <v>99</v>
      </c>
      <c r="M7" s="23" t="s">
        <v>100</v>
      </c>
      <c r="N7" s="24" t="s">
        <v>101</v>
      </c>
      <c r="O7" s="24">
        <v>72.650000000000006</v>
      </c>
      <c r="P7" s="24">
        <v>10.31</v>
      </c>
      <c r="Q7" s="24">
        <v>94.37</v>
      </c>
      <c r="R7" s="24">
        <v>2420</v>
      </c>
      <c r="S7" s="24">
        <v>33187</v>
      </c>
      <c r="T7" s="24">
        <v>126.46</v>
      </c>
      <c r="U7" s="24">
        <v>262.43</v>
      </c>
      <c r="V7" s="24">
        <v>3404</v>
      </c>
      <c r="W7" s="24">
        <v>1.67</v>
      </c>
      <c r="X7" s="24">
        <v>2038.32</v>
      </c>
      <c r="Y7" s="24" t="s">
        <v>101</v>
      </c>
      <c r="Z7" s="24" t="s">
        <v>101</v>
      </c>
      <c r="AA7" s="24" t="s">
        <v>101</v>
      </c>
      <c r="AB7" s="24">
        <v>93.13</v>
      </c>
      <c r="AC7" s="24">
        <v>100.24</v>
      </c>
      <c r="AD7" s="24" t="s">
        <v>101</v>
      </c>
      <c r="AE7" s="24" t="s">
        <v>101</v>
      </c>
      <c r="AF7" s="24" t="s">
        <v>101</v>
      </c>
      <c r="AG7" s="24">
        <v>105.78</v>
      </c>
      <c r="AH7" s="24">
        <v>104.11</v>
      </c>
      <c r="AI7" s="24">
        <v>105.35</v>
      </c>
      <c r="AJ7" s="24" t="s">
        <v>101</v>
      </c>
      <c r="AK7" s="24" t="s">
        <v>101</v>
      </c>
      <c r="AL7" s="24" t="s">
        <v>101</v>
      </c>
      <c r="AM7" s="24">
        <v>47.3</v>
      </c>
      <c r="AN7" s="24">
        <v>48.56</v>
      </c>
      <c r="AO7" s="24" t="s">
        <v>101</v>
      </c>
      <c r="AP7" s="24" t="s">
        <v>101</v>
      </c>
      <c r="AQ7" s="24" t="s">
        <v>101</v>
      </c>
      <c r="AR7" s="24">
        <v>63.96</v>
      </c>
      <c r="AS7" s="24">
        <v>46.91</v>
      </c>
      <c r="AT7" s="24">
        <v>63.89</v>
      </c>
      <c r="AU7" s="24" t="s">
        <v>101</v>
      </c>
      <c r="AV7" s="24" t="s">
        <v>101</v>
      </c>
      <c r="AW7" s="24" t="s">
        <v>101</v>
      </c>
      <c r="AX7" s="24">
        <v>45.37</v>
      </c>
      <c r="AY7" s="24">
        <v>62.64</v>
      </c>
      <c r="AZ7" s="24" t="s">
        <v>101</v>
      </c>
      <c r="BA7" s="24" t="s">
        <v>101</v>
      </c>
      <c r="BB7" s="24" t="s">
        <v>101</v>
      </c>
      <c r="BC7" s="24">
        <v>44.24</v>
      </c>
      <c r="BD7" s="24">
        <v>44.35</v>
      </c>
      <c r="BE7" s="24">
        <v>44.07</v>
      </c>
      <c r="BF7" s="24" t="s">
        <v>101</v>
      </c>
      <c r="BG7" s="24" t="s">
        <v>101</v>
      </c>
      <c r="BH7" s="24" t="s">
        <v>101</v>
      </c>
      <c r="BI7" s="24">
        <v>0</v>
      </c>
      <c r="BJ7" s="24">
        <v>0</v>
      </c>
      <c r="BK7" s="24" t="s">
        <v>101</v>
      </c>
      <c r="BL7" s="24" t="s">
        <v>101</v>
      </c>
      <c r="BM7" s="24" t="s">
        <v>101</v>
      </c>
      <c r="BN7" s="24">
        <v>1258.43</v>
      </c>
      <c r="BO7" s="24">
        <v>1283.69</v>
      </c>
      <c r="BP7" s="24">
        <v>1201.79</v>
      </c>
      <c r="BQ7" s="24" t="s">
        <v>101</v>
      </c>
      <c r="BR7" s="24" t="s">
        <v>101</v>
      </c>
      <c r="BS7" s="24" t="s">
        <v>101</v>
      </c>
      <c r="BT7" s="24">
        <v>47.33</v>
      </c>
      <c r="BU7" s="24">
        <v>42.11</v>
      </c>
      <c r="BV7" s="24" t="s">
        <v>101</v>
      </c>
      <c r="BW7" s="24" t="s">
        <v>101</v>
      </c>
      <c r="BX7" s="24" t="s">
        <v>101</v>
      </c>
      <c r="BY7" s="24">
        <v>73.36</v>
      </c>
      <c r="BZ7" s="24">
        <v>82.53</v>
      </c>
      <c r="CA7" s="24">
        <v>75.31</v>
      </c>
      <c r="CB7" s="24" t="s">
        <v>101</v>
      </c>
      <c r="CC7" s="24" t="s">
        <v>101</v>
      </c>
      <c r="CD7" s="24" t="s">
        <v>101</v>
      </c>
      <c r="CE7" s="24">
        <v>261.57</v>
      </c>
      <c r="CF7" s="24">
        <v>295.16000000000003</v>
      </c>
      <c r="CG7" s="24" t="s">
        <v>101</v>
      </c>
      <c r="CH7" s="24" t="s">
        <v>101</v>
      </c>
      <c r="CI7" s="24" t="s">
        <v>101</v>
      </c>
      <c r="CJ7" s="24">
        <v>224.88</v>
      </c>
      <c r="CK7" s="24">
        <v>190.48</v>
      </c>
      <c r="CL7" s="24">
        <v>216.39</v>
      </c>
      <c r="CM7" s="24" t="s">
        <v>101</v>
      </c>
      <c r="CN7" s="24" t="s">
        <v>101</v>
      </c>
      <c r="CO7" s="24" t="s">
        <v>101</v>
      </c>
      <c r="CP7" s="24">
        <v>25.98</v>
      </c>
      <c r="CQ7" s="24">
        <v>25.52</v>
      </c>
      <c r="CR7" s="24" t="s">
        <v>101</v>
      </c>
      <c r="CS7" s="24" t="s">
        <v>101</v>
      </c>
      <c r="CT7" s="24" t="s">
        <v>101</v>
      </c>
      <c r="CU7" s="24">
        <v>42.4</v>
      </c>
      <c r="CV7" s="24">
        <v>44.24</v>
      </c>
      <c r="CW7" s="24">
        <v>42.57</v>
      </c>
      <c r="CX7" s="24" t="s">
        <v>101</v>
      </c>
      <c r="CY7" s="24" t="s">
        <v>101</v>
      </c>
      <c r="CZ7" s="24" t="s">
        <v>101</v>
      </c>
      <c r="DA7" s="24">
        <v>79.78</v>
      </c>
      <c r="DB7" s="24">
        <v>79.73</v>
      </c>
      <c r="DC7" s="24" t="s">
        <v>101</v>
      </c>
      <c r="DD7" s="24" t="s">
        <v>101</v>
      </c>
      <c r="DE7" s="24" t="s">
        <v>101</v>
      </c>
      <c r="DF7" s="24">
        <v>84.19</v>
      </c>
      <c r="DG7" s="24">
        <v>88.15</v>
      </c>
      <c r="DH7" s="24">
        <v>85.24</v>
      </c>
      <c r="DI7" s="24" t="s">
        <v>101</v>
      </c>
      <c r="DJ7" s="24" t="s">
        <v>101</v>
      </c>
      <c r="DK7" s="24" t="s">
        <v>101</v>
      </c>
      <c r="DL7" s="24">
        <v>4.74</v>
      </c>
      <c r="DM7" s="24">
        <v>9.43</v>
      </c>
      <c r="DN7" s="24" t="s">
        <v>101</v>
      </c>
      <c r="DO7" s="24" t="s">
        <v>101</v>
      </c>
      <c r="DP7" s="24" t="s">
        <v>101</v>
      </c>
      <c r="DQ7" s="24">
        <v>21.36</v>
      </c>
      <c r="DR7" s="24">
        <v>31.73</v>
      </c>
      <c r="DS7" s="24">
        <v>25.87</v>
      </c>
      <c r="DT7" s="24" t="s">
        <v>101</v>
      </c>
      <c r="DU7" s="24" t="s">
        <v>101</v>
      </c>
      <c r="DV7" s="24" t="s">
        <v>101</v>
      </c>
      <c r="DW7" s="24">
        <v>0</v>
      </c>
      <c r="DX7" s="24">
        <v>0</v>
      </c>
      <c r="DY7" s="24" t="s">
        <v>101</v>
      </c>
      <c r="DZ7" s="24" t="s">
        <v>101</v>
      </c>
      <c r="EA7" s="24" t="s">
        <v>101</v>
      </c>
      <c r="EB7" s="24">
        <v>0.01</v>
      </c>
      <c r="EC7" s="24">
        <v>0</v>
      </c>
      <c r="ED7" s="24">
        <v>0.01</v>
      </c>
      <c r="EE7" s="24" t="s">
        <v>101</v>
      </c>
      <c r="EF7" s="24" t="s">
        <v>101</v>
      </c>
      <c r="EG7" s="24" t="s">
        <v>101</v>
      </c>
      <c r="EH7" s="24">
        <v>0</v>
      </c>
      <c r="EI7" s="24">
        <v>0</v>
      </c>
      <c r="EJ7" s="24" t="s">
        <v>101</v>
      </c>
      <c r="EK7" s="24" t="s">
        <v>101</v>
      </c>
      <c r="EL7" s="24" t="s">
        <v>101</v>
      </c>
      <c r="EM7" s="24">
        <v>0.39</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黒岩　保</cp:lastModifiedBy>
  <dcterms:created xsi:type="dcterms:W3CDTF">2022-12-01T01:31:04Z</dcterms:created>
  <dcterms:modified xsi:type="dcterms:W3CDTF">2023-01-15T23:29:47Z</dcterms:modified>
  <cp:category/>
</cp:coreProperties>
</file>