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3pPT2KvVaKgQrVOy0wVl7sgI++JABXjhgrpMoxS3C6Rka0Z5uNTjGtXFEoIUQkldGNqdyE01TXYQRtD5HnJgKw==" workbookSaltValue="BC9oEEpp6rnBW2X1ce8XuA=="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<sst xmlns="http://schemas.openxmlformats.org/spreadsheetml/2006/main" count="233" uniqueCount="118">
  <si>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</si>
  <si>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</si>
  <si>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</si>
  <si>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</si>
  <si>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</si>
  <si>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</si>
  <si>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</si>
  <si>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</si>
  <si>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</si>
  <si>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</si>
  <si>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</si>
  <si>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</si>
  <si>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</si>
  <si>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</si>
  <si>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</si>
  <si>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</si>
  <si>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</si>
  <si>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</si>
  <si>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</si>
  <si>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</si>
  <si>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</si>
  <si>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</si>
  <si>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</si>
  <si>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</si>
  <si>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</si>
  <si>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</si>
  <si>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</si>
  <si>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</si>
  <si>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</si>
  <si>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</si>
  <si>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</si>
  <si>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</si>
  <si>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</si>
  <si>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</si>
  <si>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</si>
  <si>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</si>
  <si>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</si>
  <si>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</si>
  <si>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</si>
  <si>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</si>
  <si>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</si>
  <si>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</si>
  <si>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</si>
  <si>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</si>
  <si>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</si>
  <si>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</si>
  <si>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</si>
  <si>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</si>
  <si>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</si>
  <si>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</si>
  <si>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</si>
  <si>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</si>
  <si>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</si>
  <si>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</si>
  <si>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</si>
  <si>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</si>
  <si>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</si>
  <si>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</si>
  <si>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</si>
  <si>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</si>
  <si>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</si>
  <si>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</si>
  <si>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</si>
  <si>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</si>
  <si>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</si>
  <si>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</si>
  <si>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</si>
  <si>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</si>
  <si>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</si>
  <si>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</si>
  <si>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</si>
  <si>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</si>
  <si>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</si>
  <si>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</si>
  <si>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</si>
  <si>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</si>
  <si>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</si>
  <si>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</si>
  <si>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</si>
  <si>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</si>
  <si>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</si>
  <si>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</si>
  <si>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</si>
  <si>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</si>
  <si>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</si>
  <si>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</si>
  <si>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</si>
  <si>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</si>
  <si>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</si>
  <si>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</si>
  <si>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</si>
  <si>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</si>
  <si>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</si>
  <si>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</si>
  <si>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</si>
  <si>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</si>
  <si>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</si>
  <si>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東洋町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</si>
  <si>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</si>
  <si>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</si>
  <si>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</si>
  <si>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</si>
  <si>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</si>
  <si>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</si>
  <si>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</si>
  <si>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</si>
  <si>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</si>
  <si>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</si>
  <si>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</si>
  <si>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</si>
  <si>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</si>
  <si>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</si>
  <si>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</si>
  <si>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</si>
  <si>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</si>
  <si>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
給水収益以外での収入で賄われている状況。R2.5月に料金改定を行ったが、今後も経営戦略に沿った経営改善を図っていく必要がある。
④企業債残高対給水収益比率
類似団体平均値よりも上回っているため、投資規模や料金水準が適切か見直す必要がある。
⑤料金回収率
100％未満であるため、給水収益以外での収入で賄われている状況。今後も徴収業務の改善を図っていく必要がある。
⑥給水原価
類似団体平均値より下回ってはいるが、現在耐震管の更新を計画的に実施している事もあり、今後右肩上がりになっていくことが予想される。
⑦施設利用率
昨年度から類似団体平均値・全国平均値よりも下回ってしまったが、季節によって需要の変動（お盆・正月）を考慮すると、適切な施設規模であるといえる。
⑧有収率
類似団体平均値・全国平均値ともに下回っている状況で、老朽管による漏水等が原因であることが予想される。H29年度から施設更新（主に老朽管の更新）を実施している成果により今後は徐々に上昇していくと予想される。</t>
    <phoneticPr fontId="4"/>
  </si>
  <si>
    <t>③管路更新率
東洋町全体としては布設20年経過している管路が約54％を占めており、漏水等の事故も多発している。
H29年度以降は計画的に老朽管の更新を行うので老朽化の改善が予想される。</t>
    <phoneticPr fontId="4"/>
  </si>
  <si>
    <t>収益的収支比率が低い数値であり今後の人口減少も予想されるので、料金改定を行うことにより健全かつ効率的な水道事業の運営を行う必要がある。
また、H29年度より計画的な施設更新を行っており、有収率や管路更新率の改善も今後予想される。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</si>
</sst>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4.42</c:v>
                </c:pt>
                <c:pt idx="1">
                  <c:v>1.8</c:v>
                </c:pt>
                <c:pt idx="2">
                  <c:v>1.39</c:v>
                </c:pt>
                <c:pt idx="3">
                  <c:v>1.65</c:v>
                </c:pt>
                <c:pt idx="4">
                  <c:v>2.17</c:v>
                </c:pt>
              </c:numCache>
            </c:numRef>
          </c:val>
          <c:extLst xmlns:c16r2="http://schemas.microsoft.com/office/drawing/2015/06/chart">
            <c:ext xmlns:c16="http://schemas.microsoft.com/office/drawing/2014/chart" uri="{C3380CC4-5D6E-409C-BE32-E72D297353CC}">
              <c16:uniqueId val="{00000000-A053-47EC-AEE0-68F5E17C6FED}"/>
            </c:ext>
          </c:extLst>
        </c:ser>
        <c:dLbls>
          <c:showLegendKey val="0"/>
          <c:showVal val="0"/>
          <c:showCatName val="0"/>
          <c:showSerName val="0"/>
          <c:showPercent val="0"/>
          <c:showBubbleSize val="0"/>
        </c:dLbls>
        <c:gapWidth val="150"/>
        <c:axId val="86197376"/>
        <c:axId val="8619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xmlns:c16r2="http://schemas.microsoft.com/office/drawing/2015/06/chart">
            <c:ext xmlns:c16="http://schemas.microsoft.com/office/drawing/2014/chart" uri="{C3380CC4-5D6E-409C-BE32-E72D297353CC}">
              <c16:uniqueId val="{00000001-A053-47EC-AEE0-68F5E17C6FED}"/>
            </c:ext>
          </c:extLst>
        </c:ser>
        <c:dLbls>
          <c:showLegendKey val="0"/>
          <c:showVal val="0"/>
          <c:showCatName val="0"/>
          <c:showSerName val="0"/>
          <c:showPercent val="0"/>
          <c:showBubbleSize val="0"/>
        </c:dLbls>
        <c:marker val="1"/>
        <c:smooth val="0"/>
        <c:axId val="86197376"/>
        <c:axId val="86199296"/>
      </c:lineChart>
      <c:dateAx>
        <c:axId val="86197376"/>
        <c:scaling>
          <c:orientation val="minMax"/>
        </c:scaling>
        <c:delete val="1"/>
        <c:axPos val="b"/>
        <c:numFmt formatCode="&quot;H&quot;yy" sourceLinked="1"/>
        <c:majorTickMark val="none"/>
        <c:minorTickMark val="none"/>
        <c:tickLblPos val="none"/>
        <c:crossAx val="86199296"/>
        <c:crosses val="autoZero"/>
        <c:auto val="1"/>
        <c:lblOffset val="100"/>
        <c:baseTimeUnit val="years"/>
      </c:dateAx>
      <c:valAx>
        <c:axId val="8619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9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63.15</c:v>
                </c:pt>
                <c:pt idx="1">
                  <c:v>55.72</c:v>
                </c:pt>
                <c:pt idx="2">
                  <c:v>56.13</c:v>
                </c:pt>
                <c:pt idx="3">
                  <c:v>45.11</c:v>
                </c:pt>
                <c:pt idx="4">
                  <c:v>45.11</c:v>
                </c:pt>
              </c:numCache>
            </c:numRef>
          </c:val>
          <c:extLst xmlns:c16r2="http://schemas.microsoft.com/office/drawing/2015/06/chart">
            <c:ext xmlns:c16="http://schemas.microsoft.com/office/drawing/2014/chart" uri="{C3380CC4-5D6E-409C-BE32-E72D297353CC}">
              <c16:uniqueId val="{00000000-E586-46E3-B678-32487325BA91}"/>
            </c:ext>
          </c:extLst>
        </c:ser>
        <c:dLbls>
          <c:showLegendKey val="0"/>
          <c:showVal val="0"/>
          <c:showCatName val="0"/>
          <c:showSerName val="0"/>
          <c:showPercent val="0"/>
          <c:showBubbleSize val="0"/>
        </c:dLbls>
        <c:gapWidth val="150"/>
        <c:axId val="95503104"/>
        <c:axId val="95505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xmlns:c16r2="http://schemas.microsoft.com/office/drawing/2015/06/chart">
            <c:ext xmlns:c16="http://schemas.microsoft.com/office/drawing/2014/chart" uri="{C3380CC4-5D6E-409C-BE32-E72D297353CC}">
              <c16:uniqueId val="{00000001-E586-46E3-B678-32487325BA91}"/>
            </c:ext>
          </c:extLst>
        </c:ser>
        <c:dLbls>
          <c:showLegendKey val="0"/>
          <c:showVal val="0"/>
          <c:showCatName val="0"/>
          <c:showSerName val="0"/>
          <c:showPercent val="0"/>
          <c:showBubbleSize val="0"/>
        </c:dLbls>
        <c:marker val="1"/>
        <c:smooth val="0"/>
        <c:axId val="95503104"/>
        <c:axId val="95505024"/>
      </c:lineChart>
      <c:dateAx>
        <c:axId val="95503104"/>
        <c:scaling>
          <c:orientation val="minMax"/>
        </c:scaling>
        <c:delete val="1"/>
        <c:axPos val="b"/>
        <c:numFmt formatCode="&quot;H&quot;yy" sourceLinked="1"/>
        <c:majorTickMark val="none"/>
        <c:minorTickMark val="none"/>
        <c:tickLblPos val="none"/>
        <c:crossAx val="95505024"/>
        <c:crosses val="autoZero"/>
        <c:auto val="1"/>
        <c:lblOffset val="100"/>
        <c:baseTimeUnit val="years"/>
      </c:dateAx>
      <c:valAx>
        <c:axId val="9550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0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48.81</c:v>
                </c:pt>
                <c:pt idx="1">
                  <c:v>52.5</c:v>
                </c:pt>
                <c:pt idx="2">
                  <c:v>49.84</c:v>
                </c:pt>
                <c:pt idx="3">
                  <c:v>60.4</c:v>
                </c:pt>
                <c:pt idx="4">
                  <c:v>58.08</c:v>
                </c:pt>
              </c:numCache>
            </c:numRef>
          </c:val>
          <c:extLst xmlns:c16r2="http://schemas.microsoft.com/office/drawing/2015/06/chart">
            <c:ext xmlns:c16="http://schemas.microsoft.com/office/drawing/2014/chart" uri="{C3380CC4-5D6E-409C-BE32-E72D297353CC}">
              <c16:uniqueId val="{00000000-E198-498F-91D3-4A13B0DCC0D3}"/>
            </c:ext>
          </c:extLst>
        </c:ser>
        <c:dLbls>
          <c:showLegendKey val="0"/>
          <c:showVal val="0"/>
          <c:showCatName val="0"/>
          <c:showSerName val="0"/>
          <c:showPercent val="0"/>
          <c:showBubbleSize val="0"/>
        </c:dLbls>
        <c:gapWidth val="150"/>
        <c:axId val="95536256"/>
        <c:axId val="95538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xmlns:c16r2="http://schemas.microsoft.com/office/drawing/2015/06/chart">
            <c:ext xmlns:c16="http://schemas.microsoft.com/office/drawing/2014/chart" uri="{C3380CC4-5D6E-409C-BE32-E72D297353CC}">
              <c16:uniqueId val="{00000001-E198-498F-91D3-4A13B0DCC0D3}"/>
            </c:ext>
          </c:extLst>
        </c:ser>
        <c:dLbls>
          <c:showLegendKey val="0"/>
          <c:showVal val="0"/>
          <c:showCatName val="0"/>
          <c:showSerName val="0"/>
          <c:showPercent val="0"/>
          <c:showBubbleSize val="0"/>
        </c:dLbls>
        <c:marker val="1"/>
        <c:smooth val="0"/>
        <c:axId val="95536256"/>
        <c:axId val="95538176"/>
      </c:lineChart>
      <c:dateAx>
        <c:axId val="95536256"/>
        <c:scaling>
          <c:orientation val="minMax"/>
        </c:scaling>
        <c:delete val="1"/>
        <c:axPos val="b"/>
        <c:numFmt formatCode="&quot;H&quot;yy" sourceLinked="1"/>
        <c:majorTickMark val="none"/>
        <c:minorTickMark val="none"/>
        <c:tickLblPos val="none"/>
        <c:crossAx val="95538176"/>
        <c:crosses val="autoZero"/>
        <c:auto val="1"/>
        <c:lblOffset val="100"/>
        <c:baseTimeUnit val="years"/>
      </c:dateAx>
      <c:valAx>
        <c:axId val="9553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3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67.180000000000007</c:v>
                </c:pt>
                <c:pt idx="1">
                  <c:v>63.94</c:v>
                </c:pt>
                <c:pt idx="2">
                  <c:v>62.5</c:v>
                </c:pt>
                <c:pt idx="3">
                  <c:v>68.77</c:v>
                </c:pt>
                <c:pt idx="4">
                  <c:v>67.150000000000006</c:v>
                </c:pt>
              </c:numCache>
            </c:numRef>
          </c:val>
          <c:extLst xmlns:c16r2="http://schemas.microsoft.com/office/drawing/2015/06/chart">
            <c:ext xmlns:c16="http://schemas.microsoft.com/office/drawing/2014/chart" uri="{C3380CC4-5D6E-409C-BE32-E72D297353CC}">
              <c16:uniqueId val="{00000000-70C4-4C00-83A0-899B759D945C}"/>
            </c:ext>
          </c:extLst>
        </c:ser>
        <c:dLbls>
          <c:showLegendKey val="0"/>
          <c:showVal val="0"/>
          <c:showCatName val="0"/>
          <c:showSerName val="0"/>
          <c:showPercent val="0"/>
          <c:showBubbleSize val="0"/>
        </c:dLbls>
        <c:gapWidth val="150"/>
        <c:axId val="86242816"/>
        <c:axId val="8624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xmlns:c16r2="http://schemas.microsoft.com/office/drawing/2015/06/chart">
            <c:ext xmlns:c16="http://schemas.microsoft.com/office/drawing/2014/chart" uri="{C3380CC4-5D6E-409C-BE32-E72D297353CC}">
              <c16:uniqueId val="{00000001-70C4-4C00-83A0-899B759D945C}"/>
            </c:ext>
          </c:extLst>
        </c:ser>
        <c:dLbls>
          <c:showLegendKey val="0"/>
          <c:showVal val="0"/>
          <c:showCatName val="0"/>
          <c:showSerName val="0"/>
          <c:showPercent val="0"/>
          <c:showBubbleSize val="0"/>
        </c:dLbls>
        <c:marker val="1"/>
        <c:smooth val="0"/>
        <c:axId val="86242816"/>
        <c:axId val="86244736"/>
      </c:lineChart>
      <c:dateAx>
        <c:axId val="86242816"/>
        <c:scaling>
          <c:orientation val="minMax"/>
        </c:scaling>
        <c:delete val="1"/>
        <c:axPos val="b"/>
        <c:numFmt formatCode="&quot;H&quot;yy" sourceLinked="1"/>
        <c:majorTickMark val="none"/>
        <c:minorTickMark val="none"/>
        <c:tickLblPos val="none"/>
        <c:crossAx val="86244736"/>
        <c:crosses val="autoZero"/>
        <c:auto val="1"/>
        <c:lblOffset val="100"/>
        <c:baseTimeUnit val="years"/>
      </c:dateAx>
      <c:valAx>
        <c:axId val="8624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4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CEE-44FB-B7F5-B348124FE6C0}"/>
            </c:ext>
          </c:extLst>
        </c:ser>
        <c:dLbls>
          <c:showLegendKey val="0"/>
          <c:showVal val="0"/>
          <c:showCatName val="0"/>
          <c:showSerName val="0"/>
          <c:showPercent val="0"/>
          <c:showBubbleSize val="0"/>
        </c:dLbls>
        <c:gapWidth val="150"/>
        <c:axId val="87086976"/>
        <c:axId val="9384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CEE-44FB-B7F5-B348124FE6C0}"/>
            </c:ext>
          </c:extLst>
        </c:ser>
        <c:dLbls>
          <c:showLegendKey val="0"/>
          <c:showVal val="0"/>
          <c:showCatName val="0"/>
          <c:showSerName val="0"/>
          <c:showPercent val="0"/>
          <c:showBubbleSize val="0"/>
        </c:dLbls>
        <c:marker val="1"/>
        <c:smooth val="0"/>
        <c:axId val="87086976"/>
        <c:axId val="93847552"/>
      </c:lineChart>
      <c:dateAx>
        <c:axId val="87086976"/>
        <c:scaling>
          <c:orientation val="minMax"/>
        </c:scaling>
        <c:delete val="1"/>
        <c:axPos val="b"/>
        <c:numFmt formatCode="&quot;H&quot;yy" sourceLinked="1"/>
        <c:majorTickMark val="none"/>
        <c:minorTickMark val="none"/>
        <c:tickLblPos val="none"/>
        <c:crossAx val="93847552"/>
        <c:crosses val="autoZero"/>
        <c:auto val="1"/>
        <c:lblOffset val="100"/>
        <c:baseTimeUnit val="years"/>
      </c:dateAx>
      <c:valAx>
        <c:axId val="9384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8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DA2-4231-9B0F-859D95BAE925}"/>
            </c:ext>
          </c:extLst>
        </c:ser>
        <c:dLbls>
          <c:showLegendKey val="0"/>
          <c:showVal val="0"/>
          <c:showCatName val="0"/>
          <c:showSerName val="0"/>
          <c:showPercent val="0"/>
          <c:showBubbleSize val="0"/>
        </c:dLbls>
        <c:gapWidth val="150"/>
        <c:axId val="93866240"/>
        <c:axId val="9386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DA2-4231-9B0F-859D95BAE925}"/>
            </c:ext>
          </c:extLst>
        </c:ser>
        <c:dLbls>
          <c:showLegendKey val="0"/>
          <c:showVal val="0"/>
          <c:showCatName val="0"/>
          <c:showSerName val="0"/>
          <c:showPercent val="0"/>
          <c:showBubbleSize val="0"/>
        </c:dLbls>
        <c:marker val="1"/>
        <c:smooth val="0"/>
        <c:axId val="93866240"/>
        <c:axId val="93868416"/>
      </c:lineChart>
      <c:dateAx>
        <c:axId val="93866240"/>
        <c:scaling>
          <c:orientation val="minMax"/>
        </c:scaling>
        <c:delete val="1"/>
        <c:axPos val="b"/>
        <c:numFmt formatCode="&quot;H&quot;yy" sourceLinked="1"/>
        <c:majorTickMark val="none"/>
        <c:minorTickMark val="none"/>
        <c:tickLblPos val="none"/>
        <c:crossAx val="93868416"/>
        <c:crosses val="autoZero"/>
        <c:auto val="1"/>
        <c:lblOffset val="100"/>
        <c:baseTimeUnit val="years"/>
      </c:dateAx>
      <c:valAx>
        <c:axId val="9386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6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91F-4B56-A7BF-0FB3397ECB23}"/>
            </c:ext>
          </c:extLst>
        </c:ser>
        <c:dLbls>
          <c:showLegendKey val="0"/>
          <c:showVal val="0"/>
          <c:showCatName val="0"/>
          <c:showSerName val="0"/>
          <c:showPercent val="0"/>
          <c:showBubbleSize val="0"/>
        </c:dLbls>
        <c:gapWidth val="150"/>
        <c:axId val="94968832"/>
        <c:axId val="9497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91F-4B56-A7BF-0FB3397ECB23}"/>
            </c:ext>
          </c:extLst>
        </c:ser>
        <c:dLbls>
          <c:showLegendKey val="0"/>
          <c:showVal val="0"/>
          <c:showCatName val="0"/>
          <c:showSerName val="0"/>
          <c:showPercent val="0"/>
          <c:showBubbleSize val="0"/>
        </c:dLbls>
        <c:marker val="1"/>
        <c:smooth val="0"/>
        <c:axId val="94968832"/>
        <c:axId val="94971008"/>
      </c:lineChart>
      <c:dateAx>
        <c:axId val="94968832"/>
        <c:scaling>
          <c:orientation val="minMax"/>
        </c:scaling>
        <c:delete val="1"/>
        <c:axPos val="b"/>
        <c:numFmt formatCode="&quot;H&quot;yy" sourceLinked="1"/>
        <c:majorTickMark val="none"/>
        <c:minorTickMark val="none"/>
        <c:tickLblPos val="none"/>
        <c:crossAx val="94971008"/>
        <c:crosses val="autoZero"/>
        <c:auto val="1"/>
        <c:lblOffset val="100"/>
        <c:baseTimeUnit val="years"/>
      </c:dateAx>
      <c:valAx>
        <c:axId val="9497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6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ABF-4BE3-98DC-79329AE2388B}"/>
            </c:ext>
          </c:extLst>
        </c:ser>
        <c:dLbls>
          <c:showLegendKey val="0"/>
          <c:showVal val="0"/>
          <c:showCatName val="0"/>
          <c:showSerName val="0"/>
          <c:showPercent val="0"/>
          <c:showBubbleSize val="0"/>
        </c:dLbls>
        <c:gapWidth val="150"/>
        <c:axId val="95010176"/>
        <c:axId val="9501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ABF-4BE3-98DC-79329AE2388B}"/>
            </c:ext>
          </c:extLst>
        </c:ser>
        <c:dLbls>
          <c:showLegendKey val="0"/>
          <c:showVal val="0"/>
          <c:showCatName val="0"/>
          <c:showSerName val="0"/>
          <c:showPercent val="0"/>
          <c:showBubbleSize val="0"/>
        </c:dLbls>
        <c:marker val="1"/>
        <c:smooth val="0"/>
        <c:axId val="95010176"/>
        <c:axId val="95016448"/>
      </c:lineChart>
      <c:dateAx>
        <c:axId val="95010176"/>
        <c:scaling>
          <c:orientation val="minMax"/>
        </c:scaling>
        <c:delete val="1"/>
        <c:axPos val="b"/>
        <c:numFmt formatCode="&quot;H&quot;yy" sourceLinked="1"/>
        <c:majorTickMark val="none"/>
        <c:minorTickMark val="none"/>
        <c:tickLblPos val="none"/>
        <c:crossAx val="95016448"/>
        <c:crosses val="autoZero"/>
        <c:auto val="1"/>
        <c:lblOffset val="100"/>
        <c:baseTimeUnit val="years"/>
      </c:dateAx>
      <c:valAx>
        <c:axId val="9501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1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1341</c:v>
                </c:pt>
                <c:pt idx="1">
                  <c:v>1380.34</c:v>
                </c:pt>
                <c:pt idx="2">
                  <c:v>1406.3</c:v>
                </c:pt>
                <c:pt idx="3">
                  <c:v>1157.83</c:v>
                </c:pt>
                <c:pt idx="4">
                  <c:v>1181.3499999999999</c:v>
                </c:pt>
              </c:numCache>
            </c:numRef>
          </c:val>
          <c:extLst xmlns:c16r2="http://schemas.microsoft.com/office/drawing/2015/06/chart">
            <c:ext xmlns:c16="http://schemas.microsoft.com/office/drawing/2014/chart" uri="{C3380CC4-5D6E-409C-BE32-E72D297353CC}">
              <c16:uniqueId val="{00000000-41BD-44D2-9F3C-ED7A7F3818FC}"/>
            </c:ext>
          </c:extLst>
        </c:ser>
        <c:dLbls>
          <c:showLegendKey val="0"/>
          <c:showVal val="0"/>
          <c:showCatName val="0"/>
          <c:showSerName val="0"/>
          <c:showPercent val="0"/>
          <c:showBubbleSize val="0"/>
        </c:dLbls>
        <c:gapWidth val="150"/>
        <c:axId val="95064064"/>
        <c:axId val="950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xmlns:c16r2="http://schemas.microsoft.com/office/drawing/2015/06/chart">
            <c:ext xmlns:c16="http://schemas.microsoft.com/office/drawing/2014/chart" uri="{C3380CC4-5D6E-409C-BE32-E72D297353CC}">
              <c16:uniqueId val="{00000001-41BD-44D2-9F3C-ED7A7F3818FC}"/>
            </c:ext>
          </c:extLst>
        </c:ser>
        <c:dLbls>
          <c:showLegendKey val="0"/>
          <c:showVal val="0"/>
          <c:showCatName val="0"/>
          <c:showSerName val="0"/>
          <c:showPercent val="0"/>
          <c:showBubbleSize val="0"/>
        </c:dLbls>
        <c:marker val="1"/>
        <c:smooth val="0"/>
        <c:axId val="95064064"/>
        <c:axId val="95065984"/>
      </c:lineChart>
      <c:dateAx>
        <c:axId val="95064064"/>
        <c:scaling>
          <c:orientation val="minMax"/>
        </c:scaling>
        <c:delete val="1"/>
        <c:axPos val="b"/>
        <c:numFmt formatCode="&quot;H&quot;yy" sourceLinked="1"/>
        <c:majorTickMark val="none"/>
        <c:minorTickMark val="none"/>
        <c:tickLblPos val="none"/>
        <c:crossAx val="95065984"/>
        <c:crosses val="autoZero"/>
        <c:auto val="1"/>
        <c:lblOffset val="100"/>
        <c:baseTimeUnit val="years"/>
      </c:dateAx>
      <c:valAx>
        <c:axId val="9506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6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58.53</c:v>
                </c:pt>
                <c:pt idx="1">
                  <c:v>57.67</c:v>
                </c:pt>
                <c:pt idx="2">
                  <c:v>56.77</c:v>
                </c:pt>
                <c:pt idx="3">
                  <c:v>64.09</c:v>
                </c:pt>
                <c:pt idx="4">
                  <c:v>57.87</c:v>
                </c:pt>
              </c:numCache>
            </c:numRef>
          </c:val>
          <c:extLst xmlns:c16r2="http://schemas.microsoft.com/office/drawing/2015/06/chart">
            <c:ext xmlns:c16="http://schemas.microsoft.com/office/drawing/2014/chart" uri="{C3380CC4-5D6E-409C-BE32-E72D297353CC}">
              <c16:uniqueId val="{00000000-4B4E-463F-917D-DA74C0800FD5}"/>
            </c:ext>
          </c:extLst>
        </c:ser>
        <c:dLbls>
          <c:showLegendKey val="0"/>
          <c:showVal val="0"/>
          <c:showCatName val="0"/>
          <c:showSerName val="0"/>
          <c:showPercent val="0"/>
          <c:showBubbleSize val="0"/>
        </c:dLbls>
        <c:gapWidth val="150"/>
        <c:axId val="95158656"/>
        <c:axId val="95160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xmlns:c16r2="http://schemas.microsoft.com/office/drawing/2015/06/chart">
            <c:ext xmlns:c16="http://schemas.microsoft.com/office/drawing/2014/chart" uri="{C3380CC4-5D6E-409C-BE32-E72D297353CC}">
              <c16:uniqueId val="{00000001-4B4E-463F-917D-DA74C0800FD5}"/>
            </c:ext>
          </c:extLst>
        </c:ser>
        <c:dLbls>
          <c:showLegendKey val="0"/>
          <c:showVal val="0"/>
          <c:showCatName val="0"/>
          <c:showSerName val="0"/>
          <c:showPercent val="0"/>
          <c:showBubbleSize val="0"/>
        </c:dLbls>
        <c:marker val="1"/>
        <c:smooth val="0"/>
        <c:axId val="95158656"/>
        <c:axId val="95160576"/>
      </c:lineChart>
      <c:dateAx>
        <c:axId val="95158656"/>
        <c:scaling>
          <c:orientation val="minMax"/>
        </c:scaling>
        <c:delete val="1"/>
        <c:axPos val="b"/>
        <c:numFmt formatCode="&quot;H&quot;yy" sourceLinked="1"/>
        <c:majorTickMark val="none"/>
        <c:minorTickMark val="none"/>
        <c:tickLblPos val="none"/>
        <c:crossAx val="95160576"/>
        <c:crosses val="autoZero"/>
        <c:auto val="1"/>
        <c:lblOffset val="100"/>
        <c:baseTimeUnit val="years"/>
      </c:dateAx>
      <c:valAx>
        <c:axId val="9516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5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198.97</c:v>
                </c:pt>
                <c:pt idx="1">
                  <c:v>205.91</c:v>
                </c:pt>
                <c:pt idx="2">
                  <c:v>215.93</c:v>
                </c:pt>
                <c:pt idx="3">
                  <c:v>232.13</c:v>
                </c:pt>
                <c:pt idx="4">
                  <c:v>258.25</c:v>
                </c:pt>
              </c:numCache>
            </c:numRef>
          </c:val>
          <c:extLst xmlns:c16r2="http://schemas.microsoft.com/office/drawing/2015/06/chart">
            <c:ext xmlns:c16="http://schemas.microsoft.com/office/drawing/2014/chart" uri="{C3380CC4-5D6E-409C-BE32-E72D297353CC}">
              <c16:uniqueId val="{00000000-20C5-4AA1-8854-1B0DC4B4130A}"/>
            </c:ext>
          </c:extLst>
        </c:ser>
        <c:dLbls>
          <c:showLegendKey val="0"/>
          <c:showVal val="0"/>
          <c:showCatName val="0"/>
          <c:showSerName val="0"/>
          <c:showPercent val="0"/>
          <c:showBubbleSize val="0"/>
        </c:dLbls>
        <c:gapWidth val="150"/>
        <c:axId val="95191424"/>
        <c:axId val="95193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xmlns:c16r2="http://schemas.microsoft.com/office/drawing/2015/06/chart">
            <c:ext xmlns:c16="http://schemas.microsoft.com/office/drawing/2014/chart" uri="{C3380CC4-5D6E-409C-BE32-E72D297353CC}">
              <c16:uniqueId val="{00000001-20C5-4AA1-8854-1B0DC4B4130A}"/>
            </c:ext>
          </c:extLst>
        </c:ser>
        <c:dLbls>
          <c:showLegendKey val="0"/>
          <c:showVal val="0"/>
          <c:showCatName val="0"/>
          <c:showSerName val="0"/>
          <c:showPercent val="0"/>
          <c:showBubbleSize val="0"/>
        </c:dLbls>
        <c:marker val="1"/>
        <c:smooth val="0"/>
        <c:axId val="95191424"/>
        <c:axId val="95193344"/>
      </c:lineChart>
      <c:dateAx>
        <c:axId val="95191424"/>
        <c:scaling>
          <c:orientation val="minMax"/>
        </c:scaling>
        <c:delete val="1"/>
        <c:axPos val="b"/>
        <c:numFmt formatCode="&quot;H&quot;yy" sourceLinked="1"/>
        <c:majorTickMark val="none"/>
        <c:minorTickMark val="none"/>
        <c:tickLblPos val="none"/>
        <c:crossAx val="95193344"/>
        <c:crosses val="autoZero"/>
        <c:auto val="1"/>
        <c:lblOffset val="100"/>
        <c:baseTimeUnit val="years"/>
      </c:dateAx>
      <c:valAx>
        <c:axId val="9519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9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O16" sqref="O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高知県　東洋町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D3</v>
      </c>
      <c r="X8" s="36"/>
      <c r="Y8" s="36"/>
      <c r="Z8" s="36"/>
      <c r="AA8" s="36"/>
      <c r="AB8" s="36"/>
      <c r="AC8" s="36"/>
      <c r="AD8" s="36" t="str">
        <f>データ!$M$6</f>
        <v>非設置</v>
      </c>
      <c r="AE8" s="36"/>
      <c r="AF8" s="36"/>
      <c r="AG8" s="36"/>
      <c r="AH8" s="36"/>
      <c r="AI8" s="36"/>
      <c r="AJ8" s="36"/>
      <c r="AK8" s="2"/>
      <c r="AL8" s="37">
        <f>データ!$R$6</f>
        <v>2239</v>
      </c>
      <c r="AM8" s="37"/>
      <c r="AN8" s="37"/>
      <c r="AO8" s="37"/>
      <c r="AP8" s="37"/>
      <c r="AQ8" s="37"/>
      <c r="AR8" s="37"/>
      <c r="AS8" s="37"/>
      <c r="AT8" s="38">
        <f>データ!$S$6</f>
        <v>74.02</v>
      </c>
      <c r="AU8" s="38"/>
      <c r="AV8" s="38"/>
      <c r="AW8" s="38"/>
      <c r="AX8" s="38"/>
      <c r="AY8" s="38"/>
      <c r="AZ8" s="38"/>
      <c r="BA8" s="38"/>
      <c r="BB8" s="38">
        <f>データ!$T$6</f>
        <v>30.25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96.28</v>
      </c>
      <c r="Q10" s="38"/>
      <c r="R10" s="38"/>
      <c r="S10" s="38"/>
      <c r="T10" s="38"/>
      <c r="U10" s="38"/>
      <c r="V10" s="38"/>
      <c r="W10" s="37">
        <f>データ!$Q$6</f>
        <v>2360</v>
      </c>
      <c r="X10" s="37"/>
      <c r="Y10" s="37"/>
      <c r="Z10" s="37"/>
      <c r="AA10" s="37"/>
      <c r="AB10" s="37"/>
      <c r="AC10" s="37"/>
      <c r="AD10" s="2"/>
      <c r="AE10" s="2"/>
      <c r="AF10" s="2"/>
      <c r="AG10" s="2"/>
      <c r="AH10" s="2"/>
      <c r="AI10" s="2"/>
      <c r="AJ10" s="2"/>
      <c r="AK10" s="2"/>
      <c r="AL10" s="37">
        <f>データ!$U$6</f>
        <v>2123</v>
      </c>
      <c r="AM10" s="37"/>
      <c r="AN10" s="37"/>
      <c r="AO10" s="37"/>
      <c r="AP10" s="37"/>
      <c r="AQ10" s="37"/>
      <c r="AR10" s="37"/>
      <c r="AS10" s="37"/>
      <c r="AT10" s="38">
        <f>データ!$V$6</f>
        <v>2.4</v>
      </c>
      <c r="AU10" s="38"/>
      <c r="AV10" s="38"/>
      <c r="AW10" s="38"/>
      <c r="AX10" s="38"/>
      <c r="AY10" s="38"/>
      <c r="AZ10" s="38"/>
      <c r="BA10" s="38"/>
      <c r="BB10" s="38">
        <f>データ!$W$6</f>
        <v>884.58</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115</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116</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117</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42</v>
      </c>
      <c r="H85" s="13" t="str">
        <f>データ!BO6</f>
        <v>【940.88】</v>
      </c>
      <c r="I85" s="13" t="str">
        <f>データ!BZ6</f>
        <v>【54.59】</v>
      </c>
      <c r="J85" s="13" t="str">
        <f>データ!CK6</f>
        <v>【301.20】</v>
      </c>
      <c r="K85" s="13" t="str">
        <f>データ!CV6</f>
        <v>【56.42】</v>
      </c>
      <c r="L85" s="13" t="str">
        <f>データ!DG6</f>
        <v>【71.01】</v>
      </c>
      <c r="M85" s="13" t="s">
        <v>43</v>
      </c>
      <c r="N85" s="13" t="s">
        <v>42</v>
      </c>
      <c r="O85" s="13" t="str">
        <f>データ!EN6</f>
        <v>【0.58】</v>
      </c>
    </row>
  </sheetData>
  <sheetProtection algorithmName="SHA-512" hashValue="mk6OBpg0iyQmrJq57SCPzqpRhjwKGlYuH+8wZuF3bMxmi/QKngCclnlNYI16xl8ZbpnF5RAeNkd34DEvjGO9dw==" saltValue="4P4gObDulG2/r2LRe9E0R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2" t="s">
        <v>53</v>
      </c>
      <c r="I3" s="73"/>
      <c r="J3" s="73"/>
      <c r="K3" s="73"/>
      <c r="L3" s="73"/>
      <c r="M3" s="73"/>
      <c r="N3" s="73"/>
      <c r="O3" s="73"/>
      <c r="P3" s="73"/>
      <c r="Q3" s="73"/>
      <c r="R3" s="73"/>
      <c r="S3" s="73"/>
      <c r="T3" s="73"/>
      <c r="U3" s="73"/>
      <c r="V3" s="73"/>
      <c r="W3" s="74"/>
      <c r="X3" s="78" t="s">
        <v>54</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55</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56</v>
      </c>
      <c r="B4" s="17"/>
      <c r="C4" s="17"/>
      <c r="D4" s="17"/>
      <c r="E4" s="17"/>
      <c r="F4" s="17"/>
      <c r="G4" s="17"/>
      <c r="H4" s="75"/>
      <c r="I4" s="76"/>
      <c r="J4" s="76"/>
      <c r="K4" s="76"/>
      <c r="L4" s="76"/>
      <c r="M4" s="76"/>
      <c r="N4" s="76"/>
      <c r="O4" s="76"/>
      <c r="P4" s="76"/>
      <c r="Q4" s="76"/>
      <c r="R4" s="76"/>
      <c r="S4" s="76"/>
      <c r="T4" s="76"/>
      <c r="U4" s="76"/>
      <c r="V4" s="76"/>
      <c r="W4" s="77"/>
      <c r="X4" s="71" t="s">
        <v>57</v>
      </c>
      <c r="Y4" s="71"/>
      <c r="Z4" s="71"/>
      <c r="AA4" s="71"/>
      <c r="AB4" s="71"/>
      <c r="AC4" s="71"/>
      <c r="AD4" s="71"/>
      <c r="AE4" s="71"/>
      <c r="AF4" s="71"/>
      <c r="AG4" s="71"/>
      <c r="AH4" s="71"/>
      <c r="AI4" s="71" t="s">
        <v>58</v>
      </c>
      <c r="AJ4" s="71"/>
      <c r="AK4" s="71"/>
      <c r="AL4" s="71"/>
      <c r="AM4" s="71"/>
      <c r="AN4" s="71"/>
      <c r="AO4" s="71"/>
      <c r="AP4" s="71"/>
      <c r="AQ4" s="71"/>
      <c r="AR4" s="71"/>
      <c r="AS4" s="71"/>
      <c r="AT4" s="71" t="s">
        <v>59</v>
      </c>
      <c r="AU4" s="71"/>
      <c r="AV4" s="71"/>
      <c r="AW4" s="71"/>
      <c r="AX4" s="71"/>
      <c r="AY4" s="71"/>
      <c r="AZ4" s="71"/>
      <c r="BA4" s="71"/>
      <c r="BB4" s="71"/>
      <c r="BC4" s="71"/>
      <c r="BD4" s="71"/>
      <c r="BE4" s="71" t="s">
        <v>60</v>
      </c>
      <c r="BF4" s="71"/>
      <c r="BG4" s="71"/>
      <c r="BH4" s="71"/>
      <c r="BI4" s="71"/>
      <c r="BJ4" s="71"/>
      <c r="BK4" s="71"/>
      <c r="BL4" s="71"/>
      <c r="BM4" s="71"/>
      <c r="BN4" s="71"/>
      <c r="BO4" s="71"/>
      <c r="BP4" s="71" t="s">
        <v>61</v>
      </c>
      <c r="BQ4" s="71"/>
      <c r="BR4" s="71"/>
      <c r="BS4" s="71"/>
      <c r="BT4" s="71"/>
      <c r="BU4" s="71"/>
      <c r="BV4" s="71"/>
      <c r="BW4" s="71"/>
      <c r="BX4" s="71"/>
      <c r="BY4" s="71"/>
      <c r="BZ4" s="71"/>
      <c r="CA4" s="71" t="s">
        <v>62</v>
      </c>
      <c r="CB4" s="71"/>
      <c r="CC4" s="71"/>
      <c r="CD4" s="71"/>
      <c r="CE4" s="71"/>
      <c r="CF4" s="71"/>
      <c r="CG4" s="71"/>
      <c r="CH4" s="71"/>
      <c r="CI4" s="71"/>
      <c r="CJ4" s="71"/>
      <c r="CK4" s="71"/>
      <c r="CL4" s="71" t="s">
        <v>63</v>
      </c>
      <c r="CM4" s="71"/>
      <c r="CN4" s="71"/>
      <c r="CO4" s="71"/>
      <c r="CP4" s="71"/>
      <c r="CQ4" s="71"/>
      <c r="CR4" s="71"/>
      <c r="CS4" s="71"/>
      <c r="CT4" s="71"/>
      <c r="CU4" s="71"/>
      <c r="CV4" s="71"/>
      <c r="CW4" s="71" t="s">
        <v>64</v>
      </c>
      <c r="CX4" s="71"/>
      <c r="CY4" s="71"/>
      <c r="CZ4" s="71"/>
      <c r="DA4" s="71"/>
      <c r="DB4" s="71"/>
      <c r="DC4" s="71"/>
      <c r="DD4" s="71"/>
      <c r="DE4" s="71"/>
      <c r="DF4" s="71"/>
      <c r="DG4" s="71"/>
      <c r="DH4" s="71" t="s">
        <v>65</v>
      </c>
      <c r="DI4" s="71"/>
      <c r="DJ4" s="71"/>
      <c r="DK4" s="71"/>
      <c r="DL4" s="71"/>
      <c r="DM4" s="71"/>
      <c r="DN4" s="71"/>
      <c r="DO4" s="71"/>
      <c r="DP4" s="71"/>
      <c r="DQ4" s="71"/>
      <c r="DR4" s="71"/>
      <c r="DS4" s="71" t="s">
        <v>66</v>
      </c>
      <c r="DT4" s="71"/>
      <c r="DU4" s="71"/>
      <c r="DV4" s="71"/>
      <c r="DW4" s="71"/>
      <c r="DX4" s="71"/>
      <c r="DY4" s="71"/>
      <c r="DZ4" s="71"/>
      <c r="EA4" s="71"/>
      <c r="EB4" s="71"/>
      <c r="EC4" s="71"/>
      <c r="ED4" s="71" t="s">
        <v>67</v>
      </c>
      <c r="EE4" s="71"/>
      <c r="EF4" s="71"/>
      <c r="EG4" s="71"/>
      <c r="EH4" s="71"/>
      <c r="EI4" s="71"/>
      <c r="EJ4" s="71"/>
      <c r="EK4" s="71"/>
      <c r="EL4" s="71"/>
      <c r="EM4" s="71"/>
      <c r="EN4" s="71"/>
    </row>
    <row r="5" spans="1:144" x14ac:dyDescent="0.15">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15">
      <c r="A6" s="15" t="s">
        <v>96</v>
      </c>
      <c r="B6" s="20">
        <f>B7</f>
        <v>2021</v>
      </c>
      <c r="C6" s="20">
        <f t="shared" ref="C6:W6" si="3">C7</f>
        <v>393011</v>
      </c>
      <c r="D6" s="20">
        <f t="shared" si="3"/>
        <v>47</v>
      </c>
      <c r="E6" s="20">
        <f t="shared" si="3"/>
        <v>1</v>
      </c>
      <c r="F6" s="20">
        <f t="shared" si="3"/>
        <v>0</v>
      </c>
      <c r="G6" s="20">
        <f t="shared" si="3"/>
        <v>0</v>
      </c>
      <c r="H6" s="20" t="str">
        <f t="shared" si="3"/>
        <v>高知県　東洋町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96.28</v>
      </c>
      <c r="Q6" s="21">
        <f t="shared" si="3"/>
        <v>2360</v>
      </c>
      <c r="R6" s="21">
        <f t="shared" si="3"/>
        <v>2239</v>
      </c>
      <c r="S6" s="21">
        <f t="shared" si="3"/>
        <v>74.02</v>
      </c>
      <c r="T6" s="21">
        <f t="shared" si="3"/>
        <v>30.25</v>
      </c>
      <c r="U6" s="21">
        <f t="shared" si="3"/>
        <v>2123</v>
      </c>
      <c r="V6" s="21">
        <f t="shared" si="3"/>
        <v>2.4</v>
      </c>
      <c r="W6" s="21">
        <f t="shared" si="3"/>
        <v>884.58</v>
      </c>
      <c r="X6" s="22">
        <f>IF(X7="",NA(),X7)</f>
        <v>67.180000000000007</v>
      </c>
      <c r="Y6" s="22">
        <f t="shared" ref="Y6:AG6" si="4">IF(Y7="",NA(),Y7)</f>
        <v>63.94</v>
      </c>
      <c r="Z6" s="22">
        <f t="shared" si="4"/>
        <v>62.5</v>
      </c>
      <c r="AA6" s="22">
        <f t="shared" si="4"/>
        <v>68.77</v>
      </c>
      <c r="AB6" s="22">
        <f t="shared" si="4"/>
        <v>67.150000000000006</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1341</v>
      </c>
      <c r="BF6" s="22">
        <f t="shared" ref="BF6:BN6" si="7">IF(BF7="",NA(),BF7)</f>
        <v>1380.34</v>
      </c>
      <c r="BG6" s="22">
        <f t="shared" si="7"/>
        <v>1406.3</v>
      </c>
      <c r="BH6" s="22">
        <f t="shared" si="7"/>
        <v>1157.83</v>
      </c>
      <c r="BI6" s="22">
        <f t="shared" si="7"/>
        <v>1181.3499999999999</v>
      </c>
      <c r="BJ6" s="22">
        <f t="shared" si="7"/>
        <v>1061.58</v>
      </c>
      <c r="BK6" s="22">
        <f t="shared" si="7"/>
        <v>1007.7</v>
      </c>
      <c r="BL6" s="22">
        <f t="shared" si="7"/>
        <v>1018.52</v>
      </c>
      <c r="BM6" s="22">
        <f t="shared" si="7"/>
        <v>949.61</v>
      </c>
      <c r="BN6" s="22">
        <f t="shared" si="7"/>
        <v>918.84</v>
      </c>
      <c r="BO6" s="21" t="str">
        <f>IF(BO7="","",IF(BO7="-","【-】","【"&amp;SUBSTITUTE(TEXT(BO7,"#,##0.00"),"-","△")&amp;"】"))</f>
        <v>【940.88】</v>
      </c>
      <c r="BP6" s="22">
        <f>IF(BP7="",NA(),BP7)</f>
        <v>58.53</v>
      </c>
      <c r="BQ6" s="22">
        <f t="shared" ref="BQ6:BY6" si="8">IF(BQ7="",NA(),BQ7)</f>
        <v>57.67</v>
      </c>
      <c r="BR6" s="22">
        <f t="shared" si="8"/>
        <v>56.77</v>
      </c>
      <c r="BS6" s="22">
        <f t="shared" si="8"/>
        <v>64.09</v>
      </c>
      <c r="BT6" s="22">
        <f t="shared" si="8"/>
        <v>57.87</v>
      </c>
      <c r="BU6" s="22">
        <f t="shared" si="8"/>
        <v>58.52</v>
      </c>
      <c r="BV6" s="22">
        <f t="shared" si="8"/>
        <v>59.22</v>
      </c>
      <c r="BW6" s="22">
        <f t="shared" si="8"/>
        <v>58.79</v>
      </c>
      <c r="BX6" s="22">
        <f t="shared" si="8"/>
        <v>58.41</v>
      </c>
      <c r="BY6" s="22">
        <f t="shared" si="8"/>
        <v>58.27</v>
      </c>
      <c r="BZ6" s="21" t="str">
        <f>IF(BZ7="","",IF(BZ7="-","【-】","【"&amp;SUBSTITUTE(TEXT(BZ7,"#,##0.00"),"-","△")&amp;"】"))</f>
        <v>【54.59】</v>
      </c>
      <c r="CA6" s="22">
        <f>IF(CA7="",NA(),CA7)</f>
        <v>198.97</v>
      </c>
      <c r="CB6" s="22">
        <f t="shared" ref="CB6:CJ6" si="9">IF(CB7="",NA(),CB7)</f>
        <v>205.91</v>
      </c>
      <c r="CC6" s="22">
        <f t="shared" si="9"/>
        <v>215.93</v>
      </c>
      <c r="CD6" s="22">
        <f t="shared" si="9"/>
        <v>232.13</v>
      </c>
      <c r="CE6" s="22">
        <f t="shared" si="9"/>
        <v>258.25</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63.15</v>
      </c>
      <c r="CM6" s="22">
        <f t="shared" ref="CM6:CU6" si="10">IF(CM7="",NA(),CM7)</f>
        <v>55.72</v>
      </c>
      <c r="CN6" s="22">
        <f t="shared" si="10"/>
        <v>56.13</v>
      </c>
      <c r="CO6" s="22">
        <f t="shared" si="10"/>
        <v>45.11</v>
      </c>
      <c r="CP6" s="22">
        <f t="shared" si="10"/>
        <v>45.11</v>
      </c>
      <c r="CQ6" s="22">
        <f t="shared" si="10"/>
        <v>57.3</v>
      </c>
      <c r="CR6" s="22">
        <f t="shared" si="10"/>
        <v>56.76</v>
      </c>
      <c r="CS6" s="22">
        <f t="shared" si="10"/>
        <v>56.04</v>
      </c>
      <c r="CT6" s="22">
        <f t="shared" si="10"/>
        <v>58.52</v>
      </c>
      <c r="CU6" s="22">
        <f t="shared" si="10"/>
        <v>58.88</v>
      </c>
      <c r="CV6" s="21" t="str">
        <f>IF(CV7="","",IF(CV7="-","【-】","【"&amp;SUBSTITUTE(TEXT(CV7,"#,##0.00"),"-","△")&amp;"】"))</f>
        <v>【56.42】</v>
      </c>
      <c r="CW6" s="22">
        <f>IF(CW7="",NA(),CW7)</f>
        <v>48.81</v>
      </c>
      <c r="CX6" s="22">
        <f t="shared" ref="CX6:DF6" si="11">IF(CX7="",NA(),CX7)</f>
        <v>52.5</v>
      </c>
      <c r="CY6" s="22">
        <f t="shared" si="11"/>
        <v>49.84</v>
      </c>
      <c r="CZ6" s="22">
        <f t="shared" si="11"/>
        <v>60.4</v>
      </c>
      <c r="DA6" s="22">
        <f t="shared" si="11"/>
        <v>58.08</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4.42</v>
      </c>
      <c r="EE6" s="22">
        <f t="shared" ref="EE6:EM6" si="14">IF(EE7="",NA(),EE7)</f>
        <v>1.8</v>
      </c>
      <c r="EF6" s="22">
        <f t="shared" si="14"/>
        <v>1.39</v>
      </c>
      <c r="EG6" s="22">
        <f t="shared" si="14"/>
        <v>1.65</v>
      </c>
      <c r="EH6" s="22">
        <f t="shared" si="14"/>
        <v>2.17</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393011</v>
      </c>
      <c r="D7" s="24">
        <v>47</v>
      </c>
      <c r="E7" s="24">
        <v>1</v>
      </c>
      <c r="F7" s="24">
        <v>0</v>
      </c>
      <c r="G7" s="24">
        <v>0</v>
      </c>
      <c r="H7" s="24" t="s">
        <v>97</v>
      </c>
      <c r="I7" s="24" t="s">
        <v>98</v>
      </c>
      <c r="J7" s="24" t="s">
        <v>99</v>
      </c>
      <c r="K7" s="24" t="s">
        <v>100</v>
      </c>
      <c r="L7" s="24" t="s">
        <v>101</v>
      </c>
      <c r="M7" s="24" t="s">
        <v>102</v>
      </c>
      <c r="N7" s="25" t="s">
        <v>103</v>
      </c>
      <c r="O7" s="25" t="s">
        <v>104</v>
      </c>
      <c r="P7" s="25">
        <v>96.28</v>
      </c>
      <c r="Q7" s="25">
        <v>2360</v>
      </c>
      <c r="R7" s="25">
        <v>2239</v>
      </c>
      <c r="S7" s="25">
        <v>74.02</v>
      </c>
      <c r="T7" s="25">
        <v>30.25</v>
      </c>
      <c r="U7" s="25">
        <v>2123</v>
      </c>
      <c r="V7" s="25">
        <v>2.4</v>
      </c>
      <c r="W7" s="25">
        <v>884.58</v>
      </c>
      <c r="X7" s="25">
        <v>67.180000000000007</v>
      </c>
      <c r="Y7" s="25">
        <v>63.94</v>
      </c>
      <c r="Z7" s="25">
        <v>62.5</v>
      </c>
      <c r="AA7" s="25">
        <v>68.77</v>
      </c>
      <c r="AB7" s="25">
        <v>67.150000000000006</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1341</v>
      </c>
      <c r="BF7" s="25">
        <v>1380.34</v>
      </c>
      <c r="BG7" s="25">
        <v>1406.3</v>
      </c>
      <c r="BH7" s="25">
        <v>1157.83</v>
      </c>
      <c r="BI7" s="25">
        <v>1181.3499999999999</v>
      </c>
      <c r="BJ7" s="25">
        <v>1061.58</v>
      </c>
      <c r="BK7" s="25">
        <v>1007.7</v>
      </c>
      <c r="BL7" s="25">
        <v>1018.52</v>
      </c>
      <c r="BM7" s="25">
        <v>949.61</v>
      </c>
      <c r="BN7" s="25">
        <v>918.84</v>
      </c>
      <c r="BO7" s="25">
        <v>940.88</v>
      </c>
      <c r="BP7" s="25">
        <v>58.53</v>
      </c>
      <c r="BQ7" s="25">
        <v>57.67</v>
      </c>
      <c r="BR7" s="25">
        <v>56.77</v>
      </c>
      <c r="BS7" s="25">
        <v>64.09</v>
      </c>
      <c r="BT7" s="25">
        <v>57.87</v>
      </c>
      <c r="BU7" s="25">
        <v>58.52</v>
      </c>
      <c r="BV7" s="25">
        <v>59.22</v>
      </c>
      <c r="BW7" s="25">
        <v>58.79</v>
      </c>
      <c r="BX7" s="25">
        <v>58.41</v>
      </c>
      <c r="BY7" s="25">
        <v>58.27</v>
      </c>
      <c r="BZ7" s="25">
        <v>54.59</v>
      </c>
      <c r="CA7" s="25">
        <v>198.97</v>
      </c>
      <c r="CB7" s="25">
        <v>205.91</v>
      </c>
      <c r="CC7" s="25">
        <v>215.93</v>
      </c>
      <c r="CD7" s="25">
        <v>232.13</v>
      </c>
      <c r="CE7" s="25">
        <v>258.25</v>
      </c>
      <c r="CF7" s="25">
        <v>296.3</v>
      </c>
      <c r="CG7" s="25">
        <v>292.89999999999998</v>
      </c>
      <c r="CH7" s="25">
        <v>298.25</v>
      </c>
      <c r="CI7" s="25">
        <v>303.27999999999997</v>
      </c>
      <c r="CJ7" s="25">
        <v>303.81</v>
      </c>
      <c r="CK7" s="25">
        <v>301.2</v>
      </c>
      <c r="CL7" s="25">
        <v>63.15</v>
      </c>
      <c r="CM7" s="25">
        <v>55.72</v>
      </c>
      <c r="CN7" s="25">
        <v>56.13</v>
      </c>
      <c r="CO7" s="25">
        <v>45.11</v>
      </c>
      <c r="CP7" s="25">
        <v>45.11</v>
      </c>
      <c r="CQ7" s="25">
        <v>57.3</v>
      </c>
      <c r="CR7" s="25">
        <v>56.76</v>
      </c>
      <c r="CS7" s="25">
        <v>56.04</v>
      </c>
      <c r="CT7" s="25">
        <v>58.52</v>
      </c>
      <c r="CU7" s="25">
        <v>58.88</v>
      </c>
      <c r="CV7" s="25">
        <v>56.42</v>
      </c>
      <c r="CW7" s="25">
        <v>48.81</v>
      </c>
      <c r="CX7" s="25">
        <v>52.5</v>
      </c>
      <c r="CY7" s="25">
        <v>49.84</v>
      </c>
      <c r="CZ7" s="25">
        <v>60.4</v>
      </c>
      <c r="DA7" s="25">
        <v>58.08</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4.42</v>
      </c>
      <c r="EE7" s="25">
        <v>1.8</v>
      </c>
      <c r="EF7" s="25">
        <v>1.39</v>
      </c>
      <c r="EG7" s="25">
        <v>1.65</v>
      </c>
      <c r="EH7" s="25">
        <v>2.17</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110</v>
      </c>
    </row>
    <row r="12" spans="1:144" x14ac:dyDescent="0.15">
      <c r="B12">
        <v>1</v>
      </c>
      <c r="C12">
        <v>1</v>
      </c>
      <c r="D12">
        <v>1</v>
      </c>
      <c r="E12">
        <v>2</v>
      </c>
      <c r="F12">
        <v>3</v>
      </c>
      <c r="G12" t="s">
        <v>111</v>
      </c>
    </row>
    <row r="13" spans="1:144" x14ac:dyDescent="0.15">
      <c r="B13" t="s">
        <v>112</v>
      </c>
      <c r="C13" t="s">
        <v>112</v>
      </c>
      <c r="D13" t="s">
        <v>113</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2022-12-01T01:11:19Z</dcterms:created>
  <dcterms:modified xsi:type="dcterms:W3CDTF">2023-01-20T01:05:56Z</dcterms:modified>
</cp:coreProperties>
</file>