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19_本山町\"/>
    </mc:Choice>
  </mc:AlternateContent>
  <workbookProtection workbookAlgorithmName="SHA-512" workbookHashValue="0abmBAaIAyzTbe45P75FLyFsNuUxO1vuuwrHvXdKXx+NV/LBatFCBKVlxLUoroozD9SAJ0rcdCC72QW/SNzGHA==" workbookSaltValue="dCHJAHKIxoSE6oSNYE1EKg==" workbookSpinCount="100000" lockStructure="1"/>
  <bookViews>
    <workbookView xWindow="-120" yWindow="-120" windowWidth="20730" windowHeight="1116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E85" i="4"/>
  <c r="BB10" i="4"/>
  <c r="AL10" i="4"/>
  <c r="P10" i="4"/>
  <c r="I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<sst xmlns="http://schemas.openxmlformats.org/spreadsheetml/2006/main" count="233" uniqueCount="119">
  <si>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</si>
  <si>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</si>
  <si>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</si>
  <si>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</si>
  <si>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</si>
  <si>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</si>
  <si>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</si>
  <si>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</si>
  <si>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</si>
  <si>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</si>
  <si>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</si>
  <si>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</si>
  <si>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</si>
  <si>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</si>
  <si>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</si>
  <si>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</si>
  <si>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</si>
  <si>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</si>
  <si>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</si>
  <si>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</si>
  <si>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</si>
  <si>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</si>
  <si>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</si>
  <si>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</si>
  <si>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</si>
  <si>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</si>
  <si>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</si>
  <si>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</si>
  <si>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</si>
  <si>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</si>
  <si>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</si>
  <si>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</si>
  <si>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</si>
  <si>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</si>
  <si>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</si>
  <si>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</si>
  <si>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</si>
  <si>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</si>
  <si>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</si>
  <si>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</si>
  <si>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</si>
  <si>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</si>
  <si>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</si>
  <si>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</si>
  <si>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</si>
  <si>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</si>
  <si>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</si>
  <si>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</si>
  <si>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</si>
  <si>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</si>
  <si>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</si>
  <si>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</si>
  <si>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</si>
  <si>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</si>
  <si>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</si>
  <si>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</si>
  <si>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</si>
  <si>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</si>
  <si>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</si>
  <si>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</si>
  <si>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</si>
  <si>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</si>
  <si>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</si>
  <si>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</si>
  <si>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</si>
  <si>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</si>
  <si>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</si>
  <si>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</si>
  <si>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</si>
  <si>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</si>
  <si>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</si>
  <si>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</si>
  <si>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</si>
  <si>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</si>
  <si>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</si>
  <si>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</si>
  <si>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</si>
  <si>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</si>
  <si>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</si>
  <si>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</si>
  <si>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</si>
  <si>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</si>
  <si>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</si>
  <si>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</si>
  <si>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</si>
  <si>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</si>
  <si>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</si>
  <si>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</si>
  <si>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</si>
  <si>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</si>
  <si>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</si>
  <si>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</si>
  <si>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</si>
  <si>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</si>
  <si>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</si>
  <si>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</si>
  <si>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本山町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</si>
  <si>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</si>
  <si>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</si>
  <si>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</si>
  <si>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</si>
  <si>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</si>
  <si>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</si>
  <si>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</si>
  <si>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</si>
  <si>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</si>
  <si>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</si>
  <si>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</si>
  <si>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</si>
  <si>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</si>
  <si>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</si>
  <si>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</si>
  <si>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</si>
  <si>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</si>
  <si>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</si>
  <si>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</si>
  <si>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平成9年度以降に順次更新し、平成24年度からの簡易水道の施設統合では、耐震管を採用し、導・送・配水管を10km強更新しています。平成30年度からは、老朽化した配水管・電気設備等の更新を実施していますが、未更新の地域も有り、順次計画的に更新していく必要があります。　　　　　　　　　　　　　　　　             　また、災害に備え、管路情報のデータベース化を行い、現状を把握するとともに、引き続き老朽管布設替工事の更新実績に基づいた管路情報の修正と、計画的な管路更新を検討していく必要があります。</t>
    <phoneticPr fontId="4"/>
  </si>
  <si>
    <r>
      <t>平成26年度から平成28年度にかけて、水道料金の改定を行い、収益的収支比率・回収率は大きく改善されてきましたが、今後、人口増加は見込まれず、給水収</t>
    </r>
    <r>
      <rPr>
        <sz val="11"/>
        <rFont val="ＭＳ ゴシック"/>
        <family val="3"/>
        <charset val="128"/>
      </rPr>
      <t>益の増加が期待できないと考えられます。　　　また、過去の大型事業による事業債の償還が本格的に始まり、経営への影響が出始めています。
安定した事業運営を維持していく為、公営企業会計の法適用化を実施し、長期的な経営目線を持ち、施設規模の縮小等経費削減に向けた取組や管路や施設の更新需要等の将来試算と経営収支の見通しを踏まえ、適正な料金水準の設定を行い、サービス向上に努めていきます。</t>
    </r>
    <rPh sb="98" eb="100">
      <t>カコ</t>
    </rPh>
    <rPh sb="101" eb="103">
      <t>オオガタ</t>
    </rPh>
    <rPh sb="184" eb="188">
      <t>シセツキボ</t>
    </rPh>
    <rPh sb="189" eb="191">
      <t>シュクショウ</t>
    </rPh>
    <rPh sb="191" eb="192">
      <t>ナド</t>
    </rPh>
    <phoneticPr fontId="4"/>
  </si>
  <si>
    <r>
      <t>①収益的収支比率については、平成26年度からの水道料金改定に伴い、改善されてきています。また、平成27年度から一般会計からの繰出金もなく、概ね健全であるといえます。　　　　　　　　　　　　　　　　      　⑤料金回収率につ</t>
    </r>
    <r>
      <rPr>
        <sz val="11"/>
        <rFont val="ＭＳ ゴシック"/>
        <family val="3"/>
        <charset val="128"/>
      </rPr>
      <t>いては、過去の大型事業による事業債償還額</t>
    </r>
    <r>
      <rPr>
        <strike/>
        <sz val="11"/>
        <rFont val="ＭＳ ゴシック"/>
        <family val="3"/>
        <charset val="128"/>
      </rPr>
      <t>等</t>
    </r>
    <r>
      <rPr>
        <sz val="11"/>
        <rFont val="ＭＳ ゴシック"/>
        <family val="3"/>
        <charset val="128"/>
      </rPr>
      <t>の増加に伴う給水原価の上昇を受け、平成29年以降、低下傾向です。
効率性においては、新施設への切替と老朽管の布設替を進めていますが、依然として布設替が進んでいない地域も有り、まだまだ漏水が多いのが現状です。今後、老朽管の布設替工事や漏水調査及び漏水修繕を継続的に実施し、有収率の向上を図って</t>
    </r>
    <r>
      <rPr>
        <sz val="11"/>
        <color theme="1"/>
        <rFont val="ＭＳ ゴシック"/>
        <family val="3"/>
        <charset val="128"/>
      </rPr>
      <t>いく必要があります。</t>
    </r>
    <rPh sb="62" eb="63">
      <t>ク</t>
    </rPh>
    <rPh sb="117" eb="119">
      <t>カコ</t>
    </rPh>
    <rPh sb="120" eb="122">
      <t>オオガタ</t>
    </rPh>
    <rPh sb="192" eb="19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</si>
</sst>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18.32</c:v>
                </c:pt>
                <c:pt idx="1">
                  <c:v>1.37</c:v>
                </c:pt>
                <c:pt idx="2">
                  <c:v>1.74</c:v>
                </c:pt>
                <c:pt idx="3">
                  <c:v>2.31</c:v>
                </c:pt>
                <c:pt idx="4">
                  <c:v>2.4</c:v>
                </c:pt>
              </c:numCache>
            </c:numRef>
          </c:val>
          <c:extLst>
            <c:ext xmlns:c16="http://schemas.microsoft.com/office/drawing/2014/chart" uri="{C3380CC4-5D6E-409C-BE32-E72D297353CC}">
              <c16:uniqueId val="{00000000-27E4-4557-9BF0-36A3CD008C3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27E4-4557-9BF0-36A3CD008C3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74.010000000000005</c:v>
                </c:pt>
                <c:pt idx="1">
                  <c:v>73.33</c:v>
                </c:pt>
                <c:pt idx="2">
                  <c:v>52.62</c:v>
                </c:pt>
                <c:pt idx="3">
                  <c:v>72.2</c:v>
                </c:pt>
                <c:pt idx="4">
                  <c:v>71.489999999999995</c:v>
                </c:pt>
              </c:numCache>
            </c:numRef>
          </c:val>
          <c:extLst>
            <c:ext xmlns:c16="http://schemas.microsoft.com/office/drawing/2014/chart" uri="{C3380CC4-5D6E-409C-BE32-E72D297353CC}">
              <c16:uniqueId val="{00000000-C185-47D4-A79F-5AD7E819BCB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C185-47D4-A79F-5AD7E819BCB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56.82</c:v>
                </c:pt>
                <c:pt idx="1">
                  <c:v>56.46</c:v>
                </c:pt>
                <c:pt idx="2">
                  <c:v>75.959999999999994</c:v>
                </c:pt>
                <c:pt idx="3">
                  <c:v>58.77</c:v>
                </c:pt>
                <c:pt idx="4">
                  <c:v>56.08</c:v>
                </c:pt>
              </c:numCache>
            </c:numRef>
          </c:val>
          <c:extLst>
            <c:ext xmlns:c16="http://schemas.microsoft.com/office/drawing/2014/chart" uri="{C3380CC4-5D6E-409C-BE32-E72D297353CC}">
              <c16:uniqueId val="{00000000-822E-4EFA-948A-75CBACCA6E1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822E-4EFA-948A-75CBACCA6E1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108.62</c:v>
                </c:pt>
                <c:pt idx="1">
                  <c:v>120.33</c:v>
                </c:pt>
                <c:pt idx="2">
                  <c:v>79.58</c:v>
                </c:pt>
                <c:pt idx="3">
                  <c:v>94.7</c:v>
                </c:pt>
                <c:pt idx="4">
                  <c:v>79.650000000000006</c:v>
                </c:pt>
              </c:numCache>
            </c:numRef>
          </c:val>
          <c:extLst>
            <c:ext xmlns:c16="http://schemas.microsoft.com/office/drawing/2014/chart" uri="{C3380CC4-5D6E-409C-BE32-E72D297353CC}">
              <c16:uniqueId val="{00000000-ADEE-4DD7-8112-19AF4F6350E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ADEE-4DD7-8112-19AF4F6350E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5E-4EBE-B527-F5E4B303939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5E-4EBE-B527-F5E4B303939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2E-48B7-B654-02E45B3483B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2E-48B7-B654-02E45B3483B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DF-49FC-8CE6-6392217138C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DF-49FC-8CE6-6392217138C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78-49A2-80DD-395BF131067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78-49A2-80DD-395BF131067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1840.32</c:v>
                </c:pt>
                <c:pt idx="1">
                  <c:v>1850.01</c:v>
                </c:pt>
                <c:pt idx="2">
                  <c:v>1852.31</c:v>
                </c:pt>
                <c:pt idx="3">
                  <c:v>1771.52</c:v>
                </c:pt>
                <c:pt idx="4">
                  <c:v>1802.19</c:v>
                </c:pt>
              </c:numCache>
            </c:numRef>
          </c:val>
          <c:extLst>
            <c:ext xmlns:c16="http://schemas.microsoft.com/office/drawing/2014/chart" uri="{C3380CC4-5D6E-409C-BE32-E72D297353CC}">
              <c16:uniqueId val="{00000000-1122-4B65-A957-487E0DEAF99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1122-4B65-A957-487E0DEAF99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91.29</c:v>
                </c:pt>
                <c:pt idx="1">
                  <c:v>77.53</c:v>
                </c:pt>
                <c:pt idx="2">
                  <c:v>65.48</c:v>
                </c:pt>
                <c:pt idx="3">
                  <c:v>80.040000000000006</c:v>
                </c:pt>
                <c:pt idx="4">
                  <c:v>72.67</c:v>
                </c:pt>
              </c:numCache>
            </c:numRef>
          </c:val>
          <c:extLst>
            <c:ext xmlns:c16="http://schemas.microsoft.com/office/drawing/2014/chart" uri="{C3380CC4-5D6E-409C-BE32-E72D297353CC}">
              <c16:uniqueId val="{00000000-8E30-4013-9424-3BFE1C4B6FE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8E30-4013-9424-3BFE1C4B6FE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176.85</c:v>
                </c:pt>
                <c:pt idx="1">
                  <c:v>211.22</c:v>
                </c:pt>
                <c:pt idx="2">
                  <c:v>256.83999999999997</c:v>
                </c:pt>
                <c:pt idx="3">
                  <c:v>204.92</c:v>
                </c:pt>
                <c:pt idx="4">
                  <c:v>236.42</c:v>
                </c:pt>
              </c:numCache>
            </c:numRef>
          </c:val>
          <c:extLst>
            <c:ext xmlns:c16="http://schemas.microsoft.com/office/drawing/2014/chart" uri="{C3380CC4-5D6E-409C-BE32-E72D297353CC}">
              <c16:uniqueId val="{00000000-7269-4BEB-B040-42831C1E8AC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7269-4BEB-B040-42831C1E8AC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高知県　本山町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3340</v>
      </c>
      <c r="AM8" s="60"/>
      <c r="AN8" s="60"/>
      <c r="AO8" s="60"/>
      <c r="AP8" s="60"/>
      <c r="AQ8" s="60"/>
      <c r="AR8" s="60"/>
      <c r="AS8" s="60"/>
      <c r="AT8" s="36">
        <f>データ!$S$6</f>
        <v>134.22</v>
      </c>
      <c r="AU8" s="36"/>
      <c r="AV8" s="36"/>
      <c r="AW8" s="36"/>
      <c r="AX8" s="36"/>
      <c r="AY8" s="36"/>
      <c r="AZ8" s="36"/>
      <c r="BA8" s="36"/>
      <c r="BB8" s="36">
        <f>データ!$T$6</f>
        <v>24.88</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85.34</v>
      </c>
      <c r="Q10" s="36"/>
      <c r="R10" s="36"/>
      <c r="S10" s="36"/>
      <c r="T10" s="36"/>
      <c r="U10" s="36"/>
      <c r="V10" s="36"/>
      <c r="W10" s="60">
        <f>データ!$Q$6</f>
        <v>2680</v>
      </c>
      <c r="X10" s="60"/>
      <c r="Y10" s="60"/>
      <c r="Z10" s="60"/>
      <c r="AA10" s="60"/>
      <c r="AB10" s="60"/>
      <c r="AC10" s="60"/>
      <c r="AD10" s="2"/>
      <c r="AE10" s="2"/>
      <c r="AF10" s="2"/>
      <c r="AG10" s="2"/>
      <c r="AH10" s="2"/>
      <c r="AI10" s="2"/>
      <c r="AJ10" s="2"/>
      <c r="AK10" s="2"/>
      <c r="AL10" s="60">
        <f>データ!$U$6</f>
        <v>2811</v>
      </c>
      <c r="AM10" s="60"/>
      <c r="AN10" s="60"/>
      <c r="AO10" s="60"/>
      <c r="AP10" s="60"/>
      <c r="AQ10" s="60"/>
      <c r="AR10" s="60"/>
      <c r="AS10" s="60"/>
      <c r="AT10" s="36">
        <f>データ!$V$6</f>
        <v>10.95</v>
      </c>
      <c r="AU10" s="36"/>
      <c r="AV10" s="36"/>
      <c r="AW10" s="36"/>
      <c r="AX10" s="36"/>
      <c r="AY10" s="36"/>
      <c r="AZ10" s="36"/>
      <c r="BA10" s="36"/>
      <c r="BB10" s="36">
        <f>データ!$W$6</f>
        <v>256.70999999999998</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118</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116</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117</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gO56F7C0o0YUu6tPzQwgPzLDXZfPDSOc0e4k5xsVJZxehcoHosFPfE1tXTSqWEpEm4yWc/2Rt4kUG2eu0WnB3w==" saltValue="Vwnm2cVrJVm90jt8kMd1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393410</v>
      </c>
      <c r="D6" s="20">
        <f t="shared" si="3"/>
        <v>47</v>
      </c>
      <c r="E6" s="20">
        <f t="shared" si="3"/>
        <v>1</v>
      </c>
      <c r="F6" s="20">
        <f t="shared" si="3"/>
        <v>0</v>
      </c>
      <c r="G6" s="20">
        <f t="shared" si="3"/>
        <v>0</v>
      </c>
      <c r="H6" s="20" t="str">
        <f t="shared" si="3"/>
        <v>高知県　本山町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85.34</v>
      </c>
      <c r="Q6" s="21">
        <f t="shared" si="3"/>
        <v>2680</v>
      </c>
      <c r="R6" s="21">
        <f t="shared" si="3"/>
        <v>3340</v>
      </c>
      <c r="S6" s="21">
        <f t="shared" si="3"/>
        <v>134.22</v>
      </c>
      <c r="T6" s="21">
        <f t="shared" si="3"/>
        <v>24.88</v>
      </c>
      <c r="U6" s="21">
        <f t="shared" si="3"/>
        <v>2811</v>
      </c>
      <c r="V6" s="21">
        <f t="shared" si="3"/>
        <v>10.95</v>
      </c>
      <c r="W6" s="21">
        <f t="shared" si="3"/>
        <v>256.70999999999998</v>
      </c>
      <c r="X6" s="22">
        <f>IF(X7="",NA(),X7)</f>
        <v>108.62</v>
      </c>
      <c r="Y6" s="22">
        <f t="shared" ref="Y6:AG6" si="4">IF(Y7="",NA(),Y7)</f>
        <v>120.33</v>
      </c>
      <c r="Z6" s="22">
        <f t="shared" si="4"/>
        <v>79.58</v>
      </c>
      <c r="AA6" s="22">
        <f t="shared" si="4"/>
        <v>94.7</v>
      </c>
      <c r="AB6" s="22">
        <f t="shared" si="4"/>
        <v>79.650000000000006</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1840.32</v>
      </c>
      <c r="BF6" s="22">
        <f t="shared" ref="BF6:BN6" si="7">IF(BF7="",NA(),BF7)</f>
        <v>1850.01</v>
      </c>
      <c r="BG6" s="22">
        <f t="shared" si="7"/>
        <v>1852.31</v>
      </c>
      <c r="BH6" s="22">
        <f t="shared" si="7"/>
        <v>1771.52</v>
      </c>
      <c r="BI6" s="22">
        <f t="shared" si="7"/>
        <v>1802.19</v>
      </c>
      <c r="BJ6" s="22">
        <f t="shared" si="7"/>
        <v>1061.58</v>
      </c>
      <c r="BK6" s="22">
        <f t="shared" si="7"/>
        <v>1007.7</v>
      </c>
      <c r="BL6" s="22">
        <f t="shared" si="7"/>
        <v>1018.52</v>
      </c>
      <c r="BM6" s="22">
        <f t="shared" si="7"/>
        <v>949.61</v>
      </c>
      <c r="BN6" s="22">
        <f t="shared" si="7"/>
        <v>918.84</v>
      </c>
      <c r="BO6" s="21" t="str">
        <f>IF(BO7="","",IF(BO7="-","【-】","【"&amp;SUBSTITUTE(TEXT(BO7,"#,##0.00"),"-","△")&amp;"】"))</f>
        <v>【940.88】</v>
      </c>
      <c r="BP6" s="22">
        <f>IF(BP7="",NA(),BP7)</f>
        <v>91.29</v>
      </c>
      <c r="BQ6" s="22">
        <f t="shared" ref="BQ6:BY6" si="8">IF(BQ7="",NA(),BQ7)</f>
        <v>77.53</v>
      </c>
      <c r="BR6" s="22">
        <f t="shared" si="8"/>
        <v>65.48</v>
      </c>
      <c r="BS6" s="22">
        <f t="shared" si="8"/>
        <v>80.040000000000006</v>
      </c>
      <c r="BT6" s="22">
        <f t="shared" si="8"/>
        <v>72.67</v>
      </c>
      <c r="BU6" s="22">
        <f t="shared" si="8"/>
        <v>58.52</v>
      </c>
      <c r="BV6" s="22">
        <f t="shared" si="8"/>
        <v>59.22</v>
      </c>
      <c r="BW6" s="22">
        <f t="shared" si="8"/>
        <v>58.79</v>
      </c>
      <c r="BX6" s="22">
        <f t="shared" si="8"/>
        <v>58.41</v>
      </c>
      <c r="BY6" s="22">
        <f t="shared" si="8"/>
        <v>58.27</v>
      </c>
      <c r="BZ6" s="21" t="str">
        <f>IF(BZ7="","",IF(BZ7="-","【-】","【"&amp;SUBSTITUTE(TEXT(BZ7,"#,##0.00"),"-","△")&amp;"】"))</f>
        <v>【54.59】</v>
      </c>
      <c r="CA6" s="22">
        <f>IF(CA7="",NA(),CA7)</f>
        <v>176.85</v>
      </c>
      <c r="CB6" s="22">
        <f t="shared" ref="CB6:CJ6" si="9">IF(CB7="",NA(),CB7)</f>
        <v>211.22</v>
      </c>
      <c r="CC6" s="22">
        <f t="shared" si="9"/>
        <v>256.83999999999997</v>
      </c>
      <c r="CD6" s="22">
        <f t="shared" si="9"/>
        <v>204.92</v>
      </c>
      <c r="CE6" s="22">
        <f t="shared" si="9"/>
        <v>236.42</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74.010000000000005</v>
      </c>
      <c r="CM6" s="22">
        <f t="shared" ref="CM6:CU6" si="10">IF(CM7="",NA(),CM7)</f>
        <v>73.33</v>
      </c>
      <c r="CN6" s="22">
        <f t="shared" si="10"/>
        <v>52.62</v>
      </c>
      <c r="CO6" s="22">
        <f t="shared" si="10"/>
        <v>72.2</v>
      </c>
      <c r="CP6" s="22">
        <f t="shared" si="10"/>
        <v>71.489999999999995</v>
      </c>
      <c r="CQ6" s="22">
        <f t="shared" si="10"/>
        <v>57.3</v>
      </c>
      <c r="CR6" s="22">
        <f t="shared" si="10"/>
        <v>56.76</v>
      </c>
      <c r="CS6" s="22">
        <f t="shared" si="10"/>
        <v>56.04</v>
      </c>
      <c r="CT6" s="22">
        <f t="shared" si="10"/>
        <v>58.52</v>
      </c>
      <c r="CU6" s="22">
        <f t="shared" si="10"/>
        <v>58.88</v>
      </c>
      <c r="CV6" s="21" t="str">
        <f>IF(CV7="","",IF(CV7="-","【-】","【"&amp;SUBSTITUTE(TEXT(CV7,"#,##0.00"),"-","△")&amp;"】"))</f>
        <v>【56.42】</v>
      </c>
      <c r="CW6" s="22">
        <f>IF(CW7="",NA(),CW7)</f>
        <v>56.82</v>
      </c>
      <c r="CX6" s="22">
        <f t="shared" ref="CX6:DF6" si="11">IF(CX7="",NA(),CX7)</f>
        <v>56.46</v>
      </c>
      <c r="CY6" s="22">
        <f t="shared" si="11"/>
        <v>75.959999999999994</v>
      </c>
      <c r="CZ6" s="22">
        <f t="shared" si="11"/>
        <v>58.77</v>
      </c>
      <c r="DA6" s="22">
        <f t="shared" si="11"/>
        <v>56.08</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18.32</v>
      </c>
      <c r="EE6" s="22">
        <f t="shared" ref="EE6:EM6" si="14">IF(EE7="",NA(),EE7)</f>
        <v>1.37</v>
      </c>
      <c r="EF6" s="22">
        <f t="shared" si="14"/>
        <v>1.74</v>
      </c>
      <c r="EG6" s="22">
        <f t="shared" si="14"/>
        <v>2.31</v>
      </c>
      <c r="EH6" s="22">
        <f t="shared" si="14"/>
        <v>2.4</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393410</v>
      </c>
      <c r="D7" s="24">
        <v>47</v>
      </c>
      <c r="E7" s="24">
        <v>1</v>
      </c>
      <c r="F7" s="24">
        <v>0</v>
      </c>
      <c r="G7" s="24">
        <v>0</v>
      </c>
      <c r="H7" s="24" t="s">
        <v>96</v>
      </c>
      <c r="I7" s="24" t="s">
        <v>97</v>
      </c>
      <c r="J7" s="24" t="s">
        <v>98</v>
      </c>
      <c r="K7" s="24" t="s">
        <v>99</v>
      </c>
      <c r="L7" s="24" t="s">
        <v>100</v>
      </c>
      <c r="M7" s="24" t="s">
        <v>101</v>
      </c>
      <c r="N7" s="25" t="s">
        <v>102</v>
      </c>
      <c r="O7" s="25" t="s">
        <v>103</v>
      </c>
      <c r="P7" s="25">
        <v>85.34</v>
      </c>
      <c r="Q7" s="25">
        <v>2680</v>
      </c>
      <c r="R7" s="25">
        <v>3340</v>
      </c>
      <c r="S7" s="25">
        <v>134.22</v>
      </c>
      <c r="T7" s="25">
        <v>24.88</v>
      </c>
      <c r="U7" s="25">
        <v>2811</v>
      </c>
      <c r="V7" s="25">
        <v>10.95</v>
      </c>
      <c r="W7" s="25">
        <v>256.70999999999998</v>
      </c>
      <c r="X7" s="25">
        <v>108.62</v>
      </c>
      <c r="Y7" s="25">
        <v>120.33</v>
      </c>
      <c r="Z7" s="25">
        <v>79.58</v>
      </c>
      <c r="AA7" s="25">
        <v>94.7</v>
      </c>
      <c r="AB7" s="25">
        <v>79.650000000000006</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1840.32</v>
      </c>
      <c r="BF7" s="25">
        <v>1850.01</v>
      </c>
      <c r="BG7" s="25">
        <v>1852.31</v>
      </c>
      <c r="BH7" s="25">
        <v>1771.52</v>
      </c>
      <c r="BI7" s="25">
        <v>1802.19</v>
      </c>
      <c r="BJ7" s="25">
        <v>1061.58</v>
      </c>
      <c r="BK7" s="25">
        <v>1007.7</v>
      </c>
      <c r="BL7" s="25">
        <v>1018.52</v>
      </c>
      <c r="BM7" s="25">
        <v>949.61</v>
      </c>
      <c r="BN7" s="25">
        <v>918.84</v>
      </c>
      <c r="BO7" s="25">
        <v>940.88</v>
      </c>
      <c r="BP7" s="25">
        <v>91.29</v>
      </c>
      <c r="BQ7" s="25">
        <v>77.53</v>
      </c>
      <c r="BR7" s="25">
        <v>65.48</v>
      </c>
      <c r="BS7" s="25">
        <v>80.040000000000006</v>
      </c>
      <c r="BT7" s="25">
        <v>72.67</v>
      </c>
      <c r="BU7" s="25">
        <v>58.52</v>
      </c>
      <c r="BV7" s="25">
        <v>59.22</v>
      </c>
      <c r="BW7" s="25">
        <v>58.79</v>
      </c>
      <c r="BX7" s="25">
        <v>58.41</v>
      </c>
      <c r="BY7" s="25">
        <v>58.27</v>
      </c>
      <c r="BZ7" s="25">
        <v>54.59</v>
      </c>
      <c r="CA7" s="25">
        <v>176.85</v>
      </c>
      <c r="CB7" s="25">
        <v>211.22</v>
      </c>
      <c r="CC7" s="25">
        <v>256.83999999999997</v>
      </c>
      <c r="CD7" s="25">
        <v>204.92</v>
      </c>
      <c r="CE7" s="25">
        <v>236.42</v>
      </c>
      <c r="CF7" s="25">
        <v>296.3</v>
      </c>
      <c r="CG7" s="25">
        <v>292.89999999999998</v>
      </c>
      <c r="CH7" s="25">
        <v>298.25</v>
      </c>
      <c r="CI7" s="25">
        <v>303.27999999999997</v>
      </c>
      <c r="CJ7" s="25">
        <v>303.81</v>
      </c>
      <c r="CK7" s="25">
        <v>301.2</v>
      </c>
      <c r="CL7" s="25">
        <v>74.010000000000005</v>
      </c>
      <c r="CM7" s="25">
        <v>73.33</v>
      </c>
      <c r="CN7" s="25">
        <v>52.62</v>
      </c>
      <c r="CO7" s="25">
        <v>72.2</v>
      </c>
      <c r="CP7" s="25">
        <v>71.489999999999995</v>
      </c>
      <c r="CQ7" s="25">
        <v>57.3</v>
      </c>
      <c r="CR7" s="25">
        <v>56.76</v>
      </c>
      <c r="CS7" s="25">
        <v>56.04</v>
      </c>
      <c r="CT7" s="25">
        <v>58.52</v>
      </c>
      <c r="CU7" s="25">
        <v>58.88</v>
      </c>
      <c r="CV7" s="25">
        <v>56.42</v>
      </c>
      <c r="CW7" s="25">
        <v>56.82</v>
      </c>
      <c r="CX7" s="25">
        <v>56.46</v>
      </c>
      <c r="CY7" s="25">
        <v>75.959999999999994</v>
      </c>
      <c r="CZ7" s="25">
        <v>58.77</v>
      </c>
      <c r="DA7" s="25">
        <v>56.08</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18.32</v>
      </c>
      <c r="EE7" s="25">
        <v>1.37</v>
      </c>
      <c r="EF7" s="25">
        <v>1.74</v>
      </c>
      <c r="EG7" s="25">
        <v>2.31</v>
      </c>
      <c r="EH7" s="25">
        <v>2.4</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2023-02-16T04:48:17Z</cp:lastPrinted>
  <dcterms:created xsi:type="dcterms:W3CDTF">2022-12-01T01:11:25Z</dcterms:created>
  <dcterms:modified xsi:type="dcterms:W3CDTF">2023-02-16T04:48:20Z</dcterms:modified>
  <cp:category/>
</cp:coreProperties>
</file>