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idou\Desktop\"/>
    </mc:Choice>
  </mc:AlternateContent>
  <workbookProtection workbookAlgorithmName="SHA-512" workbookHashValue="fW0YmvYkwCrUBMQEXylT9Y7iqdFu+DAsJisjsVtFUbKZTUaF6Dfak6kVuxbYvvrA0HbAt+n7Qe2DQv9lrF5jiQ==" workbookSaltValue="T4FMxk0v1g9/LqqUbYN++A==" workbookSpinCount="100000" lockStructure="1"/>
  <bookViews>
    <workbookView xWindow="0" yWindow="0" windowWidth="23040" windowHeight="909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<sst xmlns="http://schemas.openxmlformats.org/spreadsheetml/2006/main" count="228" uniqueCount="115">
  <si>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</si>
  <si>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</si>
  <si>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</si>
  <si>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</si>
  <si>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</si>
  <si>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</si>
  <si>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</si>
  <si>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</si>
  <si>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</si>
  <si>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</si>
  <si>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</si>
  <si>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</si>
  <si>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</si>
  <si>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</si>
  <si>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</si>
  <si>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</si>
  <si>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</si>
  <si>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</si>
  <si>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</si>
  <si>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</si>
  <si>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</si>
  <si>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</si>
  <si>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</si>
  <si>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</si>
  <si>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</si>
  <si>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</si>
  <si>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</si>
  <si>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</si>
  <si>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</si>
  <si>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</si>
  <si>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</si>
  <si>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</si>
  <si>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</si>
  <si>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</si>
  <si>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</si>
  <si>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</si>
  <si>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</si>
  <si>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</si>
  <si>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</si>
  <si>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</si>
  <si>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</si>
  <si>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</si>
  <si>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</si>
  <si>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</si>
  <si>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</si>
  <si>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</si>
  <si>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</si>
  <si>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</si>
  <si>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</si>
  <si>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</si>
  <si>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</si>
  <si>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</si>
  <si>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</si>
  <si>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</si>
  <si>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</si>
  <si>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</si>
  <si>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</si>
  <si>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</si>
  <si>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</si>
  <si>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</si>
  <si>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</si>
  <si>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</si>
  <si>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</si>
  <si>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</si>
  <si>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</si>
  <si>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</si>
  <si>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</si>
  <si>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</si>
  <si>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</si>
  <si>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</si>
  <si>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</si>
  <si>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</si>
  <si>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</si>
  <si>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</si>
  <si>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</si>
  <si>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</si>
  <si>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</si>
  <si>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</si>
  <si>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</si>
  <si>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</si>
  <si>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</si>
  <si>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</si>
  <si>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</si>
  <si>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</si>
  <si>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</si>
  <si>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</si>
  <si>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</si>
  <si>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</si>
  <si>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</si>
  <si>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</si>
  <si>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</si>
  <si>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</si>
  <si>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</si>
  <si>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</si>
  <si>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</si>
  <si>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</si>
  <si>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</si>
  <si>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</si>
  <si>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</si>
  <si>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</si>
  <si>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</si>
  <si>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</si>
  <si>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</si>
  <si>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</si>
  <si>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</si>
  <si>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</si>
  <si>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</si>
  <si>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</si>
  <si>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</si>
  <si>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</si>
  <si>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</si>
  <si>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</si>
  <si>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現状では、経営の健全性や効率性は確保されているが、今後、人口減少等により水道料金収入の減少が見込まれ、さらには老朽化施設の更新や管路の耐震化が急務となっている。
平成29年度に策定した「宿毛市水道事業経営戦略」に基づき、中長期的な視点で効率的な事業経営に取り組む。</t>
    <rPh sb="0" eb="2">
      <t>ゲンジョウ</t>
    </rPh>
    <rPh sb="5" eb="7">
      <t>ケイエイ</t>
    </rPh>
    <rPh sb="8" eb="11">
      <t>ケンゼンセイ</t>
    </rPh>
    <rPh sb="12" eb="14">
      <t>コウリツ</t>
    </rPh>
    <rPh sb="14" eb="15">
      <t>セイ</t>
    </rPh>
    <rPh sb="16" eb="18">
      <t>カクホ</t>
    </rPh>
    <rPh sb="25" eb="27">
      <t>コンゴ</t>
    </rPh>
    <rPh sb="28" eb="30">
      <t>ジンコウ</t>
    </rPh>
    <rPh sb="30" eb="32">
      <t>ゲンショウ</t>
    </rPh>
    <rPh sb="32" eb="33">
      <t>ナド</t>
    </rPh>
    <rPh sb="36" eb="38">
      <t>スイドウ</t>
    </rPh>
    <rPh sb="38" eb="40">
      <t>リョウキン</t>
    </rPh>
    <rPh sb="40" eb="42">
      <t>シュウニュウ</t>
    </rPh>
    <rPh sb="43" eb="45">
      <t>ゲンショウ</t>
    </rPh>
    <rPh sb="46" eb="48">
      <t>ミコ</t>
    </rPh>
    <rPh sb="55" eb="58">
      <t>ロウキュウカ</t>
    </rPh>
    <rPh sb="58" eb="60">
      <t>シセツ</t>
    </rPh>
    <rPh sb="61" eb="63">
      <t>コウシン</t>
    </rPh>
    <rPh sb="64" eb="66">
      <t>カンロ</t>
    </rPh>
    <rPh sb="67" eb="70">
      <t>タイシンカ</t>
    </rPh>
    <rPh sb="71" eb="73">
      <t>キュウム</t>
    </rPh>
    <rPh sb="81" eb="83">
      <t>ヘイセイ</t>
    </rPh>
    <rPh sb="85" eb="87">
      <t>ネンド</t>
    </rPh>
    <rPh sb="88" eb="90">
      <t>サクテイ</t>
    </rPh>
    <rPh sb="93" eb="96">
      <t>スクモシ</t>
    </rPh>
    <rPh sb="96" eb="98">
      <t>スイドウ</t>
    </rPh>
    <rPh sb="98" eb="100">
      <t>ジギョウ</t>
    </rPh>
    <rPh sb="100" eb="102">
      <t>ケイエイ</t>
    </rPh>
    <rPh sb="102" eb="104">
      <t>センリャク</t>
    </rPh>
    <rPh sb="106" eb="107">
      <t>モト</t>
    </rPh>
    <rPh sb="110" eb="114">
      <t>チュウチョウキテキ</t>
    </rPh>
    <rPh sb="115" eb="117">
      <t>シテン</t>
    </rPh>
    <rPh sb="118" eb="121">
      <t>コウリツテキ</t>
    </rPh>
    <rPh sb="122" eb="124">
      <t>ジギョウ</t>
    </rPh>
    <rPh sb="124" eb="126">
      <t>ケイエイ</t>
    </rPh>
    <rPh sb="127" eb="128">
      <t>ト</t>
    </rPh>
    <rPh sb="129" eb="130">
      <t>ク</t>
    </rPh>
    <phoneticPr fontId="4"/>
  </si>
  <si>
    <t>経常収支比率は、当該値が100％を上回っており、水道料金収入等により維持管理経費等を賄えている。
類似団体の平均と比較しても高い数値であり、累積欠損金もないことから、経営状況は健全な状況にあるといえる。
給水収益に対する企業債残高の割合を表す企業債残高対給水収益比率は、増加傾向にあり類似団体平均よりも高くなっていることから、令和２年度より企業債の新規発行の抑制を行っている。同時に給水収益も減少しているため、率としては微増となっているが、上昇幅は抑えられており、今後も企業債の新規発行等の対応が必要である。
料金回収率は、当該値100％を上回っており、給水にかかる費用を水道料金により賄えている。
給水原価は、類似団体平均値と比べ低い値となっているが、今後は給水収益の減少が見込まれることや、更新費用の増加により減価償却費の増加が見込まれることから、更なる費用の削減に努める必要がある。
施設利用率及び有収率が類似団体平均値を下回っているため、施設の利用状況や適正規模の把握、管路の計画的な漏水調査等を行い、効率性の向上に努める。</t>
    <rPh sb="0" eb="2">
      <t>ケイジョウ</t>
    </rPh>
    <rPh sb="2" eb="4">
      <t>シュウシ</t>
    </rPh>
    <rPh sb="4" eb="6">
      <t>ヒリツ</t>
    </rPh>
    <rPh sb="8" eb="10">
      <t>トウガイ</t>
    </rPh>
    <rPh sb="10" eb="11">
      <t>チ</t>
    </rPh>
    <rPh sb="17" eb="19">
      <t>ウワマワ</t>
    </rPh>
    <rPh sb="24" eb="26">
      <t>スイドウ</t>
    </rPh>
    <rPh sb="26" eb="28">
      <t>リョウキン</t>
    </rPh>
    <rPh sb="28" eb="30">
      <t>シュウニュウ</t>
    </rPh>
    <rPh sb="30" eb="31">
      <t>ナド</t>
    </rPh>
    <rPh sb="34" eb="36">
      <t>イジ</t>
    </rPh>
    <rPh sb="36" eb="38">
      <t>カンリ</t>
    </rPh>
    <rPh sb="38" eb="40">
      <t>ケイヒ</t>
    </rPh>
    <rPh sb="40" eb="41">
      <t>ナド</t>
    </rPh>
    <rPh sb="42" eb="43">
      <t>マカナ</t>
    </rPh>
    <rPh sb="49" eb="51">
      <t>ルイジ</t>
    </rPh>
    <rPh sb="51" eb="53">
      <t>ダンタイ</t>
    </rPh>
    <rPh sb="54" eb="56">
      <t>ヘイキン</t>
    </rPh>
    <rPh sb="57" eb="59">
      <t>ヒカク</t>
    </rPh>
    <rPh sb="62" eb="63">
      <t>タカ</t>
    </rPh>
    <rPh sb="64" eb="66">
      <t>スウチ</t>
    </rPh>
    <rPh sb="70" eb="72">
      <t>ルイセキ</t>
    </rPh>
    <rPh sb="72" eb="74">
      <t>ケッソン</t>
    </rPh>
    <rPh sb="74" eb="75">
      <t>キン</t>
    </rPh>
    <rPh sb="83" eb="85">
      <t>ケイエイ</t>
    </rPh>
    <rPh sb="85" eb="87">
      <t>ジョウキョウ</t>
    </rPh>
    <rPh sb="88" eb="90">
      <t>ケンゼン</t>
    </rPh>
    <rPh sb="91" eb="93">
      <t>ジョウキョウ</t>
    </rPh>
    <rPh sb="102" eb="104">
      <t>キュウスイ</t>
    </rPh>
    <rPh sb="104" eb="106">
      <t>シュウエキ</t>
    </rPh>
    <rPh sb="107" eb="108">
      <t>タイ</t>
    </rPh>
    <rPh sb="110" eb="112">
      <t>キギョウ</t>
    </rPh>
    <rPh sb="112" eb="113">
      <t>サイ</t>
    </rPh>
    <rPh sb="113" eb="115">
      <t>ザンダカ</t>
    </rPh>
    <rPh sb="116" eb="118">
      <t>ワリアイ</t>
    </rPh>
    <rPh sb="119" eb="120">
      <t>アラワ</t>
    </rPh>
    <rPh sb="121" eb="123">
      <t>キギョウ</t>
    </rPh>
    <rPh sb="123" eb="124">
      <t>サイ</t>
    </rPh>
    <rPh sb="124" eb="126">
      <t>ザンダカ</t>
    </rPh>
    <rPh sb="126" eb="127">
      <t>タイ</t>
    </rPh>
    <rPh sb="127" eb="129">
      <t>キュウスイ</t>
    </rPh>
    <rPh sb="129" eb="131">
      <t>シュウエキ</t>
    </rPh>
    <rPh sb="131" eb="133">
      <t>ヒリツ</t>
    </rPh>
    <rPh sb="135" eb="137">
      <t>ゾウカ</t>
    </rPh>
    <rPh sb="137" eb="139">
      <t>ケイコウ</t>
    </rPh>
    <rPh sb="142" eb="144">
      <t>ルイジ</t>
    </rPh>
    <rPh sb="144" eb="146">
      <t>ダンタイ</t>
    </rPh>
    <rPh sb="146" eb="148">
      <t>ヘイキン</t>
    </rPh>
    <rPh sb="151" eb="152">
      <t>タカ</t>
    </rPh>
    <rPh sb="163" eb="165">
      <t>レイワ</t>
    </rPh>
    <rPh sb="166" eb="168">
      <t>ネンド</t>
    </rPh>
    <rPh sb="170" eb="172">
      <t>キギョウ</t>
    </rPh>
    <rPh sb="172" eb="173">
      <t>サイ</t>
    </rPh>
    <rPh sb="174" eb="176">
      <t>シンキ</t>
    </rPh>
    <rPh sb="176" eb="178">
      <t>ハッコウ</t>
    </rPh>
    <rPh sb="179" eb="181">
      <t>ヨクセイ</t>
    </rPh>
    <rPh sb="182" eb="183">
      <t>オコナ</t>
    </rPh>
    <rPh sb="188" eb="190">
      <t>ドウジ</t>
    </rPh>
    <rPh sb="191" eb="195">
      <t>キュウスイシュウエキ</t>
    </rPh>
    <rPh sb="196" eb="198">
      <t>ゲンショウ</t>
    </rPh>
    <rPh sb="205" eb="206">
      <t>リツ</t>
    </rPh>
    <rPh sb="210" eb="212">
      <t>ビゾウ</t>
    </rPh>
    <rPh sb="220" eb="223">
      <t>ジョウショウハバ</t>
    </rPh>
    <rPh sb="224" eb="225">
      <t>オサ</t>
    </rPh>
    <rPh sb="232" eb="234">
      <t>コンゴ</t>
    </rPh>
    <rPh sb="235" eb="238">
      <t>キギョウサイ</t>
    </rPh>
    <rPh sb="239" eb="243">
      <t>シンキハッコウ</t>
    </rPh>
    <rPh sb="243" eb="244">
      <t>トウ</t>
    </rPh>
    <rPh sb="245" eb="247">
      <t>タイオウ</t>
    </rPh>
    <rPh sb="248" eb="250">
      <t>ヒツヨウ</t>
    </rPh>
    <rPh sb="255" eb="257">
      <t>リョウキン</t>
    </rPh>
    <rPh sb="257" eb="259">
      <t>カイシュウ</t>
    </rPh>
    <rPh sb="259" eb="260">
      <t>リツ</t>
    </rPh>
    <rPh sb="262" eb="264">
      <t>トウガイ</t>
    </rPh>
    <rPh sb="264" eb="265">
      <t>チ</t>
    </rPh>
    <rPh sb="270" eb="272">
      <t>ウワマワ</t>
    </rPh>
    <rPh sb="277" eb="279">
      <t>キュウスイ</t>
    </rPh>
    <rPh sb="283" eb="285">
      <t>ヒヨウ</t>
    </rPh>
    <rPh sb="286" eb="288">
      <t>スイドウ</t>
    </rPh>
    <rPh sb="288" eb="290">
      <t>リョウキン</t>
    </rPh>
    <rPh sb="293" eb="294">
      <t>マカナ</t>
    </rPh>
    <rPh sb="300" eb="302">
      <t>キュウスイ</t>
    </rPh>
    <rPh sb="302" eb="304">
      <t>ゲンカ</t>
    </rPh>
    <rPh sb="306" eb="308">
      <t>ルイジ</t>
    </rPh>
    <rPh sb="308" eb="310">
      <t>ダンタイ</t>
    </rPh>
    <rPh sb="310" eb="313">
      <t>ヘイキンチ</t>
    </rPh>
    <rPh sb="314" eb="315">
      <t>クラ</t>
    </rPh>
    <rPh sb="316" eb="317">
      <t>ヒク</t>
    </rPh>
    <rPh sb="318" eb="319">
      <t>アタイ</t>
    </rPh>
    <rPh sb="327" eb="329">
      <t>コンゴ</t>
    </rPh>
    <rPh sb="330" eb="332">
      <t>キュウスイ</t>
    </rPh>
    <rPh sb="332" eb="334">
      <t>シュウエキ</t>
    </rPh>
    <rPh sb="335" eb="337">
      <t>ゲンショウ</t>
    </rPh>
    <rPh sb="338" eb="340">
      <t>ミコ</t>
    </rPh>
    <rPh sb="347" eb="349">
      <t>コウシン</t>
    </rPh>
    <rPh sb="349" eb="351">
      <t>ヒヨウ</t>
    </rPh>
    <rPh sb="352" eb="354">
      <t>ゾウカ</t>
    </rPh>
    <rPh sb="357" eb="359">
      <t>ゲンカ</t>
    </rPh>
    <rPh sb="359" eb="361">
      <t>ショウキャク</t>
    </rPh>
    <rPh sb="361" eb="362">
      <t>ヒ</t>
    </rPh>
    <rPh sb="363" eb="365">
      <t>ゾウカ</t>
    </rPh>
    <rPh sb="366" eb="368">
      <t>ミコ</t>
    </rPh>
    <rPh sb="376" eb="377">
      <t>サラ</t>
    </rPh>
    <rPh sb="379" eb="381">
      <t>ヒヨウ</t>
    </rPh>
    <rPh sb="382" eb="384">
      <t>サクゲン</t>
    </rPh>
    <rPh sb="385" eb="386">
      <t>ツト</t>
    </rPh>
    <rPh sb="388" eb="390">
      <t>ヒツヨウ</t>
    </rPh>
    <rPh sb="395" eb="397">
      <t>シセツ</t>
    </rPh>
    <rPh sb="397" eb="400">
      <t>リヨウリツ</t>
    </rPh>
    <rPh sb="400" eb="401">
      <t>オヨ</t>
    </rPh>
    <rPh sb="402" eb="405">
      <t>ユウシュウリツ</t>
    </rPh>
    <rPh sb="406" eb="408">
      <t>ルイジ</t>
    </rPh>
    <rPh sb="408" eb="410">
      <t>ダンタイ</t>
    </rPh>
    <rPh sb="410" eb="412">
      <t>ヘイキン</t>
    </rPh>
    <rPh sb="412" eb="413">
      <t>アタイ</t>
    </rPh>
    <rPh sb="414" eb="416">
      <t>シタマワ</t>
    </rPh>
    <rPh sb="423" eb="425">
      <t>シセツ</t>
    </rPh>
    <rPh sb="426" eb="428">
      <t>リヨウ</t>
    </rPh>
    <rPh sb="428" eb="430">
      <t>ジョウキョウ</t>
    </rPh>
    <rPh sb="431" eb="433">
      <t>テキセイ</t>
    </rPh>
    <rPh sb="433" eb="435">
      <t>キボ</t>
    </rPh>
    <rPh sb="436" eb="438">
      <t>ハアク</t>
    </rPh>
    <rPh sb="439" eb="441">
      <t>カンロ</t>
    </rPh>
    <rPh sb="442" eb="445">
      <t>ケイカクテキ</t>
    </rPh>
    <rPh sb="446" eb="448">
      <t>ロウスイ</t>
    </rPh>
    <rPh sb="448" eb="450">
      <t>チョウサ</t>
    </rPh>
    <rPh sb="450" eb="451">
      <t>ナド</t>
    </rPh>
    <rPh sb="452" eb="453">
      <t>オコナ</t>
    </rPh>
    <rPh sb="455" eb="458">
      <t>コウリツセイ</t>
    </rPh>
    <rPh sb="459" eb="461">
      <t>コウジョウ</t>
    </rPh>
    <rPh sb="462" eb="463">
      <t>ツト</t>
    </rPh>
    <phoneticPr fontId="4"/>
  </si>
  <si>
    <t xml:space="preserve">有形固定資産減価償却率は類似団体平均値を上回ってはいるが、類似団体平均値に近づいており、施設の更新が計画的に行われていると考えられる。
法定耐用年数を超えた管路延長の割合を表す管路経年化率は、類似団体平均値を下回っているものの、過去に急速に整備された施設が更新時期を迎え、急激に増加していると予想される。
また、管路更新率及び有収率についても類似団体平均値を下回っているため、計画的な管路の更新に取り組んでいく必要がある。
</t>
    <rPh sb="0" eb="2">
      <t>ユウケイ</t>
    </rPh>
    <rPh sb="2" eb="4">
      <t>コテイ</t>
    </rPh>
    <rPh sb="4" eb="6">
      <t>シサン</t>
    </rPh>
    <rPh sb="6" eb="8">
      <t>ゲンカ</t>
    </rPh>
    <rPh sb="8" eb="10">
      <t>ショウキャク</t>
    </rPh>
    <rPh sb="10" eb="11">
      <t>リツ</t>
    </rPh>
    <rPh sb="12" eb="14">
      <t>ルイジ</t>
    </rPh>
    <rPh sb="14" eb="16">
      <t>ダンタイ</t>
    </rPh>
    <rPh sb="16" eb="19">
      <t>ヘイキンチ</t>
    </rPh>
    <rPh sb="20" eb="22">
      <t>ウワマワ</t>
    </rPh>
    <rPh sb="29" eb="33">
      <t>ルイジダンタイ</t>
    </rPh>
    <rPh sb="33" eb="36">
      <t>ヘイキンチ</t>
    </rPh>
    <rPh sb="37" eb="38">
      <t>チカ</t>
    </rPh>
    <rPh sb="44" eb="46">
      <t>シセツ</t>
    </rPh>
    <rPh sb="47" eb="49">
      <t>コウシン</t>
    </rPh>
    <rPh sb="50" eb="53">
      <t>ケイカクテキ</t>
    </rPh>
    <rPh sb="54" eb="55">
      <t>オコナ</t>
    </rPh>
    <rPh sb="61" eb="62">
      <t>カンガ</t>
    </rPh>
    <rPh sb="68" eb="70">
      <t>ホウテイ</t>
    </rPh>
    <rPh sb="70" eb="72">
      <t>タイヨウ</t>
    </rPh>
    <rPh sb="72" eb="74">
      <t>ネンスウ</t>
    </rPh>
    <rPh sb="75" eb="76">
      <t>コ</t>
    </rPh>
    <rPh sb="78" eb="80">
      <t>カンロ</t>
    </rPh>
    <rPh sb="80" eb="82">
      <t>エンチョウ</t>
    </rPh>
    <rPh sb="83" eb="85">
      <t>ワリアイ</t>
    </rPh>
    <rPh sb="86" eb="87">
      <t>アラワ</t>
    </rPh>
    <rPh sb="88" eb="90">
      <t>カンロ</t>
    </rPh>
    <rPh sb="90" eb="93">
      <t>ケイネンカ</t>
    </rPh>
    <rPh sb="93" eb="94">
      <t>リツ</t>
    </rPh>
    <rPh sb="96" eb="98">
      <t>ルイジ</t>
    </rPh>
    <rPh sb="98" eb="100">
      <t>ダンタイ</t>
    </rPh>
    <rPh sb="100" eb="103">
      <t>ヘイキンチ</t>
    </rPh>
    <rPh sb="104" eb="106">
      <t>シタマワ</t>
    </rPh>
    <rPh sb="114" eb="116">
      <t>カコ</t>
    </rPh>
    <rPh sb="117" eb="119">
      <t>キュウソク</t>
    </rPh>
    <rPh sb="120" eb="122">
      <t>セイビ</t>
    </rPh>
    <rPh sb="125" eb="127">
      <t>シセツ</t>
    </rPh>
    <rPh sb="128" eb="130">
      <t>コウシン</t>
    </rPh>
    <rPh sb="130" eb="132">
      <t>ジキ</t>
    </rPh>
    <rPh sb="133" eb="134">
      <t>ムカ</t>
    </rPh>
    <rPh sb="136" eb="138">
      <t>キュウゲキ</t>
    </rPh>
    <rPh sb="139" eb="141">
      <t>ゾウカ</t>
    </rPh>
    <rPh sb="146" eb="148">
      <t>ヨソウ</t>
    </rPh>
    <rPh sb="161" eb="162">
      <t>オヨ</t>
    </rPh>
    <rPh sb="188" eb="191">
      <t>ケイカクテキ</t>
    </rPh>
    <rPh sb="192" eb="194">
      <t>カンロ</t>
    </rPh>
    <rPh sb="195" eb="197">
      <t>コウシン</t>
    </rPh>
    <rPh sb="198" eb="199">
      <t>ト</t>
    </rPh>
    <rPh sb="200" eb="201">
      <t>ク</t>
    </rPh>
    <rPh sb="205" eb="2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</si>
</sst>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1.1399999999999999</c:v>
                </c:pt>
                <c:pt idx="1">
                  <c:v>0.86</c:v>
                </c:pt>
                <c:pt idx="2">
                  <c:v>0.03</c:v>
                </c:pt>
                <c:pt idx="3">
                  <c:v>0.42</c:v>
                </c:pt>
                <c:pt idx="4">
                  <c:v>0.2</c:v>
                </c:pt>
              </c:numCache>
            </c:numRef>
          </c:val>
          <c:extLst>
            <c:ext xmlns:c16="http://schemas.microsoft.com/office/drawing/2014/chart" uri="{C3380CC4-5D6E-409C-BE32-E72D297353CC}">
              <c16:uniqueId val="{00000000-4418-4F82-910A-A3D212F029C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4418-4F82-910A-A3D212F029C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38.64</c:v>
                </c:pt>
                <c:pt idx="1">
                  <c:v>38.82</c:v>
                </c:pt>
                <c:pt idx="2">
                  <c:v>38.49</c:v>
                </c:pt>
                <c:pt idx="3">
                  <c:v>38.89</c:v>
                </c:pt>
                <c:pt idx="4">
                  <c:v>37.78</c:v>
                </c:pt>
              </c:numCache>
            </c:numRef>
          </c:val>
          <c:extLst>
            <c:ext xmlns:c16="http://schemas.microsoft.com/office/drawing/2014/chart" uri="{C3380CC4-5D6E-409C-BE32-E72D297353CC}">
              <c16:uniqueId val="{00000000-7025-4CE2-B6C7-AB0B846E1B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7025-4CE2-B6C7-AB0B846E1B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78.459999999999994</c:v>
                </c:pt>
                <c:pt idx="1">
                  <c:v>77.099999999999994</c:v>
                </c:pt>
                <c:pt idx="2">
                  <c:v>77.5</c:v>
                </c:pt>
                <c:pt idx="3">
                  <c:v>76.87</c:v>
                </c:pt>
                <c:pt idx="4">
                  <c:v>76.2</c:v>
                </c:pt>
              </c:numCache>
            </c:numRef>
          </c:val>
          <c:extLst>
            <c:ext xmlns:c16="http://schemas.microsoft.com/office/drawing/2014/chart" uri="{C3380CC4-5D6E-409C-BE32-E72D297353CC}">
              <c16:uniqueId val="{00000000-9158-414D-891B-7ED22F32F0E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9158-414D-891B-7ED22F32F0E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126.52</c:v>
                </c:pt>
                <c:pt idx="1">
                  <c:v>116.09</c:v>
                </c:pt>
                <c:pt idx="2">
                  <c:v>119.67</c:v>
                </c:pt>
                <c:pt idx="3">
                  <c:v>122.24</c:v>
                </c:pt>
                <c:pt idx="4">
                  <c:v>109.62</c:v>
                </c:pt>
              </c:numCache>
            </c:numRef>
          </c:val>
          <c:extLst>
            <c:ext xmlns:c16="http://schemas.microsoft.com/office/drawing/2014/chart" uri="{C3380CC4-5D6E-409C-BE32-E72D297353CC}">
              <c16:uniqueId val="{00000000-6102-4A71-9C7D-217CFD1241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6102-4A71-9C7D-217CFD1241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50.88</c:v>
                </c:pt>
                <c:pt idx="1">
                  <c:v>49.44</c:v>
                </c:pt>
                <c:pt idx="2">
                  <c:v>50.31</c:v>
                </c:pt>
                <c:pt idx="3">
                  <c:v>51.07</c:v>
                </c:pt>
                <c:pt idx="4">
                  <c:v>51.49</c:v>
                </c:pt>
              </c:numCache>
            </c:numRef>
          </c:val>
          <c:extLst>
            <c:ext xmlns:c16="http://schemas.microsoft.com/office/drawing/2014/chart" uri="{C3380CC4-5D6E-409C-BE32-E72D297353CC}">
              <c16:uniqueId val="{00000000-5F3B-48DD-B4B0-008A4B864A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5F3B-48DD-B4B0-008A4B864A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9.7100000000000009</c:v>
                </c:pt>
                <c:pt idx="1">
                  <c:v>9.6300000000000008</c:v>
                </c:pt>
                <c:pt idx="2">
                  <c:v>10</c:v>
                </c:pt>
                <c:pt idx="3">
                  <c:v>10.17</c:v>
                </c:pt>
                <c:pt idx="4">
                  <c:v>10.15</c:v>
                </c:pt>
              </c:numCache>
            </c:numRef>
          </c:val>
          <c:extLst>
            <c:ext xmlns:c16="http://schemas.microsoft.com/office/drawing/2014/chart" uri="{C3380CC4-5D6E-409C-BE32-E72D297353CC}">
              <c16:uniqueId val="{00000000-3548-47EB-A8D6-EE26DA0B7B5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3548-47EB-A8D6-EE26DA0B7B5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6E-4B63-A5E4-A0045E515BD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AC6E-4B63-A5E4-A0045E515BD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285.55</c:v>
                </c:pt>
                <c:pt idx="1">
                  <c:v>481.71</c:v>
                </c:pt>
                <c:pt idx="2">
                  <c:v>595.45000000000005</c:v>
                </c:pt>
                <c:pt idx="3">
                  <c:v>915.89</c:v>
                </c:pt>
                <c:pt idx="4">
                  <c:v>640.08000000000004</c:v>
                </c:pt>
              </c:numCache>
            </c:numRef>
          </c:val>
          <c:extLst>
            <c:ext xmlns:c16="http://schemas.microsoft.com/office/drawing/2014/chart" uri="{C3380CC4-5D6E-409C-BE32-E72D297353CC}">
              <c16:uniqueId val="{00000000-BDDF-4C58-ACDD-045BEF3AD66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BDDF-4C58-ACDD-045BEF3AD66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535.29</c:v>
                </c:pt>
                <c:pt idx="1">
                  <c:v>564.38</c:v>
                </c:pt>
                <c:pt idx="2">
                  <c:v>573.91</c:v>
                </c:pt>
                <c:pt idx="3">
                  <c:v>590.01</c:v>
                </c:pt>
                <c:pt idx="4">
                  <c:v>594.41999999999996</c:v>
                </c:pt>
              </c:numCache>
            </c:numRef>
          </c:val>
          <c:extLst>
            <c:ext xmlns:c16="http://schemas.microsoft.com/office/drawing/2014/chart" uri="{C3380CC4-5D6E-409C-BE32-E72D297353CC}">
              <c16:uniqueId val="{00000000-B06E-4E0D-84EC-45ACB911EF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B06E-4E0D-84EC-45ACB911EF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125.17</c:v>
                </c:pt>
                <c:pt idx="1">
                  <c:v>114.95</c:v>
                </c:pt>
                <c:pt idx="2">
                  <c:v>118.87</c:v>
                </c:pt>
                <c:pt idx="3">
                  <c:v>121.7</c:v>
                </c:pt>
                <c:pt idx="4">
                  <c:v>107.41</c:v>
                </c:pt>
              </c:numCache>
            </c:numRef>
          </c:val>
          <c:extLst>
            <c:ext xmlns:c16="http://schemas.microsoft.com/office/drawing/2014/chart" uri="{C3380CC4-5D6E-409C-BE32-E72D297353CC}">
              <c16:uniqueId val="{00000000-0349-44CE-B8CD-E7100A0BFF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0349-44CE-B8CD-E7100A0BFF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106.34</c:v>
                </c:pt>
                <c:pt idx="1">
                  <c:v>116.39</c:v>
                </c:pt>
                <c:pt idx="2">
                  <c:v>113.58</c:v>
                </c:pt>
                <c:pt idx="3">
                  <c:v>110.83</c:v>
                </c:pt>
                <c:pt idx="4">
                  <c:v>125.62</c:v>
                </c:pt>
              </c:numCache>
            </c:numRef>
          </c:val>
          <c:extLst>
            <c:ext xmlns:c16="http://schemas.microsoft.com/office/drawing/2014/chart" uri="{C3380CC4-5D6E-409C-BE32-E72D297353CC}">
              <c16:uniqueId val="{00000000-6D17-4552-8BD5-BE0B189D32E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6D17-4552-8BD5-BE0B189D32E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G35" zoomScale="80" zoomScaleNormal="90" zoomScaleSheetLayoutView="8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高知県　宿毛市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19539</v>
      </c>
      <c r="AM8" s="66"/>
      <c r="AN8" s="66"/>
      <c r="AO8" s="66"/>
      <c r="AP8" s="66"/>
      <c r="AQ8" s="66"/>
      <c r="AR8" s="66"/>
      <c r="AS8" s="66"/>
      <c r="AT8" s="37">
        <f>データ!$S$6</f>
        <v>286.17</v>
      </c>
      <c r="AU8" s="38"/>
      <c r="AV8" s="38"/>
      <c r="AW8" s="38"/>
      <c r="AX8" s="38"/>
      <c r="AY8" s="38"/>
      <c r="AZ8" s="38"/>
      <c r="BA8" s="38"/>
      <c r="BB8" s="55">
        <f>データ!$T$6</f>
        <v>68.28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59.41</v>
      </c>
      <c r="J10" s="38"/>
      <c r="K10" s="38"/>
      <c r="L10" s="38"/>
      <c r="M10" s="38"/>
      <c r="N10" s="38"/>
      <c r="O10" s="65"/>
      <c r="P10" s="55">
        <f>データ!$P$6</f>
        <v>98.15</v>
      </c>
      <c r="Q10" s="55"/>
      <c r="R10" s="55"/>
      <c r="S10" s="55"/>
      <c r="T10" s="55"/>
      <c r="U10" s="55"/>
      <c r="V10" s="55"/>
      <c r="W10" s="66">
        <f>データ!$Q$6</f>
        <v>2495</v>
      </c>
      <c r="X10" s="66"/>
      <c r="Y10" s="66"/>
      <c r="Z10" s="66"/>
      <c r="AA10" s="66"/>
      <c r="AB10" s="66"/>
      <c r="AC10" s="66"/>
      <c r="AD10" s="2"/>
      <c r="AE10" s="2"/>
      <c r="AF10" s="2"/>
      <c r="AG10" s="2"/>
      <c r="AH10" s="2"/>
      <c r="AI10" s="2"/>
      <c r="AJ10" s="2"/>
      <c r="AK10" s="2"/>
      <c r="AL10" s="66">
        <f>データ!$U$6</f>
        <v>19033</v>
      </c>
      <c r="AM10" s="66"/>
      <c r="AN10" s="66"/>
      <c r="AO10" s="66"/>
      <c r="AP10" s="66"/>
      <c r="AQ10" s="66"/>
      <c r="AR10" s="66"/>
      <c r="AS10" s="66"/>
      <c r="AT10" s="37">
        <f>データ!$V$6</f>
        <v>42.38</v>
      </c>
      <c r="AU10" s="38"/>
      <c r="AV10" s="38"/>
      <c r="AW10" s="38"/>
      <c r="AX10" s="38"/>
      <c r="AY10" s="38"/>
      <c r="AZ10" s="38"/>
      <c r="BA10" s="38"/>
      <c r="BB10" s="55">
        <f>データ!$W$6</f>
        <v>449.1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MP3PZkfkRg3xKBDDfFfezbqpWcjFdR4KAoYer8bcddbZeRv44ccnUJ0TkdJcqs/5Xz7nvAYCjMGj0GdW64My3w==" saltValue="35epfPT/MrQ5Pefc6yTo4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392081</v>
      </c>
      <c r="D6" s="20">
        <f t="shared" si="3"/>
        <v>46</v>
      </c>
      <c r="E6" s="20">
        <f t="shared" si="3"/>
        <v>1</v>
      </c>
      <c r="F6" s="20">
        <f t="shared" si="3"/>
        <v>0</v>
      </c>
      <c r="G6" s="20">
        <f t="shared" si="3"/>
        <v>1</v>
      </c>
      <c r="H6" s="20" t="str">
        <f t="shared" si="3"/>
        <v>高知県　宿毛市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59.41</v>
      </c>
      <c r="P6" s="21">
        <f t="shared" si="3"/>
        <v>98.15</v>
      </c>
      <c r="Q6" s="21">
        <f t="shared" si="3"/>
        <v>2495</v>
      </c>
      <c r="R6" s="21">
        <f t="shared" si="3"/>
        <v>19539</v>
      </c>
      <c r="S6" s="21">
        <f t="shared" si="3"/>
        <v>286.17</v>
      </c>
      <c r="T6" s="21">
        <f t="shared" si="3"/>
        <v>68.28</v>
      </c>
      <c r="U6" s="21">
        <f t="shared" si="3"/>
        <v>19033</v>
      </c>
      <c r="V6" s="21">
        <f t="shared" si="3"/>
        <v>42.38</v>
      </c>
      <c r="W6" s="21">
        <f t="shared" si="3"/>
        <v>449.1</v>
      </c>
      <c r="X6" s="22">
        <f>IF(X7="",NA(),X7)</f>
        <v>126.52</v>
      </c>
      <c r="Y6" s="22">
        <f t="shared" ref="Y6:AG6" si="4">IF(Y7="",NA(),Y7)</f>
        <v>116.09</v>
      </c>
      <c r="Z6" s="22">
        <f t="shared" si="4"/>
        <v>119.67</v>
      </c>
      <c r="AA6" s="22">
        <f t="shared" si="4"/>
        <v>122.24</v>
      </c>
      <c r="AB6" s="22">
        <f t="shared" si="4"/>
        <v>109.62</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285.55</v>
      </c>
      <c r="AU6" s="22">
        <f t="shared" ref="AU6:BC6" si="6">IF(AU7="",NA(),AU7)</f>
        <v>481.71</v>
      </c>
      <c r="AV6" s="22">
        <f t="shared" si="6"/>
        <v>595.45000000000005</v>
      </c>
      <c r="AW6" s="22">
        <f t="shared" si="6"/>
        <v>915.89</v>
      </c>
      <c r="AX6" s="22">
        <f t="shared" si="6"/>
        <v>640.08000000000004</v>
      </c>
      <c r="AY6" s="22">
        <f t="shared" si="6"/>
        <v>359.47</v>
      </c>
      <c r="AZ6" s="22">
        <f t="shared" si="6"/>
        <v>369.69</v>
      </c>
      <c r="BA6" s="22">
        <f t="shared" si="6"/>
        <v>379.08</v>
      </c>
      <c r="BB6" s="22">
        <f t="shared" si="6"/>
        <v>367.55</v>
      </c>
      <c r="BC6" s="22">
        <f t="shared" si="6"/>
        <v>378.56</v>
      </c>
      <c r="BD6" s="21" t="str">
        <f>IF(BD7="","",IF(BD7="-","【-】","【"&amp;SUBSTITUTE(TEXT(BD7,"#,##0.00"),"-","△")&amp;"】"))</f>
        <v>【261.51】</v>
      </c>
      <c r="BE6" s="22">
        <f>IF(BE7="",NA(),BE7)</f>
        <v>535.29</v>
      </c>
      <c r="BF6" s="22">
        <f t="shared" ref="BF6:BN6" si="7">IF(BF7="",NA(),BF7)</f>
        <v>564.38</v>
      </c>
      <c r="BG6" s="22">
        <f t="shared" si="7"/>
        <v>573.91</v>
      </c>
      <c r="BH6" s="22">
        <f t="shared" si="7"/>
        <v>590.01</v>
      </c>
      <c r="BI6" s="22">
        <f t="shared" si="7"/>
        <v>594.41999999999996</v>
      </c>
      <c r="BJ6" s="22">
        <f t="shared" si="7"/>
        <v>401.79</v>
      </c>
      <c r="BK6" s="22">
        <f t="shared" si="7"/>
        <v>402.99</v>
      </c>
      <c r="BL6" s="22">
        <f t="shared" si="7"/>
        <v>398.98</v>
      </c>
      <c r="BM6" s="22">
        <f t="shared" si="7"/>
        <v>418.68</v>
      </c>
      <c r="BN6" s="22">
        <f t="shared" si="7"/>
        <v>395.68</v>
      </c>
      <c r="BO6" s="21" t="str">
        <f>IF(BO7="","",IF(BO7="-","【-】","【"&amp;SUBSTITUTE(TEXT(BO7,"#,##0.00"),"-","△")&amp;"】"))</f>
        <v>【265.16】</v>
      </c>
      <c r="BP6" s="22">
        <f>IF(BP7="",NA(),BP7)</f>
        <v>125.17</v>
      </c>
      <c r="BQ6" s="22">
        <f t="shared" ref="BQ6:BY6" si="8">IF(BQ7="",NA(),BQ7)</f>
        <v>114.95</v>
      </c>
      <c r="BR6" s="22">
        <f t="shared" si="8"/>
        <v>118.87</v>
      </c>
      <c r="BS6" s="22">
        <f t="shared" si="8"/>
        <v>121.7</v>
      </c>
      <c r="BT6" s="22">
        <f t="shared" si="8"/>
        <v>107.41</v>
      </c>
      <c r="BU6" s="22">
        <f t="shared" si="8"/>
        <v>100.12</v>
      </c>
      <c r="BV6" s="22">
        <f t="shared" si="8"/>
        <v>98.66</v>
      </c>
      <c r="BW6" s="22">
        <f t="shared" si="8"/>
        <v>98.64</v>
      </c>
      <c r="BX6" s="22">
        <f t="shared" si="8"/>
        <v>94.78</v>
      </c>
      <c r="BY6" s="22">
        <f t="shared" si="8"/>
        <v>97.59</v>
      </c>
      <c r="BZ6" s="21" t="str">
        <f>IF(BZ7="","",IF(BZ7="-","【-】","【"&amp;SUBSTITUTE(TEXT(BZ7,"#,##0.00"),"-","△")&amp;"】"))</f>
        <v>【102.35】</v>
      </c>
      <c r="CA6" s="22">
        <f>IF(CA7="",NA(),CA7)</f>
        <v>106.34</v>
      </c>
      <c r="CB6" s="22">
        <f t="shared" ref="CB6:CJ6" si="9">IF(CB7="",NA(),CB7)</f>
        <v>116.39</v>
      </c>
      <c r="CC6" s="22">
        <f t="shared" si="9"/>
        <v>113.58</v>
      </c>
      <c r="CD6" s="22">
        <f t="shared" si="9"/>
        <v>110.83</v>
      </c>
      <c r="CE6" s="22">
        <f t="shared" si="9"/>
        <v>125.62</v>
      </c>
      <c r="CF6" s="22">
        <f t="shared" si="9"/>
        <v>174.97</v>
      </c>
      <c r="CG6" s="22">
        <f t="shared" si="9"/>
        <v>178.59</v>
      </c>
      <c r="CH6" s="22">
        <f t="shared" si="9"/>
        <v>178.92</v>
      </c>
      <c r="CI6" s="22">
        <f t="shared" si="9"/>
        <v>181.3</v>
      </c>
      <c r="CJ6" s="22">
        <f t="shared" si="9"/>
        <v>181.71</v>
      </c>
      <c r="CK6" s="21" t="str">
        <f>IF(CK7="","",IF(CK7="-","【-】","【"&amp;SUBSTITUTE(TEXT(CK7,"#,##0.00"),"-","△")&amp;"】"))</f>
        <v>【167.74】</v>
      </c>
      <c r="CL6" s="22">
        <f>IF(CL7="",NA(),CL7)</f>
        <v>38.64</v>
      </c>
      <c r="CM6" s="22">
        <f t="shared" ref="CM6:CU6" si="10">IF(CM7="",NA(),CM7)</f>
        <v>38.82</v>
      </c>
      <c r="CN6" s="22">
        <f t="shared" si="10"/>
        <v>38.49</v>
      </c>
      <c r="CO6" s="22">
        <f t="shared" si="10"/>
        <v>38.89</v>
      </c>
      <c r="CP6" s="22">
        <f t="shared" si="10"/>
        <v>37.78</v>
      </c>
      <c r="CQ6" s="22">
        <f t="shared" si="10"/>
        <v>55.63</v>
      </c>
      <c r="CR6" s="22">
        <f t="shared" si="10"/>
        <v>55.03</v>
      </c>
      <c r="CS6" s="22">
        <f t="shared" si="10"/>
        <v>55.14</v>
      </c>
      <c r="CT6" s="22">
        <f t="shared" si="10"/>
        <v>55.89</v>
      </c>
      <c r="CU6" s="22">
        <f t="shared" si="10"/>
        <v>55.72</v>
      </c>
      <c r="CV6" s="21" t="str">
        <f>IF(CV7="","",IF(CV7="-","【-】","【"&amp;SUBSTITUTE(TEXT(CV7,"#,##0.00"),"-","△")&amp;"】"))</f>
        <v>【60.29】</v>
      </c>
      <c r="CW6" s="22">
        <f>IF(CW7="",NA(),CW7)</f>
        <v>78.459999999999994</v>
      </c>
      <c r="CX6" s="22">
        <f t="shared" ref="CX6:DF6" si="11">IF(CX7="",NA(),CX7)</f>
        <v>77.099999999999994</v>
      </c>
      <c r="CY6" s="22">
        <f t="shared" si="11"/>
        <v>77.5</v>
      </c>
      <c r="CZ6" s="22">
        <f t="shared" si="11"/>
        <v>76.87</v>
      </c>
      <c r="DA6" s="22">
        <f t="shared" si="11"/>
        <v>76.2</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50.88</v>
      </c>
      <c r="DI6" s="22">
        <f t="shared" ref="DI6:DQ6" si="12">IF(DI7="",NA(),DI7)</f>
        <v>49.44</v>
      </c>
      <c r="DJ6" s="22">
        <f t="shared" si="12"/>
        <v>50.31</v>
      </c>
      <c r="DK6" s="22">
        <f t="shared" si="12"/>
        <v>51.07</v>
      </c>
      <c r="DL6" s="22">
        <f t="shared" si="12"/>
        <v>51.49</v>
      </c>
      <c r="DM6" s="22">
        <f t="shared" si="12"/>
        <v>48.05</v>
      </c>
      <c r="DN6" s="22">
        <f t="shared" si="12"/>
        <v>48.87</v>
      </c>
      <c r="DO6" s="22">
        <f t="shared" si="12"/>
        <v>49.92</v>
      </c>
      <c r="DP6" s="22">
        <f t="shared" si="12"/>
        <v>50.63</v>
      </c>
      <c r="DQ6" s="22">
        <f t="shared" si="12"/>
        <v>51.29</v>
      </c>
      <c r="DR6" s="21" t="str">
        <f>IF(DR7="","",IF(DR7="-","【-】","【"&amp;SUBSTITUTE(TEXT(DR7,"#,##0.00"),"-","△")&amp;"】"))</f>
        <v>【50.88】</v>
      </c>
      <c r="DS6" s="22">
        <f>IF(DS7="",NA(),DS7)</f>
        <v>9.7100000000000009</v>
      </c>
      <c r="DT6" s="22">
        <f t="shared" ref="DT6:EB6" si="13">IF(DT7="",NA(),DT7)</f>
        <v>9.6300000000000008</v>
      </c>
      <c r="DU6" s="22">
        <f t="shared" si="13"/>
        <v>10</v>
      </c>
      <c r="DV6" s="22">
        <f t="shared" si="13"/>
        <v>10.17</v>
      </c>
      <c r="DW6" s="22">
        <f t="shared" si="13"/>
        <v>10.15</v>
      </c>
      <c r="DX6" s="22">
        <f t="shared" si="13"/>
        <v>13.39</v>
      </c>
      <c r="DY6" s="22">
        <f t="shared" si="13"/>
        <v>14.85</v>
      </c>
      <c r="DZ6" s="22">
        <f t="shared" si="13"/>
        <v>16.88</v>
      </c>
      <c r="EA6" s="22">
        <f t="shared" si="13"/>
        <v>18.28</v>
      </c>
      <c r="EB6" s="22">
        <f t="shared" si="13"/>
        <v>19.61</v>
      </c>
      <c r="EC6" s="21" t="str">
        <f>IF(EC7="","",IF(EC7="-","【-】","【"&amp;SUBSTITUTE(TEXT(EC7,"#,##0.00"),"-","△")&amp;"】"))</f>
        <v>【22.30】</v>
      </c>
      <c r="ED6" s="22">
        <f>IF(ED7="",NA(),ED7)</f>
        <v>1.1399999999999999</v>
      </c>
      <c r="EE6" s="22">
        <f t="shared" ref="EE6:EM6" si="14">IF(EE7="",NA(),EE7)</f>
        <v>0.86</v>
      </c>
      <c r="EF6" s="22">
        <f t="shared" si="14"/>
        <v>0.03</v>
      </c>
      <c r="EG6" s="22">
        <f t="shared" si="14"/>
        <v>0.42</v>
      </c>
      <c r="EH6" s="22">
        <f t="shared" si="14"/>
        <v>0.2</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2">
      <c r="A7" s="15"/>
      <c r="B7" s="24">
        <v>2021</v>
      </c>
      <c r="C7" s="24">
        <v>392081</v>
      </c>
      <c r="D7" s="24">
        <v>46</v>
      </c>
      <c r="E7" s="24">
        <v>1</v>
      </c>
      <c r="F7" s="24">
        <v>0</v>
      </c>
      <c r="G7" s="24">
        <v>1</v>
      </c>
      <c r="H7" s="24" t="s">
        <v>93</v>
      </c>
      <c r="I7" s="24" t="s">
        <v>94</v>
      </c>
      <c r="J7" s="24" t="s">
        <v>95</v>
      </c>
      <c r="K7" s="24" t="s">
        <v>96</v>
      </c>
      <c r="L7" s="24" t="s">
        <v>97</v>
      </c>
      <c r="M7" s="24" t="s">
        <v>98</v>
      </c>
      <c r="N7" s="25" t="s">
        <v>99</v>
      </c>
      <c r="O7" s="25">
        <v>59.41</v>
      </c>
      <c r="P7" s="25">
        <v>98.15</v>
      </c>
      <c r="Q7" s="25">
        <v>2495</v>
      </c>
      <c r="R7" s="25">
        <v>19539</v>
      </c>
      <c r="S7" s="25">
        <v>286.17</v>
      </c>
      <c r="T7" s="25">
        <v>68.28</v>
      </c>
      <c r="U7" s="25">
        <v>19033</v>
      </c>
      <c r="V7" s="25">
        <v>42.38</v>
      </c>
      <c r="W7" s="25">
        <v>449.1</v>
      </c>
      <c r="X7" s="25">
        <v>126.52</v>
      </c>
      <c r="Y7" s="25">
        <v>116.09</v>
      </c>
      <c r="Z7" s="25">
        <v>119.67</v>
      </c>
      <c r="AA7" s="25">
        <v>122.24</v>
      </c>
      <c r="AB7" s="25">
        <v>109.62</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285.55</v>
      </c>
      <c r="AU7" s="25">
        <v>481.71</v>
      </c>
      <c r="AV7" s="25">
        <v>595.45000000000005</v>
      </c>
      <c r="AW7" s="25">
        <v>915.89</v>
      </c>
      <c r="AX7" s="25">
        <v>640.08000000000004</v>
      </c>
      <c r="AY7" s="25">
        <v>359.47</v>
      </c>
      <c r="AZ7" s="25">
        <v>369.69</v>
      </c>
      <c r="BA7" s="25">
        <v>379.08</v>
      </c>
      <c r="BB7" s="25">
        <v>367.55</v>
      </c>
      <c r="BC7" s="25">
        <v>378.56</v>
      </c>
      <c r="BD7" s="25">
        <v>261.51</v>
      </c>
      <c r="BE7" s="25">
        <v>535.29</v>
      </c>
      <c r="BF7" s="25">
        <v>564.38</v>
      </c>
      <c r="BG7" s="25">
        <v>573.91</v>
      </c>
      <c r="BH7" s="25">
        <v>590.01</v>
      </c>
      <c r="BI7" s="25">
        <v>594.41999999999996</v>
      </c>
      <c r="BJ7" s="25">
        <v>401.79</v>
      </c>
      <c r="BK7" s="25">
        <v>402.99</v>
      </c>
      <c r="BL7" s="25">
        <v>398.98</v>
      </c>
      <c r="BM7" s="25">
        <v>418.68</v>
      </c>
      <c r="BN7" s="25">
        <v>395.68</v>
      </c>
      <c r="BO7" s="25">
        <v>265.16000000000003</v>
      </c>
      <c r="BP7" s="25">
        <v>125.17</v>
      </c>
      <c r="BQ7" s="25">
        <v>114.95</v>
      </c>
      <c r="BR7" s="25">
        <v>118.87</v>
      </c>
      <c r="BS7" s="25">
        <v>121.7</v>
      </c>
      <c r="BT7" s="25">
        <v>107.41</v>
      </c>
      <c r="BU7" s="25">
        <v>100.12</v>
      </c>
      <c r="BV7" s="25">
        <v>98.66</v>
      </c>
      <c r="BW7" s="25">
        <v>98.64</v>
      </c>
      <c r="BX7" s="25">
        <v>94.78</v>
      </c>
      <c r="BY7" s="25">
        <v>97.59</v>
      </c>
      <c r="BZ7" s="25">
        <v>102.35</v>
      </c>
      <c r="CA7" s="25">
        <v>106.34</v>
      </c>
      <c r="CB7" s="25">
        <v>116.39</v>
      </c>
      <c r="CC7" s="25">
        <v>113.58</v>
      </c>
      <c r="CD7" s="25">
        <v>110.83</v>
      </c>
      <c r="CE7" s="25">
        <v>125.62</v>
      </c>
      <c r="CF7" s="25">
        <v>174.97</v>
      </c>
      <c r="CG7" s="25">
        <v>178.59</v>
      </c>
      <c r="CH7" s="25">
        <v>178.92</v>
      </c>
      <c r="CI7" s="25">
        <v>181.3</v>
      </c>
      <c r="CJ7" s="25">
        <v>181.71</v>
      </c>
      <c r="CK7" s="25">
        <v>167.74</v>
      </c>
      <c r="CL7" s="25">
        <v>38.64</v>
      </c>
      <c r="CM7" s="25">
        <v>38.82</v>
      </c>
      <c r="CN7" s="25">
        <v>38.49</v>
      </c>
      <c r="CO7" s="25">
        <v>38.89</v>
      </c>
      <c r="CP7" s="25">
        <v>37.78</v>
      </c>
      <c r="CQ7" s="25">
        <v>55.63</v>
      </c>
      <c r="CR7" s="25">
        <v>55.03</v>
      </c>
      <c r="CS7" s="25">
        <v>55.14</v>
      </c>
      <c r="CT7" s="25">
        <v>55.89</v>
      </c>
      <c r="CU7" s="25">
        <v>55.72</v>
      </c>
      <c r="CV7" s="25">
        <v>60.29</v>
      </c>
      <c r="CW7" s="25">
        <v>78.459999999999994</v>
      </c>
      <c r="CX7" s="25">
        <v>77.099999999999994</v>
      </c>
      <c r="CY7" s="25">
        <v>77.5</v>
      </c>
      <c r="CZ7" s="25">
        <v>76.87</v>
      </c>
      <c r="DA7" s="25">
        <v>76.2</v>
      </c>
      <c r="DB7" s="25">
        <v>82.04</v>
      </c>
      <c r="DC7" s="25">
        <v>81.900000000000006</v>
      </c>
      <c r="DD7" s="25">
        <v>81.39</v>
      </c>
      <c r="DE7" s="25">
        <v>81.27</v>
      </c>
      <c r="DF7" s="25">
        <v>81.260000000000005</v>
      </c>
      <c r="DG7" s="25">
        <v>90.12</v>
      </c>
      <c r="DH7" s="25">
        <v>50.88</v>
      </c>
      <c r="DI7" s="25">
        <v>49.44</v>
      </c>
      <c r="DJ7" s="25">
        <v>50.31</v>
      </c>
      <c r="DK7" s="25">
        <v>51.07</v>
      </c>
      <c r="DL7" s="25">
        <v>51.49</v>
      </c>
      <c r="DM7" s="25">
        <v>48.05</v>
      </c>
      <c r="DN7" s="25">
        <v>48.87</v>
      </c>
      <c r="DO7" s="25">
        <v>49.92</v>
      </c>
      <c r="DP7" s="25">
        <v>50.63</v>
      </c>
      <c r="DQ7" s="25">
        <v>51.29</v>
      </c>
      <c r="DR7" s="25">
        <v>50.88</v>
      </c>
      <c r="DS7" s="25">
        <v>9.7100000000000009</v>
      </c>
      <c r="DT7" s="25">
        <v>9.6300000000000008</v>
      </c>
      <c r="DU7" s="25">
        <v>10</v>
      </c>
      <c r="DV7" s="25">
        <v>10.17</v>
      </c>
      <c r="DW7" s="25">
        <v>10.15</v>
      </c>
      <c r="DX7" s="25">
        <v>13.39</v>
      </c>
      <c r="DY7" s="25">
        <v>14.85</v>
      </c>
      <c r="DZ7" s="25">
        <v>16.88</v>
      </c>
      <c r="EA7" s="25">
        <v>18.28</v>
      </c>
      <c r="EB7" s="25">
        <v>19.61</v>
      </c>
      <c r="EC7" s="25">
        <v>22.3</v>
      </c>
      <c r="ED7" s="25">
        <v>1.1399999999999999</v>
      </c>
      <c r="EE7" s="25">
        <v>0.86</v>
      </c>
      <c r="EF7" s="25">
        <v>0.03</v>
      </c>
      <c r="EG7" s="25">
        <v>0.42</v>
      </c>
      <c r="EH7" s="25">
        <v>0.2</v>
      </c>
      <c r="EI7" s="25">
        <v>0.54</v>
      </c>
      <c r="EJ7" s="25">
        <v>0.5</v>
      </c>
      <c r="EK7" s="25">
        <v>0.52</v>
      </c>
      <c r="EL7" s="25">
        <v>0.53</v>
      </c>
      <c r="EM7" s="25">
        <v>0.48</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cp:lastModifiedBy>
  <dcterms:created xsi:type="dcterms:W3CDTF">2022-12-01T01:04:46Z</dcterms:created>
  <dcterms:modified xsi:type="dcterms:W3CDTF">2023-01-13T07:19:28Z</dcterms:modified>
  <cp:category/>
</cp:coreProperties>
</file>