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8_土佐清水市\"/>
    </mc:Choice>
  </mc:AlternateContent>
  <workbookProtection workbookAlgorithmName="SHA-512" workbookHashValue="4ukSnA6KWU1apCPVXSuRQvI1zJgEPQhnthhVYuqx3mjl6fpU+BChIIgzda6dnuZwLQVIgHzpumjDrbKA1lUvAg==" workbookSaltValue="y5J0AJKpKvxcrQlbVuswjQ==" workbookSpinCount="100000" lockStructure="1"/>
  <bookViews>
    <workbookView xWindow="0" yWindow="0" windowWidth="28800" windowHeight="117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<sst xmlns="http://schemas.openxmlformats.org/spreadsheetml/2006/main" count="228" uniqueCount="113">
  <si>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</si>
  <si>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</si>
  <si>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</si>
  <si>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</si>
  <si>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</si>
  <si>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</si>
  <si>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</si>
  <si>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</si>
  <si>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</si>
  <si>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</si>
  <si>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</si>
  <si>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</si>
  <si>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</si>
  <si>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</si>
  <si>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</si>
  <si>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</si>
  <si>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</si>
  <si>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</si>
  <si>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</si>
  <si>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</si>
  <si>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</si>
  <si>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</si>
  <si>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</si>
  <si>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</si>
  <si>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</si>
  <si>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</si>
  <si>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</si>
  <si>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</si>
  <si>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</si>
  <si>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</si>
  <si>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</si>
  <si>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</si>
  <si>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</si>
  <si>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</si>
  <si>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</si>
  <si>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</si>
  <si>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</si>
  <si>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</si>
  <si>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</si>
  <si>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</si>
  <si>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</si>
  <si>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</si>
  <si>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</si>
  <si>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</si>
  <si>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</si>
  <si>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</si>
  <si>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</si>
  <si>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</si>
  <si>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</si>
  <si>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</si>
  <si>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</si>
  <si>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</si>
  <si>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</si>
  <si>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</si>
  <si>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</si>
  <si>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</si>
  <si>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</si>
  <si>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</si>
  <si>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</si>
  <si>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</si>
  <si>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</si>
  <si>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</si>
  <si>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</si>
  <si>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</si>
  <si>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</si>
  <si>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</si>
  <si>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</si>
  <si>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</si>
  <si>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</si>
  <si>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</si>
  <si>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</si>
  <si>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</si>
  <si>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</si>
  <si>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</si>
  <si>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</si>
  <si>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</si>
  <si>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</si>
  <si>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</si>
  <si>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</si>
  <si>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</si>
  <si>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</si>
  <si>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</si>
  <si>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</si>
  <si>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</si>
  <si>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</si>
  <si>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</si>
  <si>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</si>
  <si>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</si>
  <si>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</si>
  <si>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</si>
  <si>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</si>
  <si>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</si>
  <si>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</si>
  <si>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土佐清水市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</si>
  <si>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</si>
  <si>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</si>
  <si>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</si>
  <si>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</si>
  <si>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</si>
  <si>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</si>
  <si>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</si>
  <si>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</si>
  <si>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</si>
  <si>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</si>
  <si>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</si>
  <si>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</si>
  <si>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</si>
  <si>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</si>
  <si>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</si>
  <si>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</si>
  <si>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経常収支比率、流動比率とも100％以上となっているが、経常収支比率は昨年度比で△2.28ポイントとなっており、また、類似団体平均を大きく下回っている。
　主な要因としては、施設の老朽化に伴う維持管理費の増大など給水原価の高止まりに加え、給水人口の減少に伴う給水収益の減少と思われる。
　料金回収率については、昨年比で8.2ポイント上昇したが、依然として100％を下回っており、今後も厳正な料金収入の確保に務めなければならない。
　また、企業債残高対給水収益比率については、類似団体平均値を大きく上回っていることから、既存施設の更新時期や適正規模を考慮しながら、企業債発行の抑制に加え、料金水準の見直しについても検討していく必要がある。
　施設利用率及び有収率は、例年同様に類似団体平均を下回って推移していることから、今後も施設更新時におけるダウンサイジングなど適正規模の検討や、管路の計画的な漏水調査の実施により、効率的な経営に努める。</t>
    <rPh sb="1" eb="3">
      <t>ケイジョウ</t>
    </rPh>
    <rPh sb="3" eb="5">
      <t>シュウシ</t>
    </rPh>
    <rPh sb="5" eb="7">
      <t>ヒリツ</t>
    </rPh>
    <rPh sb="8" eb="10">
      <t>リュウドウ</t>
    </rPh>
    <rPh sb="10" eb="12">
      <t>ヒリツ</t>
    </rPh>
    <rPh sb="18" eb="20">
      <t>イジョウ</t>
    </rPh>
    <rPh sb="28" eb="30">
      <t>ケイジョウ</t>
    </rPh>
    <rPh sb="30" eb="32">
      <t>シュウシ</t>
    </rPh>
    <rPh sb="32" eb="34">
      <t>ヒリツ</t>
    </rPh>
    <rPh sb="35" eb="38">
      <t>サクネンド</t>
    </rPh>
    <rPh sb="38" eb="39">
      <t>ヒ</t>
    </rPh>
    <rPh sb="59" eb="63">
      <t>ルイジダンタイ</t>
    </rPh>
    <rPh sb="63" eb="65">
      <t>ヘイキン</t>
    </rPh>
    <rPh sb="66" eb="67">
      <t>オオ</t>
    </rPh>
    <rPh sb="69" eb="71">
      <t>シタマワ</t>
    </rPh>
    <rPh sb="78" eb="79">
      <t>オモ</t>
    </rPh>
    <rPh sb="80" eb="82">
      <t>ヨウイン</t>
    </rPh>
    <rPh sb="87" eb="89">
      <t>シセツ</t>
    </rPh>
    <rPh sb="90" eb="93">
      <t>ロウキュウカ</t>
    </rPh>
    <rPh sb="94" eb="95">
      <t>トモナ</t>
    </rPh>
    <rPh sb="106" eb="108">
      <t>キュウスイ</t>
    </rPh>
    <rPh sb="108" eb="110">
      <t>ゲンカ</t>
    </rPh>
    <rPh sb="111" eb="113">
      <t>タカド</t>
    </rPh>
    <rPh sb="116" eb="117">
      <t>クワ</t>
    </rPh>
    <rPh sb="119" eb="123">
      <t>キュウスイジンコウ</t>
    </rPh>
    <rPh sb="124" eb="126">
      <t>ゲンショウ</t>
    </rPh>
    <rPh sb="127" eb="128">
      <t>トモナ</t>
    </rPh>
    <rPh sb="129" eb="131">
      <t>キュウスイ</t>
    </rPh>
    <rPh sb="131" eb="133">
      <t>シュウエキ</t>
    </rPh>
    <rPh sb="146" eb="149">
      <t>カイシュウリツ</t>
    </rPh>
    <rPh sb="155" eb="158">
      <t>サクネンヒ</t>
    </rPh>
    <rPh sb="166" eb="168">
      <t>ジョウショウ</t>
    </rPh>
    <rPh sb="172" eb="174">
      <t>イゼン</t>
    </rPh>
    <rPh sb="182" eb="184">
      <t>シタマワ</t>
    </rPh>
    <rPh sb="189" eb="191">
      <t>コンゴ</t>
    </rPh>
    <rPh sb="192" eb="194">
      <t>ゲンセイ</t>
    </rPh>
    <rPh sb="195" eb="197">
      <t>リョウキン</t>
    </rPh>
    <rPh sb="197" eb="199">
      <t>シュウニュウ</t>
    </rPh>
    <rPh sb="200" eb="202">
      <t>カクホ</t>
    </rPh>
    <rPh sb="203" eb="204">
      <t>ツト</t>
    </rPh>
    <rPh sb="219" eb="222">
      <t>キギョウサイ</t>
    </rPh>
    <rPh sb="222" eb="224">
      <t>ザンダカ</t>
    </rPh>
    <rPh sb="224" eb="225">
      <t>タイ</t>
    </rPh>
    <rPh sb="225" eb="229">
      <t>キュウスイシュウエキ</t>
    </rPh>
    <rPh sb="229" eb="231">
      <t>ヒリツ</t>
    </rPh>
    <rPh sb="237" eb="241">
      <t>ルイジダンタイ</t>
    </rPh>
    <rPh sb="241" eb="244">
      <t>ヘイキンチ</t>
    </rPh>
    <rPh sb="245" eb="246">
      <t>オオ</t>
    </rPh>
    <rPh sb="248" eb="250">
      <t>ウワマワ</t>
    </rPh>
    <rPh sb="259" eb="261">
      <t>キゾン</t>
    </rPh>
    <rPh sb="261" eb="263">
      <t>シセツ</t>
    </rPh>
    <rPh sb="264" eb="266">
      <t>コウシン</t>
    </rPh>
    <rPh sb="266" eb="268">
      <t>ジキ</t>
    </rPh>
    <rPh sb="269" eb="271">
      <t>テキセイ</t>
    </rPh>
    <rPh sb="271" eb="273">
      <t>キボ</t>
    </rPh>
    <rPh sb="274" eb="276">
      <t>コウリョ</t>
    </rPh>
    <rPh sb="281" eb="284">
      <t>キギョウサイ</t>
    </rPh>
    <rPh sb="284" eb="286">
      <t>ハッコウ</t>
    </rPh>
    <rPh sb="287" eb="289">
      <t>ヨクセイ</t>
    </rPh>
    <rPh sb="290" eb="291">
      <t>クワ</t>
    </rPh>
    <rPh sb="293" eb="295">
      <t>リョウキン</t>
    </rPh>
    <rPh sb="295" eb="297">
      <t>スイジュン</t>
    </rPh>
    <rPh sb="298" eb="300">
      <t>ミナオ</t>
    </rPh>
    <rPh sb="306" eb="308">
      <t>ケントウ</t>
    </rPh>
    <rPh sb="312" eb="314">
      <t>ヒツヨウ</t>
    </rPh>
    <rPh sb="320" eb="322">
      <t>シセツ</t>
    </rPh>
    <rPh sb="322" eb="325">
      <t>リヨウリツ</t>
    </rPh>
    <rPh sb="325" eb="326">
      <t>オヨ</t>
    </rPh>
    <rPh sb="327" eb="330">
      <t>ユウシュウリツ</t>
    </rPh>
    <rPh sb="332" eb="334">
      <t>レイネン</t>
    </rPh>
    <rPh sb="334" eb="336">
      <t>ドウヨウ</t>
    </rPh>
    <rPh sb="337" eb="339">
      <t>ルイジ</t>
    </rPh>
    <rPh sb="339" eb="341">
      <t>ダンタイ</t>
    </rPh>
    <rPh sb="341" eb="343">
      <t>ヘイキン</t>
    </rPh>
    <rPh sb="344" eb="346">
      <t>シタマワ</t>
    </rPh>
    <rPh sb="348" eb="350">
      <t>スイイ</t>
    </rPh>
    <rPh sb="359" eb="361">
      <t>コンゴ</t>
    </rPh>
    <rPh sb="362" eb="364">
      <t>シセツ</t>
    </rPh>
    <rPh sb="364" eb="366">
      <t>コウシン</t>
    </rPh>
    <rPh sb="366" eb="367">
      <t>ジ</t>
    </rPh>
    <rPh sb="381" eb="383">
      <t>テキセイ</t>
    </rPh>
    <rPh sb="383" eb="385">
      <t>キボ</t>
    </rPh>
    <rPh sb="386" eb="388">
      <t>ケントウ</t>
    </rPh>
    <rPh sb="390" eb="392">
      <t>カンロ</t>
    </rPh>
    <rPh sb="393" eb="395">
      <t>ケイカク</t>
    </rPh>
    <rPh sb="395" eb="396">
      <t>テキ</t>
    </rPh>
    <rPh sb="397" eb="399">
      <t>ロウスイ</t>
    </rPh>
    <rPh sb="399" eb="401">
      <t>チョウサ</t>
    </rPh>
    <rPh sb="402" eb="404">
      <t>ジッシ</t>
    </rPh>
    <rPh sb="408" eb="410">
      <t>コウリツ</t>
    </rPh>
    <rPh sb="410" eb="411">
      <t>テキ</t>
    </rPh>
    <rPh sb="412" eb="414">
      <t>ケイエイ</t>
    </rPh>
    <rPh sb="415" eb="416">
      <t>ツト</t>
    </rPh>
    <phoneticPr fontId="4"/>
  </si>
  <si>
    <t>　有形固定資産減価償却率は、昨年度比で1.04ポイント上昇しており、今後もさらに施設の老朽化による更新が必要であることからも、収益の確保や施設の適正規模の検討などによる事業費の抑制に努めなければならない。
　管路経年化率は横ばいであるが、管路更新率が上昇しておらず、経年化率の上昇が予想されるため、計画的な管路更新の強化に取り組む必要がある。</t>
    <rPh sb="7" eb="9">
      <t>ゲンカ</t>
    </rPh>
    <phoneticPr fontId="4"/>
  </si>
  <si>
    <t>　現状、経営の健全化はかろうじて保たれているが、今後も給配水施設や管路のなど老朽化施設の更新が必要であり、それに見合う収益の安定確保が急務となっている。
　今後は、投資財政計画の見直しなど水道事業経営戦略の更新による、適正な料金水準の見直しの検討とともに、施設の合理化や効率的な運用、各種必要経費の見直しなどを検討し、経営基盤の強化に務める。</t>
    <rPh sb="1" eb="3">
      <t>ゲンジョウ</t>
    </rPh>
    <rPh sb="4" eb="6">
      <t>ケイエイ</t>
    </rPh>
    <rPh sb="7" eb="10">
      <t>ケンゼンカ</t>
    </rPh>
    <rPh sb="16" eb="17">
      <t>タモ</t>
    </rPh>
    <rPh sb="24" eb="26">
      <t>コンゴ</t>
    </rPh>
    <rPh sb="27" eb="28">
      <t>キュウ</t>
    </rPh>
    <rPh sb="28" eb="30">
      <t>ハイスイ</t>
    </rPh>
    <rPh sb="30" eb="32">
      <t>シセツ</t>
    </rPh>
    <rPh sb="33" eb="35">
      <t>カンロ</t>
    </rPh>
    <rPh sb="38" eb="41">
      <t>ロウキュウカ</t>
    </rPh>
    <rPh sb="41" eb="43">
      <t>シセツ</t>
    </rPh>
    <rPh sb="44" eb="46">
      <t>コウシン</t>
    </rPh>
    <rPh sb="47" eb="49">
      <t>ヒツヨウ</t>
    </rPh>
    <rPh sb="56" eb="58">
      <t>ミア</t>
    </rPh>
    <rPh sb="59" eb="61">
      <t>シュウエキ</t>
    </rPh>
    <rPh sb="62" eb="64">
      <t>アンテイ</t>
    </rPh>
    <rPh sb="64" eb="66">
      <t>カクホ</t>
    </rPh>
    <rPh sb="67" eb="69">
      <t>キュウム</t>
    </rPh>
    <rPh sb="78" eb="80">
      <t>コンゴ</t>
    </rPh>
    <rPh sb="82" eb="86">
      <t>トウシザイセイ</t>
    </rPh>
    <rPh sb="86" eb="88">
      <t>ケイカク</t>
    </rPh>
    <rPh sb="89" eb="91">
      <t>ミナオ</t>
    </rPh>
    <rPh sb="94" eb="102">
      <t>スイドウジギョウケイエイセンリャク</t>
    </rPh>
    <rPh sb="103" eb="105">
      <t>コウシン</t>
    </rPh>
    <rPh sb="109" eb="111">
      <t>テキセイ</t>
    </rPh>
    <rPh sb="112" eb="114">
      <t>リョウキン</t>
    </rPh>
    <rPh sb="114" eb="116">
      <t>スイジュン</t>
    </rPh>
    <rPh sb="117" eb="119">
      <t>ミナオ</t>
    </rPh>
    <rPh sb="121" eb="123">
      <t>ケントウ</t>
    </rPh>
    <rPh sb="128" eb="130">
      <t>シセツ</t>
    </rPh>
    <rPh sb="131" eb="134">
      <t>ゴウリカ</t>
    </rPh>
    <rPh sb="135" eb="137">
      <t>コウリツ</t>
    </rPh>
    <rPh sb="137" eb="138">
      <t>テキ</t>
    </rPh>
    <rPh sb="144" eb="1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</si>
</sst>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1.19</c:v>
                </c:pt>
                <c:pt idx="1">
                  <c:v>0</c:v>
                </c:pt>
                <c:pt idx="2">
                  <c:v>0</c:v>
                </c:pt>
                <c:pt idx="3">
                  <c:v>0</c:v>
                </c:pt>
                <c:pt idx="4">
                  <c:v>0</c:v>
                </c:pt>
              </c:numCache>
            </c:numRef>
          </c:val>
          <c:extLst>
            <c:ext xmlns:c16="http://schemas.microsoft.com/office/drawing/2014/chart" uri="{C3380CC4-5D6E-409C-BE32-E72D297353CC}">
              <c16:uniqueId val="{00000000-0427-4DBC-A72D-D7E0A0F65E7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0427-4DBC-A72D-D7E0A0F65E7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39.700000000000003</c:v>
                </c:pt>
                <c:pt idx="1">
                  <c:v>39.81</c:v>
                </c:pt>
                <c:pt idx="2">
                  <c:v>39.4</c:v>
                </c:pt>
                <c:pt idx="3">
                  <c:v>37.24</c:v>
                </c:pt>
                <c:pt idx="4">
                  <c:v>36.54</c:v>
                </c:pt>
              </c:numCache>
            </c:numRef>
          </c:val>
          <c:extLst>
            <c:ext xmlns:c16="http://schemas.microsoft.com/office/drawing/2014/chart" uri="{C3380CC4-5D6E-409C-BE32-E72D297353CC}">
              <c16:uniqueId val="{00000000-C20B-4832-BEF9-C73A7FF070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C20B-4832-BEF9-C73A7FF070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72.37</c:v>
                </c:pt>
                <c:pt idx="1">
                  <c:v>70.040000000000006</c:v>
                </c:pt>
                <c:pt idx="2">
                  <c:v>68.16</c:v>
                </c:pt>
                <c:pt idx="3">
                  <c:v>67.739999999999995</c:v>
                </c:pt>
                <c:pt idx="4">
                  <c:v>69.489999999999995</c:v>
                </c:pt>
              </c:numCache>
            </c:numRef>
          </c:val>
          <c:extLst>
            <c:ext xmlns:c16="http://schemas.microsoft.com/office/drawing/2014/chart" uri="{C3380CC4-5D6E-409C-BE32-E72D297353CC}">
              <c16:uniqueId val="{00000000-39E9-468F-AFC7-0CCD89583EC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39E9-468F-AFC7-0CCD89583EC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100.76</c:v>
                </c:pt>
                <c:pt idx="1">
                  <c:v>109.37</c:v>
                </c:pt>
                <c:pt idx="2">
                  <c:v>106.7</c:v>
                </c:pt>
                <c:pt idx="3">
                  <c:v>103.11</c:v>
                </c:pt>
                <c:pt idx="4">
                  <c:v>100.83</c:v>
                </c:pt>
              </c:numCache>
            </c:numRef>
          </c:val>
          <c:extLst>
            <c:ext xmlns:c16="http://schemas.microsoft.com/office/drawing/2014/chart" uri="{C3380CC4-5D6E-409C-BE32-E72D297353CC}">
              <c16:uniqueId val="{00000000-2672-4B40-B42E-F30C7C736D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2672-4B40-B42E-F30C7C736D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50.26</c:v>
                </c:pt>
                <c:pt idx="1">
                  <c:v>52.16</c:v>
                </c:pt>
                <c:pt idx="2">
                  <c:v>51.72</c:v>
                </c:pt>
                <c:pt idx="3">
                  <c:v>48.44</c:v>
                </c:pt>
                <c:pt idx="4">
                  <c:v>49.48</c:v>
                </c:pt>
              </c:numCache>
            </c:numRef>
          </c:val>
          <c:extLst>
            <c:ext xmlns:c16="http://schemas.microsoft.com/office/drawing/2014/chart" uri="{C3380CC4-5D6E-409C-BE32-E72D297353CC}">
              <c16:uniqueId val="{00000000-FBE2-4F14-8BE1-086321C3FE6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FBE2-4F14-8BE1-086321C3FE6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7.96</c:v>
                </c:pt>
                <c:pt idx="1">
                  <c:v>7.96</c:v>
                </c:pt>
                <c:pt idx="2">
                  <c:v>7.96</c:v>
                </c:pt>
                <c:pt idx="3">
                  <c:v>7.96</c:v>
                </c:pt>
                <c:pt idx="4">
                  <c:v>7.96</c:v>
                </c:pt>
              </c:numCache>
            </c:numRef>
          </c:val>
          <c:extLst>
            <c:ext xmlns:c16="http://schemas.microsoft.com/office/drawing/2014/chart" uri="{C3380CC4-5D6E-409C-BE32-E72D297353CC}">
              <c16:uniqueId val="{00000000-D4D5-4133-96F9-DFFAAC83621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D4D5-4133-96F9-DFFAAC83621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28-4236-840C-EF9BBD2969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5028-4236-840C-EF9BBD2969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180.69</c:v>
                </c:pt>
                <c:pt idx="1">
                  <c:v>265.93</c:v>
                </c:pt>
                <c:pt idx="2">
                  <c:v>386.45</c:v>
                </c:pt>
                <c:pt idx="3">
                  <c:v>272.58999999999997</c:v>
                </c:pt>
                <c:pt idx="4">
                  <c:v>262</c:v>
                </c:pt>
              </c:numCache>
            </c:numRef>
          </c:val>
          <c:extLst>
            <c:ext xmlns:c16="http://schemas.microsoft.com/office/drawing/2014/chart" uri="{C3380CC4-5D6E-409C-BE32-E72D297353CC}">
              <c16:uniqueId val="{00000000-F640-42B2-8E02-509E6424B6E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F640-42B2-8E02-509E6424B6E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660.1</c:v>
                </c:pt>
                <c:pt idx="1">
                  <c:v>631.46</c:v>
                </c:pt>
                <c:pt idx="2">
                  <c:v>625.9</c:v>
                </c:pt>
                <c:pt idx="3">
                  <c:v>750.42</c:v>
                </c:pt>
                <c:pt idx="4">
                  <c:v>700.14</c:v>
                </c:pt>
              </c:numCache>
            </c:numRef>
          </c:val>
          <c:extLst>
            <c:ext xmlns:c16="http://schemas.microsoft.com/office/drawing/2014/chart" uri="{C3380CC4-5D6E-409C-BE32-E72D297353CC}">
              <c16:uniqueId val="{00000000-EE97-4787-9D57-83F1CE071E0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EE97-4787-9D57-83F1CE071E0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95.98</c:v>
                </c:pt>
                <c:pt idx="1">
                  <c:v>106.76</c:v>
                </c:pt>
                <c:pt idx="2">
                  <c:v>103.85</c:v>
                </c:pt>
                <c:pt idx="3">
                  <c:v>89.93</c:v>
                </c:pt>
                <c:pt idx="4">
                  <c:v>98.13</c:v>
                </c:pt>
              </c:numCache>
            </c:numRef>
          </c:val>
          <c:extLst>
            <c:ext xmlns:c16="http://schemas.microsoft.com/office/drawing/2014/chart" uri="{C3380CC4-5D6E-409C-BE32-E72D297353CC}">
              <c16:uniqueId val="{00000000-E201-4349-BE8F-85AB85C02D6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E201-4349-BE8F-85AB85C02D6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133.36000000000001</c:v>
                </c:pt>
                <c:pt idx="1">
                  <c:v>129.75</c:v>
                </c:pt>
                <c:pt idx="2">
                  <c:v>138.25</c:v>
                </c:pt>
                <c:pt idx="3">
                  <c:v>151.82</c:v>
                </c:pt>
                <c:pt idx="4">
                  <c:v>151.12</c:v>
                </c:pt>
              </c:numCache>
            </c:numRef>
          </c:val>
          <c:extLst>
            <c:ext xmlns:c16="http://schemas.microsoft.com/office/drawing/2014/chart" uri="{C3380CC4-5D6E-409C-BE32-E72D297353CC}">
              <c16:uniqueId val="{00000000-A424-4313-80A8-EFC8CCE1472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A424-4313-80A8-EFC8CCE1472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A13" sqref="AA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高知県　土佐清水市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12603</v>
      </c>
      <c r="AM8" s="45"/>
      <c r="AN8" s="45"/>
      <c r="AO8" s="45"/>
      <c r="AP8" s="45"/>
      <c r="AQ8" s="45"/>
      <c r="AR8" s="45"/>
      <c r="AS8" s="45"/>
      <c r="AT8" s="46">
        <f>データ!$S$6</f>
        <v>266.01</v>
      </c>
      <c r="AU8" s="47"/>
      <c r="AV8" s="47"/>
      <c r="AW8" s="47"/>
      <c r="AX8" s="47"/>
      <c r="AY8" s="47"/>
      <c r="AZ8" s="47"/>
      <c r="BA8" s="47"/>
      <c r="BB8" s="48">
        <f>データ!$T$6</f>
        <v>47.38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61.48</v>
      </c>
      <c r="J10" s="47"/>
      <c r="K10" s="47"/>
      <c r="L10" s="47"/>
      <c r="M10" s="47"/>
      <c r="N10" s="47"/>
      <c r="O10" s="81"/>
      <c r="P10" s="48">
        <f>データ!$P$6</f>
        <v>98.3</v>
      </c>
      <c r="Q10" s="48"/>
      <c r="R10" s="48"/>
      <c r="S10" s="48"/>
      <c r="T10" s="48"/>
      <c r="U10" s="48"/>
      <c r="V10" s="48"/>
      <c r="W10" s="45">
        <f>データ!$Q$6</f>
        <v>2750</v>
      </c>
      <c r="X10" s="45"/>
      <c r="Y10" s="45"/>
      <c r="Z10" s="45"/>
      <c r="AA10" s="45"/>
      <c r="AB10" s="45"/>
      <c r="AC10" s="45"/>
      <c r="AD10" s="2"/>
      <c r="AE10" s="2"/>
      <c r="AF10" s="2"/>
      <c r="AG10" s="2"/>
      <c r="AH10" s="2"/>
      <c r="AI10" s="2"/>
      <c r="AJ10" s="2"/>
      <c r="AK10" s="2"/>
      <c r="AL10" s="45">
        <f>データ!$U$6</f>
        <v>12226</v>
      </c>
      <c r="AM10" s="45"/>
      <c r="AN10" s="45"/>
      <c r="AO10" s="45"/>
      <c r="AP10" s="45"/>
      <c r="AQ10" s="45"/>
      <c r="AR10" s="45"/>
      <c r="AS10" s="45"/>
      <c r="AT10" s="46">
        <f>データ!$V$6</f>
        <v>2.93</v>
      </c>
      <c r="AU10" s="47"/>
      <c r="AV10" s="47"/>
      <c r="AW10" s="47"/>
      <c r="AX10" s="47"/>
      <c r="AY10" s="47"/>
      <c r="AZ10" s="47"/>
      <c r="BA10" s="47"/>
      <c r="BB10" s="48">
        <f>データ!$W$6</f>
        <v>4172.7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7nKxH6TBELIGsa51zf28/eVIzcaHcHwbNSENSVp01WP8JkIcqb9NuSuP8Epo7wHbMFQQBxBxCqxe7p4aY4vuQg==" saltValue="/PnE2jzu6HbTpe7j5M7bH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392090</v>
      </c>
      <c r="D6" s="20">
        <f t="shared" si="3"/>
        <v>46</v>
      </c>
      <c r="E6" s="20">
        <f t="shared" si="3"/>
        <v>1</v>
      </c>
      <c r="F6" s="20">
        <f t="shared" si="3"/>
        <v>0</v>
      </c>
      <c r="G6" s="20">
        <f t="shared" si="3"/>
        <v>1</v>
      </c>
      <c r="H6" s="20" t="str">
        <f t="shared" si="3"/>
        <v>高知県　土佐清水市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61.48</v>
      </c>
      <c r="P6" s="21">
        <f t="shared" si="3"/>
        <v>98.3</v>
      </c>
      <c r="Q6" s="21">
        <f t="shared" si="3"/>
        <v>2750</v>
      </c>
      <c r="R6" s="21">
        <f t="shared" si="3"/>
        <v>12603</v>
      </c>
      <c r="S6" s="21">
        <f t="shared" si="3"/>
        <v>266.01</v>
      </c>
      <c r="T6" s="21">
        <f t="shared" si="3"/>
        <v>47.38</v>
      </c>
      <c r="U6" s="21">
        <f t="shared" si="3"/>
        <v>12226</v>
      </c>
      <c r="V6" s="21">
        <f t="shared" si="3"/>
        <v>2.93</v>
      </c>
      <c r="W6" s="21">
        <f t="shared" si="3"/>
        <v>4172.7</v>
      </c>
      <c r="X6" s="22">
        <f>IF(X7="",NA(),X7)</f>
        <v>100.76</v>
      </c>
      <c r="Y6" s="22">
        <f t="shared" ref="Y6:AG6" si="4">IF(Y7="",NA(),Y7)</f>
        <v>109.37</v>
      </c>
      <c r="Z6" s="22">
        <f t="shared" si="4"/>
        <v>106.7</v>
      </c>
      <c r="AA6" s="22">
        <f t="shared" si="4"/>
        <v>103.11</v>
      </c>
      <c r="AB6" s="22">
        <f t="shared" si="4"/>
        <v>100.83</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180.69</v>
      </c>
      <c r="AU6" s="22">
        <f t="shared" ref="AU6:BC6" si="6">IF(AU7="",NA(),AU7)</f>
        <v>265.93</v>
      </c>
      <c r="AV6" s="22">
        <f t="shared" si="6"/>
        <v>386.45</v>
      </c>
      <c r="AW6" s="22">
        <f t="shared" si="6"/>
        <v>272.58999999999997</v>
      </c>
      <c r="AX6" s="22">
        <f t="shared" si="6"/>
        <v>262</v>
      </c>
      <c r="AY6" s="22">
        <f t="shared" si="6"/>
        <v>355.27</v>
      </c>
      <c r="AZ6" s="22">
        <f t="shared" si="6"/>
        <v>359.7</v>
      </c>
      <c r="BA6" s="22">
        <f t="shared" si="6"/>
        <v>362.93</v>
      </c>
      <c r="BB6" s="22">
        <f t="shared" si="6"/>
        <v>371.81</v>
      </c>
      <c r="BC6" s="22">
        <f t="shared" si="6"/>
        <v>384.23</v>
      </c>
      <c r="BD6" s="21" t="str">
        <f>IF(BD7="","",IF(BD7="-","【-】","【"&amp;SUBSTITUTE(TEXT(BD7,"#,##0.00"),"-","△")&amp;"】"))</f>
        <v>【261.51】</v>
      </c>
      <c r="BE6" s="22">
        <f>IF(BE7="",NA(),BE7)</f>
        <v>660.1</v>
      </c>
      <c r="BF6" s="22">
        <f t="shared" ref="BF6:BN6" si="7">IF(BF7="",NA(),BF7)</f>
        <v>631.46</v>
      </c>
      <c r="BG6" s="22">
        <f t="shared" si="7"/>
        <v>625.9</v>
      </c>
      <c r="BH6" s="22">
        <f t="shared" si="7"/>
        <v>750.42</v>
      </c>
      <c r="BI6" s="22">
        <f t="shared" si="7"/>
        <v>700.14</v>
      </c>
      <c r="BJ6" s="22">
        <f t="shared" si="7"/>
        <v>458.27</v>
      </c>
      <c r="BK6" s="22">
        <f t="shared" si="7"/>
        <v>447.01</v>
      </c>
      <c r="BL6" s="22">
        <f t="shared" si="7"/>
        <v>439.05</v>
      </c>
      <c r="BM6" s="22">
        <f t="shared" si="7"/>
        <v>465.85</v>
      </c>
      <c r="BN6" s="22">
        <f t="shared" si="7"/>
        <v>439.43</v>
      </c>
      <c r="BO6" s="21" t="str">
        <f>IF(BO7="","",IF(BO7="-","【-】","【"&amp;SUBSTITUTE(TEXT(BO7,"#,##0.00"),"-","△")&amp;"】"))</f>
        <v>【265.16】</v>
      </c>
      <c r="BP6" s="22">
        <f>IF(BP7="",NA(),BP7)</f>
        <v>95.98</v>
      </c>
      <c r="BQ6" s="22">
        <f t="shared" ref="BQ6:BY6" si="8">IF(BQ7="",NA(),BQ7)</f>
        <v>106.76</v>
      </c>
      <c r="BR6" s="22">
        <f t="shared" si="8"/>
        <v>103.85</v>
      </c>
      <c r="BS6" s="22">
        <f t="shared" si="8"/>
        <v>89.93</v>
      </c>
      <c r="BT6" s="22">
        <f t="shared" si="8"/>
        <v>98.13</v>
      </c>
      <c r="BU6" s="22">
        <f t="shared" si="8"/>
        <v>96.77</v>
      </c>
      <c r="BV6" s="22">
        <f t="shared" si="8"/>
        <v>95.81</v>
      </c>
      <c r="BW6" s="22">
        <f t="shared" si="8"/>
        <v>95.26</v>
      </c>
      <c r="BX6" s="22">
        <f t="shared" si="8"/>
        <v>92.39</v>
      </c>
      <c r="BY6" s="22">
        <f t="shared" si="8"/>
        <v>94.41</v>
      </c>
      <c r="BZ6" s="21" t="str">
        <f>IF(BZ7="","",IF(BZ7="-","【-】","【"&amp;SUBSTITUTE(TEXT(BZ7,"#,##0.00"),"-","△")&amp;"】"))</f>
        <v>【102.35】</v>
      </c>
      <c r="CA6" s="22">
        <f>IF(CA7="",NA(),CA7)</f>
        <v>133.36000000000001</v>
      </c>
      <c r="CB6" s="22">
        <f t="shared" ref="CB6:CJ6" si="9">IF(CB7="",NA(),CB7)</f>
        <v>129.75</v>
      </c>
      <c r="CC6" s="22">
        <f t="shared" si="9"/>
        <v>138.25</v>
      </c>
      <c r="CD6" s="22">
        <f t="shared" si="9"/>
        <v>151.82</v>
      </c>
      <c r="CE6" s="22">
        <f t="shared" si="9"/>
        <v>151.12</v>
      </c>
      <c r="CF6" s="22">
        <f t="shared" si="9"/>
        <v>187.18</v>
      </c>
      <c r="CG6" s="22">
        <f t="shared" si="9"/>
        <v>189.58</v>
      </c>
      <c r="CH6" s="22">
        <f t="shared" si="9"/>
        <v>192.82</v>
      </c>
      <c r="CI6" s="22">
        <f t="shared" si="9"/>
        <v>192.98</v>
      </c>
      <c r="CJ6" s="22">
        <f t="shared" si="9"/>
        <v>192.13</v>
      </c>
      <c r="CK6" s="21" t="str">
        <f>IF(CK7="","",IF(CK7="-","【-】","【"&amp;SUBSTITUTE(TEXT(CK7,"#,##0.00"),"-","△")&amp;"】"))</f>
        <v>【167.74】</v>
      </c>
      <c r="CL6" s="22">
        <f>IF(CL7="",NA(),CL7)</f>
        <v>39.700000000000003</v>
      </c>
      <c r="CM6" s="22">
        <f t="shared" ref="CM6:CU6" si="10">IF(CM7="",NA(),CM7)</f>
        <v>39.81</v>
      </c>
      <c r="CN6" s="22">
        <f t="shared" si="10"/>
        <v>39.4</v>
      </c>
      <c r="CO6" s="22">
        <f t="shared" si="10"/>
        <v>37.24</v>
      </c>
      <c r="CP6" s="22">
        <f t="shared" si="10"/>
        <v>36.54</v>
      </c>
      <c r="CQ6" s="22">
        <f t="shared" si="10"/>
        <v>55.88</v>
      </c>
      <c r="CR6" s="22">
        <f t="shared" si="10"/>
        <v>55.22</v>
      </c>
      <c r="CS6" s="22">
        <f t="shared" si="10"/>
        <v>54.05</v>
      </c>
      <c r="CT6" s="22">
        <f t="shared" si="10"/>
        <v>54.43</v>
      </c>
      <c r="CU6" s="22">
        <f t="shared" si="10"/>
        <v>53.87</v>
      </c>
      <c r="CV6" s="21" t="str">
        <f>IF(CV7="","",IF(CV7="-","【-】","【"&amp;SUBSTITUTE(TEXT(CV7,"#,##0.00"),"-","△")&amp;"】"))</f>
        <v>【60.29】</v>
      </c>
      <c r="CW6" s="22">
        <f>IF(CW7="",NA(),CW7)</f>
        <v>72.37</v>
      </c>
      <c r="CX6" s="22">
        <f t="shared" ref="CX6:DF6" si="11">IF(CX7="",NA(),CX7)</f>
        <v>70.040000000000006</v>
      </c>
      <c r="CY6" s="22">
        <f t="shared" si="11"/>
        <v>68.16</v>
      </c>
      <c r="CZ6" s="22">
        <f t="shared" si="11"/>
        <v>67.739999999999995</v>
      </c>
      <c r="DA6" s="22">
        <f t="shared" si="11"/>
        <v>69.489999999999995</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50.26</v>
      </c>
      <c r="DI6" s="22">
        <f t="shared" ref="DI6:DQ6" si="12">IF(DI7="",NA(),DI7)</f>
        <v>52.16</v>
      </c>
      <c r="DJ6" s="22">
        <f t="shared" si="12"/>
        <v>51.72</v>
      </c>
      <c r="DK6" s="22">
        <f t="shared" si="12"/>
        <v>48.44</v>
      </c>
      <c r="DL6" s="22">
        <f t="shared" si="12"/>
        <v>49.48</v>
      </c>
      <c r="DM6" s="22">
        <f t="shared" si="12"/>
        <v>46.61</v>
      </c>
      <c r="DN6" s="22">
        <f t="shared" si="12"/>
        <v>47.97</v>
      </c>
      <c r="DO6" s="22">
        <f t="shared" si="12"/>
        <v>49.12</v>
      </c>
      <c r="DP6" s="22">
        <f t="shared" si="12"/>
        <v>49.39</v>
      </c>
      <c r="DQ6" s="22">
        <f t="shared" si="12"/>
        <v>50.75</v>
      </c>
      <c r="DR6" s="21" t="str">
        <f>IF(DR7="","",IF(DR7="-","【-】","【"&amp;SUBSTITUTE(TEXT(DR7,"#,##0.00"),"-","△")&amp;"】"))</f>
        <v>【50.88】</v>
      </c>
      <c r="DS6" s="22">
        <f>IF(DS7="",NA(),DS7)</f>
        <v>7.96</v>
      </c>
      <c r="DT6" s="22">
        <f t="shared" ref="DT6:EB6" si="13">IF(DT7="",NA(),DT7)</f>
        <v>7.96</v>
      </c>
      <c r="DU6" s="22">
        <f t="shared" si="13"/>
        <v>7.96</v>
      </c>
      <c r="DV6" s="22">
        <f t="shared" si="13"/>
        <v>7.96</v>
      </c>
      <c r="DW6" s="22">
        <f t="shared" si="13"/>
        <v>7.96</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1.19</v>
      </c>
      <c r="EE6" s="21">
        <f t="shared" ref="EE6:EM6" si="14">IF(EE7="",NA(),EE7)</f>
        <v>0</v>
      </c>
      <c r="EF6" s="21">
        <f t="shared" si="14"/>
        <v>0</v>
      </c>
      <c r="EG6" s="21">
        <f t="shared" si="14"/>
        <v>0</v>
      </c>
      <c r="EH6" s="21">
        <f t="shared" si="14"/>
        <v>0</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392090</v>
      </c>
      <c r="D7" s="24">
        <v>46</v>
      </c>
      <c r="E7" s="24">
        <v>1</v>
      </c>
      <c r="F7" s="24">
        <v>0</v>
      </c>
      <c r="G7" s="24">
        <v>1</v>
      </c>
      <c r="H7" s="24" t="s">
        <v>93</v>
      </c>
      <c r="I7" s="24" t="s">
        <v>94</v>
      </c>
      <c r="J7" s="24" t="s">
        <v>95</v>
      </c>
      <c r="K7" s="24" t="s">
        <v>96</v>
      </c>
      <c r="L7" s="24" t="s">
        <v>97</v>
      </c>
      <c r="M7" s="24" t="s">
        <v>98</v>
      </c>
      <c r="N7" s="25" t="s">
        <v>99</v>
      </c>
      <c r="O7" s="25">
        <v>61.48</v>
      </c>
      <c r="P7" s="25">
        <v>98.3</v>
      </c>
      <c r="Q7" s="25">
        <v>2750</v>
      </c>
      <c r="R7" s="25">
        <v>12603</v>
      </c>
      <c r="S7" s="25">
        <v>266.01</v>
      </c>
      <c r="T7" s="25">
        <v>47.38</v>
      </c>
      <c r="U7" s="25">
        <v>12226</v>
      </c>
      <c r="V7" s="25">
        <v>2.93</v>
      </c>
      <c r="W7" s="25">
        <v>4172.7</v>
      </c>
      <c r="X7" s="25">
        <v>100.76</v>
      </c>
      <c r="Y7" s="25">
        <v>109.37</v>
      </c>
      <c r="Z7" s="25">
        <v>106.7</v>
      </c>
      <c r="AA7" s="25">
        <v>103.11</v>
      </c>
      <c r="AB7" s="25">
        <v>100.83</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180.69</v>
      </c>
      <c r="AU7" s="25">
        <v>265.93</v>
      </c>
      <c r="AV7" s="25">
        <v>386.45</v>
      </c>
      <c r="AW7" s="25">
        <v>272.58999999999997</v>
      </c>
      <c r="AX7" s="25">
        <v>262</v>
      </c>
      <c r="AY7" s="25">
        <v>355.27</v>
      </c>
      <c r="AZ7" s="25">
        <v>359.7</v>
      </c>
      <c r="BA7" s="25">
        <v>362.93</v>
      </c>
      <c r="BB7" s="25">
        <v>371.81</v>
      </c>
      <c r="BC7" s="25">
        <v>384.23</v>
      </c>
      <c r="BD7" s="25">
        <v>261.51</v>
      </c>
      <c r="BE7" s="25">
        <v>660.1</v>
      </c>
      <c r="BF7" s="25">
        <v>631.46</v>
      </c>
      <c r="BG7" s="25">
        <v>625.9</v>
      </c>
      <c r="BH7" s="25">
        <v>750.42</v>
      </c>
      <c r="BI7" s="25">
        <v>700.14</v>
      </c>
      <c r="BJ7" s="25">
        <v>458.27</v>
      </c>
      <c r="BK7" s="25">
        <v>447.01</v>
      </c>
      <c r="BL7" s="25">
        <v>439.05</v>
      </c>
      <c r="BM7" s="25">
        <v>465.85</v>
      </c>
      <c r="BN7" s="25">
        <v>439.43</v>
      </c>
      <c r="BO7" s="25">
        <v>265.16000000000003</v>
      </c>
      <c r="BP7" s="25">
        <v>95.98</v>
      </c>
      <c r="BQ7" s="25">
        <v>106.76</v>
      </c>
      <c r="BR7" s="25">
        <v>103.85</v>
      </c>
      <c r="BS7" s="25">
        <v>89.93</v>
      </c>
      <c r="BT7" s="25">
        <v>98.13</v>
      </c>
      <c r="BU7" s="25">
        <v>96.77</v>
      </c>
      <c r="BV7" s="25">
        <v>95.81</v>
      </c>
      <c r="BW7" s="25">
        <v>95.26</v>
      </c>
      <c r="BX7" s="25">
        <v>92.39</v>
      </c>
      <c r="BY7" s="25">
        <v>94.41</v>
      </c>
      <c r="BZ7" s="25">
        <v>102.35</v>
      </c>
      <c r="CA7" s="25">
        <v>133.36000000000001</v>
      </c>
      <c r="CB7" s="25">
        <v>129.75</v>
      </c>
      <c r="CC7" s="25">
        <v>138.25</v>
      </c>
      <c r="CD7" s="25">
        <v>151.82</v>
      </c>
      <c r="CE7" s="25">
        <v>151.12</v>
      </c>
      <c r="CF7" s="25">
        <v>187.18</v>
      </c>
      <c r="CG7" s="25">
        <v>189.58</v>
      </c>
      <c r="CH7" s="25">
        <v>192.82</v>
      </c>
      <c r="CI7" s="25">
        <v>192.98</v>
      </c>
      <c r="CJ7" s="25">
        <v>192.13</v>
      </c>
      <c r="CK7" s="25">
        <v>167.74</v>
      </c>
      <c r="CL7" s="25">
        <v>39.700000000000003</v>
      </c>
      <c r="CM7" s="25">
        <v>39.81</v>
      </c>
      <c r="CN7" s="25">
        <v>39.4</v>
      </c>
      <c r="CO7" s="25">
        <v>37.24</v>
      </c>
      <c r="CP7" s="25">
        <v>36.54</v>
      </c>
      <c r="CQ7" s="25">
        <v>55.88</v>
      </c>
      <c r="CR7" s="25">
        <v>55.22</v>
      </c>
      <c r="CS7" s="25">
        <v>54.05</v>
      </c>
      <c r="CT7" s="25">
        <v>54.43</v>
      </c>
      <c r="CU7" s="25">
        <v>53.87</v>
      </c>
      <c r="CV7" s="25">
        <v>60.29</v>
      </c>
      <c r="CW7" s="25">
        <v>72.37</v>
      </c>
      <c r="CX7" s="25">
        <v>70.040000000000006</v>
      </c>
      <c r="CY7" s="25">
        <v>68.16</v>
      </c>
      <c r="CZ7" s="25">
        <v>67.739999999999995</v>
      </c>
      <c r="DA7" s="25">
        <v>69.489999999999995</v>
      </c>
      <c r="DB7" s="25">
        <v>80.989999999999995</v>
      </c>
      <c r="DC7" s="25">
        <v>80.930000000000007</v>
      </c>
      <c r="DD7" s="25">
        <v>80.510000000000005</v>
      </c>
      <c r="DE7" s="25">
        <v>79.44</v>
      </c>
      <c r="DF7" s="25">
        <v>79.489999999999995</v>
      </c>
      <c r="DG7" s="25">
        <v>90.12</v>
      </c>
      <c r="DH7" s="25">
        <v>50.26</v>
      </c>
      <c r="DI7" s="25">
        <v>52.16</v>
      </c>
      <c r="DJ7" s="25">
        <v>51.72</v>
      </c>
      <c r="DK7" s="25">
        <v>48.44</v>
      </c>
      <c r="DL7" s="25">
        <v>49.48</v>
      </c>
      <c r="DM7" s="25">
        <v>46.61</v>
      </c>
      <c r="DN7" s="25">
        <v>47.97</v>
      </c>
      <c r="DO7" s="25">
        <v>49.12</v>
      </c>
      <c r="DP7" s="25">
        <v>49.39</v>
      </c>
      <c r="DQ7" s="25">
        <v>50.75</v>
      </c>
      <c r="DR7" s="25">
        <v>50.88</v>
      </c>
      <c r="DS7" s="25">
        <v>7.96</v>
      </c>
      <c r="DT7" s="25">
        <v>7.96</v>
      </c>
      <c r="DU7" s="25">
        <v>7.96</v>
      </c>
      <c r="DV7" s="25">
        <v>7.96</v>
      </c>
      <c r="DW7" s="25">
        <v>7.96</v>
      </c>
      <c r="DX7" s="25">
        <v>10.84</v>
      </c>
      <c r="DY7" s="25">
        <v>15.33</v>
      </c>
      <c r="DZ7" s="25">
        <v>16.760000000000002</v>
      </c>
      <c r="EA7" s="25">
        <v>18.57</v>
      </c>
      <c r="EB7" s="25">
        <v>21.14</v>
      </c>
      <c r="EC7" s="25">
        <v>22.3</v>
      </c>
      <c r="ED7" s="25">
        <v>1.19</v>
      </c>
      <c r="EE7" s="25">
        <v>0</v>
      </c>
      <c r="EF7" s="25">
        <v>0</v>
      </c>
      <c r="EG7" s="25">
        <v>0</v>
      </c>
      <c r="EH7" s="25">
        <v>0</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2023-01-17T00:06:03Z</cp:lastPrinted>
  <dcterms:created xsi:type="dcterms:W3CDTF">2022-12-01T01:04:47Z</dcterms:created>
  <dcterms:modified xsi:type="dcterms:W3CDTF">2023-01-17T00:06:05Z</dcterms:modified>
  <cp:category/>
</cp:coreProperties>
</file>