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6_佐川町\"/>
    </mc:Choice>
  </mc:AlternateContent>
  <workbookProtection workbookAlgorithmName="SHA-512" workbookHashValue="9F10T3Fbbmb0oBCbYY84Dlt17bKubN7Rd9J4sDGuE6DnclabV+b3ExctMhJbRC6OuLTzNQezstVGF7sj+K0Y3g==" workbookSaltValue="cxA7paterYteSzW+DZBeK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<sst xmlns="http://schemas.openxmlformats.org/spreadsheetml/2006/main" count="228" uniqueCount="112">
  <si>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</si>
  <si>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</si>
  <si>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</si>
  <si>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</si>
  <si>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</si>
  <si>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</si>
  <si>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</si>
  <si>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</si>
  <si>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</si>
  <si>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</si>
  <si>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</si>
  <si>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</si>
  <si>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</si>
  <si>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</si>
  <si>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</si>
  <si>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</si>
  <si>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</si>
  <si>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</si>
  <si>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</si>
  <si>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</si>
  <si>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</si>
  <si>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</si>
  <si>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</si>
  <si>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</si>
  <si>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</si>
  <si>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</si>
  <si>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</si>
  <si>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</si>
  <si>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</si>
  <si>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</si>
  <si>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</si>
  <si>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</si>
  <si>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</si>
  <si>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</si>
  <si>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</si>
  <si>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</si>
  <si>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</si>
  <si>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</si>
  <si>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</si>
  <si>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</si>
  <si>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</si>
  <si>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</si>
  <si>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</si>
  <si>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</si>
  <si>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</si>
  <si>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</si>
  <si>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</si>
  <si>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</si>
  <si>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</si>
  <si>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</si>
  <si>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</si>
  <si>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</si>
  <si>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</si>
  <si>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</si>
  <si>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</si>
  <si>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</si>
  <si>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</si>
  <si>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</si>
  <si>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</si>
  <si>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</si>
  <si>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</si>
  <si>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</si>
  <si>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</si>
  <si>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</si>
  <si>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</si>
  <si>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</si>
  <si>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</si>
  <si>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</si>
  <si>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</si>
  <si>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</si>
  <si>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</si>
  <si>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</si>
  <si>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</si>
  <si>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</si>
  <si>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</si>
  <si>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</si>
  <si>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</si>
  <si>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</si>
  <si>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</si>
  <si>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</si>
  <si>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</si>
  <si>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</si>
  <si>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</si>
  <si>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</si>
  <si>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</si>
  <si>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</si>
  <si>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</si>
  <si>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</si>
  <si>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</si>
  <si>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</si>
  <si>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</si>
  <si>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</si>
  <si>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佐川町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</si>
  <si>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</si>
  <si>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</si>
  <si>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</si>
  <si>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</si>
  <si>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</si>
  <si>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</si>
  <si>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</si>
  <si>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</si>
  <si>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</si>
  <si>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</si>
  <si>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</si>
  <si>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</si>
  <si>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</si>
  <si>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</si>
  <si>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</si>
  <si>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</si>
  <si>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３年４月に水道料金を20％増額改定したため、経常収支比率は昨年度と比べ高い数値となり、料金回収率とともに類似団体平均よりも高くなっています。また、累積欠損金も発生しておらず健全な経営状況と考えます。
 企業債残高対給水収益比率が類似団体に比べ高い比率を示していますが、平成29年度に統合した簡易水道事業に係る企業債を含んでいるためであり、旧簡易水道事業債を除くと429.03％となり、類似団体平均値を下回ります。今後も計画的な事業の実施のために、資金残高とのバランスに注意しながら借入額の調整を行うことが必要です。
　有収率については、管路の老朽化により低下しており、類似団体の平均値よりも低い数値を示しています。定期的な漏水調査を実施し、漏水箇所の早期発見、早期修繕に努め、同時に老朽管の布設替えを計画的に実施していきます。</t>
    <rPh sb="1" eb="3">
      <t>レイワ</t>
    </rPh>
    <rPh sb="4" eb="5">
      <t>ネン</t>
    </rPh>
    <rPh sb="5" eb="7">
      <t>シガツ</t>
    </rPh>
    <rPh sb="8" eb="10">
      <t>スイドウ</t>
    </rPh>
    <rPh sb="10" eb="12">
      <t>リョウキン</t>
    </rPh>
    <rPh sb="16" eb="18">
      <t>ゾウガク</t>
    </rPh>
    <rPh sb="18" eb="20">
      <t>カイテイ</t>
    </rPh>
    <rPh sb="25" eb="27">
      <t>ケイジョウ</t>
    </rPh>
    <rPh sb="27" eb="29">
      <t>シュウシ</t>
    </rPh>
    <rPh sb="29" eb="31">
      <t>ヒリツ</t>
    </rPh>
    <rPh sb="32" eb="35">
      <t>サクネンド</t>
    </rPh>
    <rPh sb="36" eb="37">
      <t>クラ</t>
    </rPh>
    <rPh sb="38" eb="39">
      <t>タカ</t>
    </rPh>
    <rPh sb="40" eb="42">
      <t>スウチ</t>
    </rPh>
    <rPh sb="46" eb="48">
      <t>リョウキン</t>
    </rPh>
    <rPh sb="48" eb="51">
      <t>カイシュウリツ</t>
    </rPh>
    <rPh sb="55" eb="57">
      <t>ルイジ</t>
    </rPh>
    <rPh sb="57" eb="59">
      <t>ダンタイ</t>
    </rPh>
    <rPh sb="59" eb="61">
      <t>ヘイキン</t>
    </rPh>
    <rPh sb="64" eb="65">
      <t>タカ</t>
    </rPh>
    <rPh sb="76" eb="78">
      <t>ルイセキ</t>
    </rPh>
    <rPh sb="78" eb="81">
      <t>ケッソンキン</t>
    </rPh>
    <rPh sb="82" eb="84">
      <t>ハッセイ</t>
    </rPh>
    <rPh sb="89" eb="91">
      <t>ケンゼン</t>
    </rPh>
    <rPh sb="92" eb="94">
      <t>ケイエイ</t>
    </rPh>
    <rPh sb="94" eb="96">
      <t>ジョウキョウ</t>
    </rPh>
    <rPh sb="97" eb="98">
      <t>カンガ</t>
    </rPh>
    <rPh sb="104" eb="107">
      <t>キギョウサイ</t>
    </rPh>
    <rPh sb="107" eb="109">
      <t>ザンダカ</t>
    </rPh>
    <rPh sb="109" eb="110">
      <t>タイ</t>
    </rPh>
    <rPh sb="110" eb="112">
      <t>キュウスイ</t>
    </rPh>
    <rPh sb="112" eb="114">
      <t>シュウエキ</t>
    </rPh>
    <rPh sb="114" eb="116">
      <t>ヒリツ</t>
    </rPh>
    <rPh sb="117" eb="119">
      <t>ルイジ</t>
    </rPh>
    <rPh sb="119" eb="121">
      <t>ダンタイ</t>
    </rPh>
    <rPh sb="122" eb="123">
      <t>クラ</t>
    </rPh>
    <rPh sb="124" eb="125">
      <t>タカ</t>
    </rPh>
    <rPh sb="126" eb="128">
      <t>ヒリツ</t>
    </rPh>
    <rPh sb="129" eb="130">
      <t>シメ</t>
    </rPh>
    <rPh sb="137" eb="139">
      <t>ヘイセイ</t>
    </rPh>
    <rPh sb="141" eb="143">
      <t>ネンド</t>
    </rPh>
    <rPh sb="144" eb="146">
      <t>トウゴウ</t>
    </rPh>
    <rPh sb="148" eb="150">
      <t>カンイ</t>
    </rPh>
    <rPh sb="150" eb="152">
      <t>スイドウ</t>
    </rPh>
    <rPh sb="152" eb="154">
      <t>ジギョウ</t>
    </rPh>
    <rPh sb="155" eb="156">
      <t>カカ</t>
    </rPh>
    <rPh sb="157" eb="160">
      <t>キギョウサイ</t>
    </rPh>
    <rPh sb="161" eb="162">
      <t>フク</t>
    </rPh>
    <rPh sb="172" eb="173">
      <t>キュウ</t>
    </rPh>
    <rPh sb="173" eb="175">
      <t>カンイ</t>
    </rPh>
    <rPh sb="175" eb="177">
      <t>スイドウ</t>
    </rPh>
    <rPh sb="177" eb="180">
      <t>ジギョウサイ</t>
    </rPh>
    <rPh sb="181" eb="182">
      <t>ノゾ</t>
    </rPh>
    <rPh sb="195" eb="201">
      <t>ルイジダンタイヘイキン</t>
    </rPh>
    <rPh sb="201" eb="202">
      <t>チ</t>
    </rPh>
    <rPh sb="203" eb="205">
      <t>シタマワ</t>
    </rPh>
    <rPh sb="209" eb="211">
      <t>コンゴ</t>
    </rPh>
    <rPh sb="212" eb="215">
      <t>ケイカクテキ</t>
    </rPh>
    <rPh sb="216" eb="218">
      <t>ジギョウ</t>
    </rPh>
    <rPh sb="219" eb="221">
      <t>ジッシ</t>
    </rPh>
    <rPh sb="226" eb="228">
      <t>シキン</t>
    </rPh>
    <rPh sb="228" eb="230">
      <t>ザンダカ</t>
    </rPh>
    <rPh sb="237" eb="239">
      <t>チュウイ</t>
    </rPh>
    <rPh sb="243" eb="246">
      <t>カリイレガク</t>
    </rPh>
    <rPh sb="247" eb="249">
      <t>チョウセイ</t>
    </rPh>
    <rPh sb="250" eb="251">
      <t>オコナ</t>
    </rPh>
    <rPh sb="255" eb="257">
      <t>ヒツヨウ</t>
    </rPh>
    <rPh sb="262" eb="265">
      <t>ユウシュウリツ</t>
    </rPh>
    <rPh sb="271" eb="273">
      <t>カンロ</t>
    </rPh>
    <rPh sb="274" eb="277">
      <t>ロウキュウカ</t>
    </rPh>
    <rPh sb="280" eb="282">
      <t>テイカ</t>
    </rPh>
    <rPh sb="287" eb="289">
      <t>ルイジ</t>
    </rPh>
    <rPh sb="289" eb="291">
      <t>ダンタイ</t>
    </rPh>
    <rPh sb="292" eb="295">
      <t>ヘイキンチ</t>
    </rPh>
    <rPh sb="298" eb="299">
      <t>ヒク</t>
    </rPh>
    <rPh sb="300" eb="302">
      <t>スウチ</t>
    </rPh>
    <rPh sb="303" eb="304">
      <t>シメ</t>
    </rPh>
    <rPh sb="310" eb="313">
      <t>テイキテキ</t>
    </rPh>
    <rPh sb="314" eb="316">
      <t>ロウスイ</t>
    </rPh>
    <rPh sb="316" eb="318">
      <t>チョウサ</t>
    </rPh>
    <rPh sb="319" eb="321">
      <t>ジッシ</t>
    </rPh>
    <rPh sb="323" eb="325">
      <t>ロウスイ</t>
    </rPh>
    <rPh sb="325" eb="327">
      <t>カショ</t>
    </rPh>
    <rPh sb="328" eb="330">
      <t>ソウキ</t>
    </rPh>
    <rPh sb="330" eb="332">
      <t>ハッケン</t>
    </rPh>
    <rPh sb="333" eb="335">
      <t>ソウキ</t>
    </rPh>
    <rPh sb="335" eb="337">
      <t>シュウゼン</t>
    </rPh>
    <rPh sb="338" eb="339">
      <t>ツト</t>
    </rPh>
    <rPh sb="341" eb="343">
      <t>ドウジ</t>
    </rPh>
    <rPh sb="344" eb="347">
      <t>ロウキュウカン</t>
    </rPh>
    <rPh sb="348" eb="350">
      <t>フセツ</t>
    </rPh>
    <rPh sb="350" eb="351">
      <t>ガ</t>
    </rPh>
    <rPh sb="353" eb="356">
      <t>ケイカクテキ</t>
    </rPh>
    <rPh sb="357" eb="359">
      <t>ジッシ</t>
    </rPh>
    <phoneticPr fontId="4"/>
  </si>
  <si>
    <t>　整備計画に基づき、病院・災害時避難所等の施設への給水確保を考慮し、優先度を設定して基幹管路及び施設の耐震化・更新を進めています。
　平成29年度から令和３年度まで５箇年計画で実施しておりました町中心部の基幹管路の更新が終了しました。今後も引き続き、主要な管路から順次、布設替えを行っていきます。</t>
    <rPh sb="1" eb="3">
      <t>セイビ</t>
    </rPh>
    <rPh sb="3" eb="5">
      <t>ケイカク</t>
    </rPh>
    <rPh sb="6" eb="7">
      <t>モト</t>
    </rPh>
    <rPh sb="10" eb="12">
      <t>ビョウイン</t>
    </rPh>
    <rPh sb="13" eb="16">
      <t>サイガイジ</t>
    </rPh>
    <rPh sb="16" eb="19">
      <t>ヒナンショ</t>
    </rPh>
    <rPh sb="19" eb="20">
      <t>トウ</t>
    </rPh>
    <rPh sb="21" eb="23">
      <t>シセツ</t>
    </rPh>
    <rPh sb="25" eb="27">
      <t>キュウスイ</t>
    </rPh>
    <rPh sb="27" eb="29">
      <t>カクホ</t>
    </rPh>
    <rPh sb="30" eb="32">
      <t>コウリョ</t>
    </rPh>
    <rPh sb="34" eb="37">
      <t>ユウセンド</t>
    </rPh>
    <rPh sb="38" eb="40">
      <t>セッテイ</t>
    </rPh>
    <rPh sb="42" eb="44">
      <t>キカン</t>
    </rPh>
    <rPh sb="44" eb="46">
      <t>カンロ</t>
    </rPh>
    <rPh sb="46" eb="47">
      <t>オヨ</t>
    </rPh>
    <rPh sb="48" eb="50">
      <t>シセツ</t>
    </rPh>
    <rPh sb="51" eb="54">
      <t>タイシンカ</t>
    </rPh>
    <rPh sb="55" eb="57">
      <t>コウシン</t>
    </rPh>
    <rPh sb="58" eb="59">
      <t>スス</t>
    </rPh>
    <rPh sb="67" eb="69">
      <t>ヘイセイ</t>
    </rPh>
    <rPh sb="71" eb="72">
      <t>ネン</t>
    </rPh>
    <rPh sb="72" eb="73">
      <t>ド</t>
    </rPh>
    <rPh sb="75" eb="77">
      <t>レイワ</t>
    </rPh>
    <rPh sb="78" eb="80">
      <t>ネンド</t>
    </rPh>
    <rPh sb="83" eb="85">
      <t>カネン</t>
    </rPh>
    <rPh sb="85" eb="87">
      <t>ケイカク</t>
    </rPh>
    <rPh sb="88" eb="90">
      <t>ジッシ</t>
    </rPh>
    <rPh sb="97" eb="98">
      <t>チョウ</t>
    </rPh>
    <rPh sb="98" eb="101">
      <t>チュウシンブ</t>
    </rPh>
    <rPh sb="102" eb="104">
      <t>キカン</t>
    </rPh>
    <rPh sb="104" eb="106">
      <t>カンロ</t>
    </rPh>
    <rPh sb="107" eb="109">
      <t>コウシン</t>
    </rPh>
    <rPh sb="110" eb="112">
      <t>シュウリョウ</t>
    </rPh>
    <rPh sb="117" eb="119">
      <t>コンゴ</t>
    </rPh>
    <rPh sb="120" eb="121">
      <t>ヒ</t>
    </rPh>
    <rPh sb="122" eb="123">
      <t>ツヅ</t>
    </rPh>
    <rPh sb="125" eb="127">
      <t>シュヨウ</t>
    </rPh>
    <rPh sb="128" eb="130">
      <t>カンロ</t>
    </rPh>
    <rPh sb="132" eb="134">
      <t>ジュンジ</t>
    </rPh>
    <rPh sb="135" eb="138">
      <t>フセツガ</t>
    </rPh>
    <rPh sb="140" eb="141">
      <t>オコナ</t>
    </rPh>
    <phoneticPr fontId="4"/>
  </si>
  <si>
    <t>　令和３年４月から水道料金を２０％増額改定したことにより、将来的な更新費用の財源の確保も含め、健全な経営状況にあると考えます。
　しかしながら、人口減少・節水意識の高まりによる水需要の減少、物価上昇・耐震化・水質改善への対策等に伴う費用の増加、職員の異動による技術継承の問題等、小規模事業者の抱える課題は山積しています。
　今後も、経営計画に沿い適正な規模での施設整備と施設の統廃合・ダウンサイジング等を実施し、事業全体として経営の効率化を進め、将来にわたり安定的な事業の継続を目指して取り組んでいきます。</t>
    <rPh sb="1" eb="3">
      <t>レイワ</t>
    </rPh>
    <rPh sb="4" eb="5">
      <t>ネン</t>
    </rPh>
    <rPh sb="6" eb="7">
      <t>ガツ</t>
    </rPh>
    <rPh sb="9" eb="13">
      <t>スイドウリョウキン</t>
    </rPh>
    <rPh sb="17" eb="21">
      <t>ゾウガクカイテイ</t>
    </rPh>
    <rPh sb="29" eb="31">
      <t>ショウライ</t>
    </rPh>
    <rPh sb="31" eb="32">
      <t>テキ</t>
    </rPh>
    <rPh sb="33" eb="35">
      <t>コウシン</t>
    </rPh>
    <rPh sb="35" eb="37">
      <t>ヒヨウ</t>
    </rPh>
    <rPh sb="38" eb="40">
      <t>ザイゲン</t>
    </rPh>
    <rPh sb="41" eb="43">
      <t>カクホ</t>
    </rPh>
    <rPh sb="44" eb="45">
      <t>フク</t>
    </rPh>
    <rPh sb="47" eb="49">
      <t>ケンゼン</t>
    </rPh>
    <rPh sb="50" eb="52">
      <t>ケイエイ</t>
    </rPh>
    <rPh sb="52" eb="54">
      <t>ジョウキョウ</t>
    </rPh>
    <rPh sb="58" eb="59">
      <t>カンガ</t>
    </rPh>
    <rPh sb="72" eb="74">
      <t>ジンコウ</t>
    </rPh>
    <rPh sb="74" eb="76">
      <t>ゲンショウ</t>
    </rPh>
    <rPh sb="77" eb="79">
      <t>セッスイ</t>
    </rPh>
    <rPh sb="79" eb="81">
      <t>イシキ</t>
    </rPh>
    <rPh sb="82" eb="83">
      <t>タカ</t>
    </rPh>
    <rPh sb="88" eb="89">
      <t>ミズ</t>
    </rPh>
    <rPh sb="89" eb="91">
      <t>ジュヨウ</t>
    </rPh>
    <rPh sb="92" eb="94">
      <t>ゲンショウ</t>
    </rPh>
    <rPh sb="95" eb="97">
      <t>ブッカ</t>
    </rPh>
    <rPh sb="97" eb="99">
      <t>ジョウショウ</t>
    </rPh>
    <rPh sb="100" eb="103">
      <t>タイシンカ</t>
    </rPh>
    <rPh sb="104" eb="106">
      <t>スイシツ</t>
    </rPh>
    <rPh sb="106" eb="108">
      <t>カイゼン</t>
    </rPh>
    <rPh sb="110" eb="112">
      <t>タイサク</t>
    </rPh>
    <rPh sb="112" eb="113">
      <t>トウ</t>
    </rPh>
    <rPh sb="114" eb="115">
      <t>トモナ</t>
    </rPh>
    <rPh sb="116" eb="118">
      <t>ヒヨウ</t>
    </rPh>
    <rPh sb="119" eb="121">
      <t>ゾウカ</t>
    </rPh>
    <rPh sb="122" eb="124">
      <t>ショクイン</t>
    </rPh>
    <rPh sb="125" eb="127">
      <t>イドウ</t>
    </rPh>
    <rPh sb="130" eb="132">
      <t>ギジュツ</t>
    </rPh>
    <rPh sb="132" eb="134">
      <t>ケイショウ</t>
    </rPh>
    <rPh sb="135" eb="137">
      <t>モンダイ</t>
    </rPh>
    <rPh sb="137" eb="138">
      <t>トウ</t>
    </rPh>
    <rPh sb="139" eb="142">
      <t>ショウキボ</t>
    </rPh>
    <rPh sb="142" eb="145">
      <t>ジギョウシャ</t>
    </rPh>
    <rPh sb="146" eb="147">
      <t>カカ</t>
    </rPh>
    <rPh sb="149" eb="151">
      <t>カダイ</t>
    </rPh>
    <rPh sb="152" eb="154">
      <t>サンセキ</t>
    </rPh>
    <rPh sb="162" eb="164">
      <t>コンゴ</t>
    </rPh>
    <rPh sb="166" eb="168">
      <t>ケイエイ</t>
    </rPh>
    <rPh sb="168" eb="170">
      <t>ケイカク</t>
    </rPh>
    <rPh sb="171" eb="172">
      <t>ソ</t>
    </rPh>
    <rPh sb="173" eb="175">
      <t>テキセイ</t>
    </rPh>
    <rPh sb="176" eb="178">
      <t>キボ</t>
    </rPh>
    <rPh sb="180" eb="182">
      <t>シセツ</t>
    </rPh>
    <rPh sb="182" eb="184">
      <t>セイビ</t>
    </rPh>
    <rPh sb="185" eb="187">
      <t>シセツ</t>
    </rPh>
    <rPh sb="188" eb="191">
      <t>トウハイゴウ</t>
    </rPh>
    <rPh sb="200" eb="201">
      <t>トウ</t>
    </rPh>
    <rPh sb="202" eb="204">
      <t>ジッシ</t>
    </rPh>
    <rPh sb="206" eb="208">
      <t>ジギョウ</t>
    </rPh>
    <rPh sb="208" eb="210">
      <t>ゼンタイ</t>
    </rPh>
    <rPh sb="213" eb="215">
      <t>ケイエイ</t>
    </rPh>
    <rPh sb="216" eb="219">
      <t>コウリツカ</t>
    </rPh>
    <rPh sb="220" eb="221">
      <t>スス</t>
    </rPh>
    <rPh sb="223" eb="225">
      <t>ショウライ</t>
    </rPh>
    <rPh sb="229" eb="232">
      <t>アンテイテキ</t>
    </rPh>
    <rPh sb="233" eb="235">
      <t>ジギョウ</t>
    </rPh>
    <rPh sb="236" eb="238">
      <t>ケイゾク</t>
    </rPh>
    <rPh sb="239" eb="241">
      <t>メザ</t>
    </rPh>
    <rPh sb="243" eb="244">
      <t>ト</t>
    </rPh>
    <rPh sb="245" eb="24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</si>
</sst>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0.19</c:v>
                </c:pt>
                <c:pt idx="1">
                  <c:v>0.92</c:v>
                </c:pt>
                <c:pt idx="2">
                  <c:v>0.96</c:v>
                </c:pt>
                <c:pt idx="3">
                  <c:v>0.53</c:v>
                </c:pt>
                <c:pt idx="4">
                  <c:v>0.93</c:v>
                </c:pt>
              </c:numCache>
            </c:numRef>
          </c:val>
          <c:extLst>
            <c:ext xmlns:c16="http://schemas.microsoft.com/office/drawing/2014/chart" uri="{C3380CC4-5D6E-409C-BE32-E72D297353CC}">
              <c16:uniqueId val="{00000000-7B75-4BCA-86F9-53263BA5A34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7B75-4BCA-86F9-53263BA5A34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74.239999999999995</c:v>
                </c:pt>
                <c:pt idx="1">
                  <c:v>75</c:v>
                </c:pt>
                <c:pt idx="2">
                  <c:v>81.81</c:v>
                </c:pt>
                <c:pt idx="3">
                  <c:v>85.49</c:v>
                </c:pt>
                <c:pt idx="4">
                  <c:v>76.819999999999993</c:v>
                </c:pt>
              </c:numCache>
            </c:numRef>
          </c:val>
          <c:extLst>
            <c:ext xmlns:c16="http://schemas.microsoft.com/office/drawing/2014/chart" uri="{C3380CC4-5D6E-409C-BE32-E72D297353CC}">
              <c16:uniqueId val="{00000000-0C47-41A1-A67B-B76F566F0BE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0C47-41A1-A67B-B76F566F0BE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77.13</c:v>
                </c:pt>
                <c:pt idx="1">
                  <c:v>76.39</c:v>
                </c:pt>
                <c:pt idx="2">
                  <c:v>68.040000000000006</c:v>
                </c:pt>
                <c:pt idx="3">
                  <c:v>67.05</c:v>
                </c:pt>
                <c:pt idx="4">
                  <c:v>67.58</c:v>
                </c:pt>
              </c:numCache>
            </c:numRef>
          </c:val>
          <c:extLst>
            <c:ext xmlns:c16="http://schemas.microsoft.com/office/drawing/2014/chart" uri="{C3380CC4-5D6E-409C-BE32-E72D297353CC}">
              <c16:uniqueId val="{00000000-531A-4693-9CCB-7D3D772F5FB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531A-4693-9CCB-7D3D772F5FB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111.58</c:v>
                </c:pt>
                <c:pt idx="1">
                  <c:v>115.95</c:v>
                </c:pt>
                <c:pt idx="2">
                  <c:v>110.37</c:v>
                </c:pt>
                <c:pt idx="3">
                  <c:v>114.95</c:v>
                </c:pt>
                <c:pt idx="4">
                  <c:v>119.43</c:v>
                </c:pt>
              </c:numCache>
            </c:numRef>
          </c:val>
          <c:extLst>
            <c:ext xmlns:c16="http://schemas.microsoft.com/office/drawing/2014/chart" uri="{C3380CC4-5D6E-409C-BE32-E72D297353CC}">
              <c16:uniqueId val="{00000000-071C-43B8-9647-5AE54C6E8C1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071C-43B8-9647-5AE54C6E8C1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41.27</c:v>
                </c:pt>
                <c:pt idx="1">
                  <c:v>42.18</c:v>
                </c:pt>
                <c:pt idx="2">
                  <c:v>43.28</c:v>
                </c:pt>
                <c:pt idx="3">
                  <c:v>44.23</c:v>
                </c:pt>
                <c:pt idx="4">
                  <c:v>43.52</c:v>
                </c:pt>
              </c:numCache>
            </c:numRef>
          </c:val>
          <c:extLst>
            <c:ext xmlns:c16="http://schemas.microsoft.com/office/drawing/2014/chart" uri="{C3380CC4-5D6E-409C-BE32-E72D297353CC}">
              <c16:uniqueId val="{00000000-E87C-4F12-B8A4-EF430DD99CA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E87C-4F12-B8A4-EF430DD99CA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15.08</c:v>
                </c:pt>
                <c:pt idx="1">
                  <c:v>19.32</c:v>
                </c:pt>
                <c:pt idx="2">
                  <c:v>21.96</c:v>
                </c:pt>
                <c:pt idx="3">
                  <c:v>23.71</c:v>
                </c:pt>
                <c:pt idx="4">
                  <c:v>22.82</c:v>
                </c:pt>
              </c:numCache>
            </c:numRef>
          </c:val>
          <c:extLst>
            <c:ext xmlns:c16="http://schemas.microsoft.com/office/drawing/2014/chart" uri="{C3380CC4-5D6E-409C-BE32-E72D297353CC}">
              <c16:uniqueId val="{00000000-4E19-4A85-AA78-EA99EBCF55F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4E19-4A85-AA78-EA99EBCF55F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D9-49EE-BBA4-1E4782AA6B0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BBD9-49EE-BBA4-1E4782AA6B0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419.17</c:v>
                </c:pt>
                <c:pt idx="1">
                  <c:v>419.37</c:v>
                </c:pt>
                <c:pt idx="2">
                  <c:v>410.52</c:v>
                </c:pt>
                <c:pt idx="3">
                  <c:v>408.03</c:v>
                </c:pt>
                <c:pt idx="4">
                  <c:v>260.70999999999998</c:v>
                </c:pt>
              </c:numCache>
            </c:numRef>
          </c:val>
          <c:extLst>
            <c:ext xmlns:c16="http://schemas.microsoft.com/office/drawing/2014/chart" uri="{C3380CC4-5D6E-409C-BE32-E72D297353CC}">
              <c16:uniqueId val="{00000000-C1DE-40C2-8CE7-22601D6A196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C1DE-40C2-8CE7-22601D6A196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666.24</c:v>
                </c:pt>
                <c:pt idx="1">
                  <c:v>643.63</c:v>
                </c:pt>
                <c:pt idx="2">
                  <c:v>620.51</c:v>
                </c:pt>
                <c:pt idx="3">
                  <c:v>583.70000000000005</c:v>
                </c:pt>
                <c:pt idx="4">
                  <c:v>542.69000000000005</c:v>
                </c:pt>
              </c:numCache>
            </c:numRef>
          </c:val>
          <c:extLst>
            <c:ext xmlns:c16="http://schemas.microsoft.com/office/drawing/2014/chart" uri="{C3380CC4-5D6E-409C-BE32-E72D297353CC}">
              <c16:uniqueId val="{00000000-590B-4062-9C92-375B94F65D3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590B-4062-9C92-375B94F65D3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107.5</c:v>
                </c:pt>
                <c:pt idx="1">
                  <c:v>112.45</c:v>
                </c:pt>
                <c:pt idx="2">
                  <c:v>106.08</c:v>
                </c:pt>
                <c:pt idx="3">
                  <c:v>111.48</c:v>
                </c:pt>
                <c:pt idx="4">
                  <c:v>117.25</c:v>
                </c:pt>
              </c:numCache>
            </c:numRef>
          </c:val>
          <c:extLst>
            <c:ext xmlns:c16="http://schemas.microsoft.com/office/drawing/2014/chart" uri="{C3380CC4-5D6E-409C-BE32-E72D297353CC}">
              <c16:uniqueId val="{00000000-E9BD-4F5A-8D67-327F97A506F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E9BD-4F5A-8D67-327F97A506F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95.62</c:v>
                </c:pt>
                <c:pt idx="1">
                  <c:v>91.71</c:v>
                </c:pt>
                <c:pt idx="2">
                  <c:v>97.31</c:v>
                </c:pt>
                <c:pt idx="3">
                  <c:v>92.03</c:v>
                </c:pt>
                <c:pt idx="4">
                  <c:v>102.42</c:v>
                </c:pt>
              </c:numCache>
            </c:numRef>
          </c:val>
          <c:extLst>
            <c:ext xmlns:c16="http://schemas.microsoft.com/office/drawing/2014/chart" uri="{C3380CC4-5D6E-409C-BE32-E72D297353CC}">
              <c16:uniqueId val="{00000000-10C8-49CB-B888-BD337AA3D6F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10C8-49CB-B888-BD337AA3D6F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31" zoomScaleNormal="100" workbookViewId="0">
      <selection activeCell="BE36" sqref="BE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高知県　佐川町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12388</v>
      </c>
      <c r="AM8" s="66"/>
      <c r="AN8" s="66"/>
      <c r="AO8" s="66"/>
      <c r="AP8" s="66"/>
      <c r="AQ8" s="66"/>
      <c r="AR8" s="66"/>
      <c r="AS8" s="66"/>
      <c r="AT8" s="37">
        <f>データ!$S$6</f>
        <v>100.8</v>
      </c>
      <c r="AU8" s="38"/>
      <c r="AV8" s="38"/>
      <c r="AW8" s="38"/>
      <c r="AX8" s="38"/>
      <c r="AY8" s="38"/>
      <c r="AZ8" s="38"/>
      <c r="BA8" s="38"/>
      <c r="BB8" s="55">
        <f>データ!$T$6</f>
        <v>122.9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64.150000000000006</v>
      </c>
      <c r="J10" s="38"/>
      <c r="K10" s="38"/>
      <c r="L10" s="38"/>
      <c r="M10" s="38"/>
      <c r="N10" s="38"/>
      <c r="O10" s="65"/>
      <c r="P10" s="55">
        <f>データ!$P$6</f>
        <v>89.53</v>
      </c>
      <c r="Q10" s="55"/>
      <c r="R10" s="55"/>
      <c r="S10" s="55"/>
      <c r="T10" s="55"/>
      <c r="U10" s="55"/>
      <c r="V10" s="55"/>
      <c r="W10" s="66">
        <f>データ!$Q$6</f>
        <v>2436</v>
      </c>
      <c r="X10" s="66"/>
      <c r="Y10" s="66"/>
      <c r="Z10" s="66"/>
      <c r="AA10" s="66"/>
      <c r="AB10" s="66"/>
      <c r="AC10" s="66"/>
      <c r="AD10" s="2"/>
      <c r="AE10" s="2"/>
      <c r="AF10" s="2"/>
      <c r="AG10" s="2"/>
      <c r="AH10" s="2"/>
      <c r="AI10" s="2"/>
      <c r="AJ10" s="2"/>
      <c r="AK10" s="2"/>
      <c r="AL10" s="66">
        <f>データ!$U$6</f>
        <v>11043</v>
      </c>
      <c r="AM10" s="66"/>
      <c r="AN10" s="66"/>
      <c r="AO10" s="66"/>
      <c r="AP10" s="66"/>
      <c r="AQ10" s="66"/>
      <c r="AR10" s="66"/>
      <c r="AS10" s="66"/>
      <c r="AT10" s="37">
        <f>データ!$V$6</f>
        <v>60.58</v>
      </c>
      <c r="AU10" s="38"/>
      <c r="AV10" s="38"/>
      <c r="AW10" s="38"/>
      <c r="AX10" s="38"/>
      <c r="AY10" s="38"/>
      <c r="AZ10" s="38"/>
      <c r="BA10" s="38"/>
      <c r="BB10" s="55">
        <f>データ!$W$6</f>
        <v>182.29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109</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vQsj17lhPrYmXYjnJ4LFoCv1uFJSp07XeZ2wk60EW5oJvgRS1fXIlVxsInSvbPHiuOywdPFOAeW98ydVQA3Ycg==" saltValue="Cybr1FdmwrU3DnX0A/Ijj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394025</v>
      </c>
      <c r="D6" s="20">
        <f t="shared" si="3"/>
        <v>46</v>
      </c>
      <c r="E6" s="20">
        <f t="shared" si="3"/>
        <v>1</v>
      </c>
      <c r="F6" s="20">
        <f t="shared" si="3"/>
        <v>0</v>
      </c>
      <c r="G6" s="20">
        <f t="shared" si="3"/>
        <v>1</v>
      </c>
      <c r="H6" s="20" t="str">
        <f t="shared" si="3"/>
        <v>高知県　佐川町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64.150000000000006</v>
      </c>
      <c r="P6" s="21">
        <f t="shared" si="3"/>
        <v>89.53</v>
      </c>
      <c r="Q6" s="21">
        <f t="shared" si="3"/>
        <v>2436</v>
      </c>
      <c r="R6" s="21">
        <f t="shared" si="3"/>
        <v>12388</v>
      </c>
      <c r="S6" s="21">
        <f t="shared" si="3"/>
        <v>100.8</v>
      </c>
      <c r="T6" s="21">
        <f t="shared" si="3"/>
        <v>122.9</v>
      </c>
      <c r="U6" s="21">
        <f t="shared" si="3"/>
        <v>11043</v>
      </c>
      <c r="V6" s="21">
        <f t="shared" si="3"/>
        <v>60.58</v>
      </c>
      <c r="W6" s="21">
        <f t="shared" si="3"/>
        <v>182.29</v>
      </c>
      <c r="X6" s="22">
        <f>IF(X7="",NA(),X7)</f>
        <v>111.58</v>
      </c>
      <c r="Y6" s="22">
        <f t="shared" ref="Y6:AG6" si="4">IF(Y7="",NA(),Y7)</f>
        <v>115.95</v>
      </c>
      <c r="Z6" s="22">
        <f t="shared" si="4"/>
        <v>110.37</v>
      </c>
      <c r="AA6" s="22">
        <f t="shared" si="4"/>
        <v>114.95</v>
      </c>
      <c r="AB6" s="22">
        <f t="shared" si="4"/>
        <v>119.43</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419.17</v>
      </c>
      <c r="AU6" s="22">
        <f t="shared" ref="AU6:BC6" si="6">IF(AU7="",NA(),AU7)</f>
        <v>419.37</v>
      </c>
      <c r="AV6" s="22">
        <f t="shared" si="6"/>
        <v>410.52</v>
      </c>
      <c r="AW6" s="22">
        <f t="shared" si="6"/>
        <v>408.03</v>
      </c>
      <c r="AX6" s="22">
        <f t="shared" si="6"/>
        <v>260.70999999999998</v>
      </c>
      <c r="AY6" s="22">
        <f t="shared" si="6"/>
        <v>355.27</v>
      </c>
      <c r="AZ6" s="22">
        <f t="shared" si="6"/>
        <v>359.7</v>
      </c>
      <c r="BA6" s="22">
        <f t="shared" si="6"/>
        <v>362.93</v>
      </c>
      <c r="BB6" s="22">
        <f t="shared" si="6"/>
        <v>371.81</v>
      </c>
      <c r="BC6" s="22">
        <f t="shared" si="6"/>
        <v>384.23</v>
      </c>
      <c r="BD6" s="21" t="str">
        <f>IF(BD7="","",IF(BD7="-","【-】","【"&amp;SUBSTITUTE(TEXT(BD7,"#,##0.00"),"-","△")&amp;"】"))</f>
        <v>【261.51】</v>
      </c>
      <c r="BE6" s="22">
        <f>IF(BE7="",NA(),BE7)</f>
        <v>666.24</v>
      </c>
      <c r="BF6" s="22">
        <f t="shared" ref="BF6:BN6" si="7">IF(BF7="",NA(),BF7)</f>
        <v>643.63</v>
      </c>
      <c r="BG6" s="22">
        <f t="shared" si="7"/>
        <v>620.51</v>
      </c>
      <c r="BH6" s="22">
        <f t="shared" si="7"/>
        <v>583.70000000000005</v>
      </c>
      <c r="BI6" s="22">
        <f t="shared" si="7"/>
        <v>542.69000000000005</v>
      </c>
      <c r="BJ6" s="22">
        <f t="shared" si="7"/>
        <v>458.27</v>
      </c>
      <c r="BK6" s="22">
        <f t="shared" si="7"/>
        <v>447.01</v>
      </c>
      <c r="BL6" s="22">
        <f t="shared" si="7"/>
        <v>439.05</v>
      </c>
      <c r="BM6" s="22">
        <f t="shared" si="7"/>
        <v>465.85</v>
      </c>
      <c r="BN6" s="22">
        <f t="shared" si="7"/>
        <v>439.43</v>
      </c>
      <c r="BO6" s="21" t="str">
        <f>IF(BO7="","",IF(BO7="-","【-】","【"&amp;SUBSTITUTE(TEXT(BO7,"#,##0.00"),"-","△")&amp;"】"))</f>
        <v>【265.16】</v>
      </c>
      <c r="BP6" s="22">
        <f>IF(BP7="",NA(),BP7)</f>
        <v>107.5</v>
      </c>
      <c r="BQ6" s="22">
        <f t="shared" ref="BQ6:BY6" si="8">IF(BQ7="",NA(),BQ7)</f>
        <v>112.45</v>
      </c>
      <c r="BR6" s="22">
        <f t="shared" si="8"/>
        <v>106.08</v>
      </c>
      <c r="BS6" s="22">
        <f t="shared" si="8"/>
        <v>111.48</v>
      </c>
      <c r="BT6" s="22">
        <f t="shared" si="8"/>
        <v>117.25</v>
      </c>
      <c r="BU6" s="22">
        <f t="shared" si="8"/>
        <v>96.77</v>
      </c>
      <c r="BV6" s="22">
        <f t="shared" si="8"/>
        <v>95.81</v>
      </c>
      <c r="BW6" s="22">
        <f t="shared" si="8"/>
        <v>95.26</v>
      </c>
      <c r="BX6" s="22">
        <f t="shared" si="8"/>
        <v>92.39</v>
      </c>
      <c r="BY6" s="22">
        <f t="shared" si="8"/>
        <v>94.41</v>
      </c>
      <c r="BZ6" s="21" t="str">
        <f>IF(BZ7="","",IF(BZ7="-","【-】","【"&amp;SUBSTITUTE(TEXT(BZ7,"#,##0.00"),"-","△")&amp;"】"))</f>
        <v>【102.35】</v>
      </c>
      <c r="CA6" s="22">
        <f>IF(CA7="",NA(),CA7)</f>
        <v>95.62</v>
      </c>
      <c r="CB6" s="22">
        <f t="shared" ref="CB6:CJ6" si="9">IF(CB7="",NA(),CB7)</f>
        <v>91.71</v>
      </c>
      <c r="CC6" s="22">
        <f t="shared" si="9"/>
        <v>97.31</v>
      </c>
      <c r="CD6" s="22">
        <f t="shared" si="9"/>
        <v>92.03</v>
      </c>
      <c r="CE6" s="22">
        <f t="shared" si="9"/>
        <v>102.42</v>
      </c>
      <c r="CF6" s="22">
        <f t="shared" si="9"/>
        <v>187.18</v>
      </c>
      <c r="CG6" s="22">
        <f t="shared" si="9"/>
        <v>189.58</v>
      </c>
      <c r="CH6" s="22">
        <f t="shared" si="9"/>
        <v>192.82</v>
      </c>
      <c r="CI6" s="22">
        <f t="shared" si="9"/>
        <v>192.98</v>
      </c>
      <c r="CJ6" s="22">
        <f t="shared" si="9"/>
        <v>192.13</v>
      </c>
      <c r="CK6" s="21" t="str">
        <f>IF(CK7="","",IF(CK7="-","【-】","【"&amp;SUBSTITUTE(TEXT(CK7,"#,##0.00"),"-","△")&amp;"】"))</f>
        <v>【167.74】</v>
      </c>
      <c r="CL6" s="22">
        <f>IF(CL7="",NA(),CL7)</f>
        <v>74.239999999999995</v>
      </c>
      <c r="CM6" s="22">
        <f t="shared" ref="CM6:CU6" si="10">IF(CM7="",NA(),CM7)</f>
        <v>75</v>
      </c>
      <c r="CN6" s="22">
        <f t="shared" si="10"/>
        <v>81.81</v>
      </c>
      <c r="CO6" s="22">
        <f t="shared" si="10"/>
        <v>85.49</v>
      </c>
      <c r="CP6" s="22">
        <f t="shared" si="10"/>
        <v>76.819999999999993</v>
      </c>
      <c r="CQ6" s="22">
        <f t="shared" si="10"/>
        <v>55.88</v>
      </c>
      <c r="CR6" s="22">
        <f t="shared" si="10"/>
        <v>55.22</v>
      </c>
      <c r="CS6" s="22">
        <f t="shared" si="10"/>
        <v>54.05</v>
      </c>
      <c r="CT6" s="22">
        <f t="shared" si="10"/>
        <v>54.43</v>
      </c>
      <c r="CU6" s="22">
        <f t="shared" si="10"/>
        <v>53.87</v>
      </c>
      <c r="CV6" s="21" t="str">
        <f>IF(CV7="","",IF(CV7="-","【-】","【"&amp;SUBSTITUTE(TEXT(CV7,"#,##0.00"),"-","△")&amp;"】"))</f>
        <v>【60.29】</v>
      </c>
      <c r="CW6" s="22">
        <f>IF(CW7="",NA(),CW7)</f>
        <v>77.13</v>
      </c>
      <c r="CX6" s="22">
        <f t="shared" ref="CX6:DF6" si="11">IF(CX7="",NA(),CX7)</f>
        <v>76.39</v>
      </c>
      <c r="CY6" s="22">
        <f t="shared" si="11"/>
        <v>68.040000000000006</v>
      </c>
      <c r="CZ6" s="22">
        <f t="shared" si="11"/>
        <v>67.05</v>
      </c>
      <c r="DA6" s="22">
        <f t="shared" si="11"/>
        <v>67.58</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41.27</v>
      </c>
      <c r="DI6" s="22">
        <f t="shared" ref="DI6:DQ6" si="12">IF(DI7="",NA(),DI7)</f>
        <v>42.18</v>
      </c>
      <c r="DJ6" s="22">
        <f t="shared" si="12"/>
        <v>43.28</v>
      </c>
      <c r="DK6" s="22">
        <f t="shared" si="12"/>
        <v>44.23</v>
      </c>
      <c r="DL6" s="22">
        <f t="shared" si="12"/>
        <v>43.52</v>
      </c>
      <c r="DM6" s="22">
        <f t="shared" si="12"/>
        <v>46.61</v>
      </c>
      <c r="DN6" s="22">
        <f t="shared" si="12"/>
        <v>47.97</v>
      </c>
      <c r="DO6" s="22">
        <f t="shared" si="12"/>
        <v>49.12</v>
      </c>
      <c r="DP6" s="22">
        <f t="shared" si="12"/>
        <v>49.39</v>
      </c>
      <c r="DQ6" s="22">
        <f t="shared" si="12"/>
        <v>50.75</v>
      </c>
      <c r="DR6" s="21" t="str">
        <f>IF(DR7="","",IF(DR7="-","【-】","【"&amp;SUBSTITUTE(TEXT(DR7,"#,##0.00"),"-","△")&amp;"】"))</f>
        <v>【50.88】</v>
      </c>
      <c r="DS6" s="22">
        <f>IF(DS7="",NA(),DS7)</f>
        <v>15.08</v>
      </c>
      <c r="DT6" s="22">
        <f t="shared" ref="DT6:EB6" si="13">IF(DT7="",NA(),DT7)</f>
        <v>19.32</v>
      </c>
      <c r="DU6" s="22">
        <f t="shared" si="13"/>
        <v>21.96</v>
      </c>
      <c r="DV6" s="22">
        <f t="shared" si="13"/>
        <v>23.71</v>
      </c>
      <c r="DW6" s="22">
        <f t="shared" si="13"/>
        <v>22.82</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0.19</v>
      </c>
      <c r="EE6" s="22">
        <f t="shared" ref="EE6:EM6" si="14">IF(EE7="",NA(),EE7)</f>
        <v>0.92</v>
      </c>
      <c r="EF6" s="22">
        <f t="shared" si="14"/>
        <v>0.96</v>
      </c>
      <c r="EG6" s="22">
        <f t="shared" si="14"/>
        <v>0.53</v>
      </c>
      <c r="EH6" s="22">
        <f t="shared" si="14"/>
        <v>0.93</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394025</v>
      </c>
      <c r="D7" s="24">
        <v>46</v>
      </c>
      <c r="E7" s="24">
        <v>1</v>
      </c>
      <c r="F7" s="24">
        <v>0</v>
      </c>
      <c r="G7" s="24">
        <v>1</v>
      </c>
      <c r="H7" s="24" t="s">
        <v>92</v>
      </c>
      <c r="I7" s="24" t="s">
        <v>93</v>
      </c>
      <c r="J7" s="24" t="s">
        <v>94</v>
      </c>
      <c r="K7" s="24" t="s">
        <v>95</v>
      </c>
      <c r="L7" s="24" t="s">
        <v>96</v>
      </c>
      <c r="M7" s="24" t="s">
        <v>97</v>
      </c>
      <c r="N7" s="25" t="s">
        <v>98</v>
      </c>
      <c r="O7" s="25">
        <v>64.150000000000006</v>
      </c>
      <c r="P7" s="25">
        <v>89.53</v>
      </c>
      <c r="Q7" s="25">
        <v>2436</v>
      </c>
      <c r="R7" s="25">
        <v>12388</v>
      </c>
      <c r="S7" s="25">
        <v>100.8</v>
      </c>
      <c r="T7" s="25">
        <v>122.9</v>
      </c>
      <c r="U7" s="25">
        <v>11043</v>
      </c>
      <c r="V7" s="25">
        <v>60.58</v>
      </c>
      <c r="W7" s="25">
        <v>182.29</v>
      </c>
      <c r="X7" s="25">
        <v>111.58</v>
      </c>
      <c r="Y7" s="25">
        <v>115.95</v>
      </c>
      <c r="Z7" s="25">
        <v>110.37</v>
      </c>
      <c r="AA7" s="25">
        <v>114.95</v>
      </c>
      <c r="AB7" s="25">
        <v>119.43</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419.17</v>
      </c>
      <c r="AU7" s="25">
        <v>419.37</v>
      </c>
      <c r="AV7" s="25">
        <v>410.52</v>
      </c>
      <c r="AW7" s="25">
        <v>408.03</v>
      </c>
      <c r="AX7" s="25">
        <v>260.70999999999998</v>
      </c>
      <c r="AY7" s="25">
        <v>355.27</v>
      </c>
      <c r="AZ7" s="25">
        <v>359.7</v>
      </c>
      <c r="BA7" s="25">
        <v>362.93</v>
      </c>
      <c r="BB7" s="25">
        <v>371.81</v>
      </c>
      <c r="BC7" s="25">
        <v>384.23</v>
      </c>
      <c r="BD7" s="25">
        <v>261.51</v>
      </c>
      <c r="BE7" s="25">
        <v>666.24</v>
      </c>
      <c r="BF7" s="25">
        <v>643.63</v>
      </c>
      <c r="BG7" s="25">
        <v>620.51</v>
      </c>
      <c r="BH7" s="25">
        <v>583.70000000000005</v>
      </c>
      <c r="BI7" s="25">
        <v>542.69000000000005</v>
      </c>
      <c r="BJ7" s="25">
        <v>458.27</v>
      </c>
      <c r="BK7" s="25">
        <v>447.01</v>
      </c>
      <c r="BL7" s="25">
        <v>439.05</v>
      </c>
      <c r="BM7" s="25">
        <v>465.85</v>
      </c>
      <c r="BN7" s="25">
        <v>439.43</v>
      </c>
      <c r="BO7" s="25">
        <v>265.16000000000003</v>
      </c>
      <c r="BP7" s="25">
        <v>107.5</v>
      </c>
      <c r="BQ7" s="25">
        <v>112.45</v>
      </c>
      <c r="BR7" s="25">
        <v>106.08</v>
      </c>
      <c r="BS7" s="25">
        <v>111.48</v>
      </c>
      <c r="BT7" s="25">
        <v>117.25</v>
      </c>
      <c r="BU7" s="25">
        <v>96.77</v>
      </c>
      <c r="BV7" s="25">
        <v>95.81</v>
      </c>
      <c r="BW7" s="25">
        <v>95.26</v>
      </c>
      <c r="BX7" s="25">
        <v>92.39</v>
      </c>
      <c r="BY7" s="25">
        <v>94.41</v>
      </c>
      <c r="BZ7" s="25">
        <v>102.35</v>
      </c>
      <c r="CA7" s="25">
        <v>95.62</v>
      </c>
      <c r="CB7" s="25">
        <v>91.71</v>
      </c>
      <c r="CC7" s="25">
        <v>97.31</v>
      </c>
      <c r="CD7" s="25">
        <v>92.03</v>
      </c>
      <c r="CE7" s="25">
        <v>102.42</v>
      </c>
      <c r="CF7" s="25">
        <v>187.18</v>
      </c>
      <c r="CG7" s="25">
        <v>189.58</v>
      </c>
      <c r="CH7" s="25">
        <v>192.82</v>
      </c>
      <c r="CI7" s="25">
        <v>192.98</v>
      </c>
      <c r="CJ7" s="25">
        <v>192.13</v>
      </c>
      <c r="CK7" s="25">
        <v>167.74</v>
      </c>
      <c r="CL7" s="25">
        <v>74.239999999999995</v>
      </c>
      <c r="CM7" s="25">
        <v>75</v>
      </c>
      <c r="CN7" s="25">
        <v>81.81</v>
      </c>
      <c r="CO7" s="25">
        <v>85.49</v>
      </c>
      <c r="CP7" s="25">
        <v>76.819999999999993</v>
      </c>
      <c r="CQ7" s="25">
        <v>55.88</v>
      </c>
      <c r="CR7" s="25">
        <v>55.22</v>
      </c>
      <c r="CS7" s="25">
        <v>54.05</v>
      </c>
      <c r="CT7" s="25">
        <v>54.43</v>
      </c>
      <c r="CU7" s="25">
        <v>53.87</v>
      </c>
      <c r="CV7" s="25">
        <v>60.29</v>
      </c>
      <c r="CW7" s="25">
        <v>77.13</v>
      </c>
      <c r="CX7" s="25">
        <v>76.39</v>
      </c>
      <c r="CY7" s="25">
        <v>68.040000000000006</v>
      </c>
      <c r="CZ7" s="25">
        <v>67.05</v>
      </c>
      <c r="DA7" s="25">
        <v>67.58</v>
      </c>
      <c r="DB7" s="25">
        <v>80.989999999999995</v>
      </c>
      <c r="DC7" s="25">
        <v>80.930000000000007</v>
      </c>
      <c r="DD7" s="25">
        <v>80.510000000000005</v>
      </c>
      <c r="DE7" s="25">
        <v>79.44</v>
      </c>
      <c r="DF7" s="25">
        <v>79.489999999999995</v>
      </c>
      <c r="DG7" s="25">
        <v>90.12</v>
      </c>
      <c r="DH7" s="25">
        <v>41.27</v>
      </c>
      <c r="DI7" s="25">
        <v>42.18</v>
      </c>
      <c r="DJ7" s="25">
        <v>43.28</v>
      </c>
      <c r="DK7" s="25">
        <v>44.23</v>
      </c>
      <c r="DL7" s="25">
        <v>43.52</v>
      </c>
      <c r="DM7" s="25">
        <v>46.61</v>
      </c>
      <c r="DN7" s="25">
        <v>47.97</v>
      </c>
      <c r="DO7" s="25">
        <v>49.12</v>
      </c>
      <c r="DP7" s="25">
        <v>49.39</v>
      </c>
      <c r="DQ7" s="25">
        <v>50.75</v>
      </c>
      <c r="DR7" s="25">
        <v>50.88</v>
      </c>
      <c r="DS7" s="25">
        <v>15.08</v>
      </c>
      <c r="DT7" s="25">
        <v>19.32</v>
      </c>
      <c r="DU7" s="25">
        <v>21.96</v>
      </c>
      <c r="DV7" s="25">
        <v>23.71</v>
      </c>
      <c r="DW7" s="25">
        <v>22.82</v>
      </c>
      <c r="DX7" s="25">
        <v>10.84</v>
      </c>
      <c r="DY7" s="25">
        <v>15.33</v>
      </c>
      <c r="DZ7" s="25">
        <v>16.760000000000002</v>
      </c>
      <c r="EA7" s="25">
        <v>18.57</v>
      </c>
      <c r="EB7" s="25">
        <v>21.14</v>
      </c>
      <c r="EC7" s="25">
        <v>22.3</v>
      </c>
      <c r="ED7" s="25">
        <v>0.19</v>
      </c>
      <c r="EE7" s="25">
        <v>0.92</v>
      </c>
      <c r="EF7" s="25">
        <v>0.96</v>
      </c>
      <c r="EG7" s="25">
        <v>0.53</v>
      </c>
      <c r="EH7" s="25">
        <v>0.93</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2023-01-16T01:00:54Z</cp:lastPrinted>
  <dcterms:created xsi:type="dcterms:W3CDTF">2022-12-01T01:04:51Z</dcterms:created>
  <dcterms:modified xsi:type="dcterms:W3CDTF">2023-01-16T01:00:56Z</dcterms:modified>
  <cp:category/>
</cp:coreProperties>
</file>