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448408\Desktop\HP用\"/>
    </mc:Choice>
  </mc:AlternateContent>
  <bookViews>
    <workbookView xWindow="-105" yWindow="-105" windowWidth="20715" windowHeight="13155" tabRatio="798"/>
  </bookViews>
  <sheets>
    <sheet name="年間計画・実績報告【入力用】" sheetId="21" r:id="rId1"/>
    <sheet name="押印欄" sheetId="2" r:id="rId2"/>
    <sheet name="月単位の計画・実績⇒" sheetId="14" r:id="rId3"/>
    <sheet name="4" sheetId="23" r:id="rId4"/>
    <sheet name="5" sheetId="25" r:id="rId5"/>
    <sheet name="6" sheetId="26" r:id="rId6"/>
    <sheet name="7" sheetId="27" r:id="rId7"/>
    <sheet name="8" sheetId="28" r:id="rId8"/>
    <sheet name="9" sheetId="29" r:id="rId9"/>
    <sheet name="10" sheetId="30" r:id="rId10"/>
    <sheet name="11" sheetId="31" r:id="rId11"/>
    <sheet name="12" sheetId="32" r:id="rId12"/>
    <sheet name="1" sheetId="33" r:id="rId13"/>
    <sheet name="2" sheetId="34" r:id="rId14"/>
    <sheet name="3" sheetId="35" r:id="rId15"/>
    <sheet name="【基準】活動日数・時間" sheetId="15" state="hidden" r:id="rId16"/>
  </sheets>
  <definedNames>
    <definedName name="_xlnm.Print_Area" localSheetId="12">'1'!$A$1:$R$40</definedName>
    <definedName name="_xlnm.Print_Area" localSheetId="9">'10'!$A$1:$R$40</definedName>
    <definedName name="_xlnm.Print_Area" localSheetId="10">'11'!$A$1:$R$40</definedName>
    <definedName name="_xlnm.Print_Area" localSheetId="11">'12'!$A$1:$R$40</definedName>
    <definedName name="_xlnm.Print_Area" localSheetId="13">'2'!$A$1:$R$40</definedName>
    <definedName name="_xlnm.Print_Area" localSheetId="14">'3'!$A$1:$R$40</definedName>
    <definedName name="_xlnm.Print_Area" localSheetId="3">'4'!$A$1:$R$40</definedName>
    <definedName name="_xlnm.Print_Area" localSheetId="4">'5'!$A$1:$R$40</definedName>
    <definedName name="_xlnm.Print_Area" localSheetId="5">'6'!$A$1:$R$40</definedName>
    <definedName name="_xlnm.Print_Area" localSheetId="6">'7'!$A$1:$R$40</definedName>
    <definedName name="_xlnm.Print_Area" localSheetId="7">'8'!$A$1:$R$40</definedName>
    <definedName name="_xlnm.Print_Area" localSheetId="8">'9'!$A$1:$R$40</definedName>
    <definedName name="_xlnm.Print_Area" localSheetId="0">年間計画・実績報告【入力用】!$A$1:$EN$45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3" l="1"/>
  <c r="O36" i="30" l="1"/>
  <c r="N36" i="30"/>
  <c r="M36" i="30"/>
  <c r="L36" i="30"/>
  <c r="K36" i="30"/>
  <c r="J36" i="30"/>
  <c r="I36" i="30"/>
  <c r="H36" i="30"/>
  <c r="G36" i="30"/>
  <c r="C36" i="30"/>
  <c r="A36" i="30"/>
  <c r="B36" i="30" s="1"/>
  <c r="O36" i="28" l="1"/>
  <c r="N36" i="28"/>
  <c r="M36" i="28"/>
  <c r="L36" i="28"/>
  <c r="K36" i="28"/>
  <c r="J36" i="28"/>
  <c r="I36" i="28"/>
  <c r="H36" i="28"/>
  <c r="G36" i="28"/>
  <c r="C36" i="28"/>
  <c r="A36" i="28"/>
  <c r="B36" i="28" s="1"/>
  <c r="N37" i="35" l="1"/>
  <c r="J37" i="35"/>
  <c r="F37" i="35"/>
  <c r="D37" i="35"/>
  <c r="O36" i="35"/>
  <c r="N36" i="35"/>
  <c r="M36" i="35"/>
  <c r="L36" i="35"/>
  <c r="K36" i="35"/>
  <c r="J36" i="35"/>
  <c r="I36" i="35"/>
  <c r="H36" i="35"/>
  <c r="G36" i="35"/>
  <c r="C36" i="35"/>
  <c r="A36" i="35"/>
  <c r="B36" i="35" s="1"/>
  <c r="O35" i="35"/>
  <c r="N35" i="35"/>
  <c r="M35" i="35"/>
  <c r="L35" i="35"/>
  <c r="K35" i="35"/>
  <c r="J35" i="35"/>
  <c r="I35" i="35"/>
  <c r="H35" i="35"/>
  <c r="G35" i="35"/>
  <c r="C35" i="35"/>
  <c r="A35" i="35"/>
  <c r="B35" i="35" s="1"/>
  <c r="O34" i="35"/>
  <c r="N34" i="35"/>
  <c r="M34" i="35"/>
  <c r="L34" i="35"/>
  <c r="K34" i="35"/>
  <c r="J34" i="35"/>
  <c r="I34" i="35"/>
  <c r="H34" i="35"/>
  <c r="G34" i="35"/>
  <c r="C34" i="35"/>
  <c r="A34" i="35"/>
  <c r="B34" i="35" s="1"/>
  <c r="O33" i="35"/>
  <c r="N33" i="35"/>
  <c r="M33" i="35"/>
  <c r="L33" i="35"/>
  <c r="K33" i="35"/>
  <c r="J33" i="35"/>
  <c r="I33" i="35"/>
  <c r="H33" i="35"/>
  <c r="G33" i="35"/>
  <c r="C33" i="35"/>
  <c r="A33" i="35"/>
  <c r="B33" i="35" s="1"/>
  <c r="O32" i="35"/>
  <c r="N32" i="35"/>
  <c r="M32" i="35"/>
  <c r="L32" i="35"/>
  <c r="K32" i="35"/>
  <c r="J32" i="35"/>
  <c r="I32" i="35"/>
  <c r="H32" i="35"/>
  <c r="G32" i="35"/>
  <c r="C32" i="35"/>
  <c r="A32" i="35"/>
  <c r="B32" i="35" s="1"/>
  <c r="O31" i="35"/>
  <c r="N31" i="35"/>
  <c r="M31" i="35"/>
  <c r="L31" i="35"/>
  <c r="K31" i="35"/>
  <c r="J31" i="35"/>
  <c r="I31" i="35"/>
  <c r="H31" i="35"/>
  <c r="G31" i="35"/>
  <c r="C31" i="35"/>
  <c r="A31" i="35"/>
  <c r="B31" i="35" s="1"/>
  <c r="O30" i="35"/>
  <c r="N30" i="35"/>
  <c r="M30" i="35"/>
  <c r="L30" i="35"/>
  <c r="K30" i="35"/>
  <c r="J30" i="35"/>
  <c r="I30" i="35"/>
  <c r="H30" i="35"/>
  <c r="G30" i="35"/>
  <c r="C30" i="35"/>
  <c r="A30" i="35"/>
  <c r="B30" i="35" s="1"/>
  <c r="O29" i="35"/>
  <c r="N29" i="35"/>
  <c r="M29" i="35"/>
  <c r="L29" i="35"/>
  <c r="K29" i="35"/>
  <c r="J29" i="35"/>
  <c r="I29" i="35"/>
  <c r="H29" i="35"/>
  <c r="G29" i="35"/>
  <c r="C29" i="35"/>
  <c r="A29" i="35"/>
  <c r="B29" i="35" s="1"/>
  <c r="O28" i="35"/>
  <c r="N28" i="35"/>
  <c r="M28" i="35"/>
  <c r="L28" i="35"/>
  <c r="K28" i="35"/>
  <c r="J28" i="35"/>
  <c r="I28" i="35"/>
  <c r="H28" i="35"/>
  <c r="G28" i="35"/>
  <c r="C28" i="35"/>
  <c r="A28" i="35"/>
  <c r="B28" i="35" s="1"/>
  <c r="O27" i="35"/>
  <c r="N27" i="35"/>
  <c r="M27" i="35"/>
  <c r="L27" i="35"/>
  <c r="K27" i="35"/>
  <c r="J27" i="35"/>
  <c r="I27" i="35"/>
  <c r="H27" i="35"/>
  <c r="G27" i="35"/>
  <c r="C27" i="35"/>
  <c r="A27" i="35"/>
  <c r="B27" i="35" s="1"/>
  <c r="O26" i="35"/>
  <c r="N26" i="35"/>
  <c r="M26" i="35"/>
  <c r="L26" i="35"/>
  <c r="K26" i="35"/>
  <c r="J26" i="35"/>
  <c r="I26" i="35"/>
  <c r="H26" i="35"/>
  <c r="G26" i="35"/>
  <c r="C26" i="35"/>
  <c r="A26" i="35"/>
  <c r="B26" i="35" s="1"/>
  <c r="O25" i="35"/>
  <c r="N25" i="35"/>
  <c r="M25" i="35"/>
  <c r="L25" i="35"/>
  <c r="K25" i="35"/>
  <c r="J25" i="35"/>
  <c r="I25" i="35"/>
  <c r="H25" i="35"/>
  <c r="G25" i="35"/>
  <c r="C25" i="35"/>
  <c r="A25" i="35"/>
  <c r="B25" i="35" s="1"/>
  <c r="O24" i="35"/>
  <c r="N24" i="35"/>
  <c r="M24" i="35"/>
  <c r="L24" i="35"/>
  <c r="K24" i="35"/>
  <c r="J24" i="35"/>
  <c r="I24" i="35"/>
  <c r="H24" i="35"/>
  <c r="G24" i="35"/>
  <c r="C24" i="35"/>
  <c r="A24" i="35"/>
  <c r="B24" i="35" s="1"/>
  <c r="O23" i="35"/>
  <c r="N23" i="35"/>
  <c r="M23" i="35"/>
  <c r="L23" i="35"/>
  <c r="K23" i="35"/>
  <c r="J23" i="35"/>
  <c r="I23" i="35"/>
  <c r="H23" i="35"/>
  <c r="G23" i="35"/>
  <c r="C23" i="35"/>
  <c r="A23" i="35"/>
  <c r="B23" i="35" s="1"/>
  <c r="O22" i="35"/>
  <c r="N22" i="35"/>
  <c r="M22" i="35"/>
  <c r="L22" i="35"/>
  <c r="K22" i="35"/>
  <c r="J22" i="35"/>
  <c r="I22" i="35"/>
  <c r="H22" i="35"/>
  <c r="G22" i="35"/>
  <c r="C22" i="35"/>
  <c r="A22" i="35"/>
  <c r="B22" i="35" s="1"/>
  <c r="O21" i="35"/>
  <c r="N21" i="35"/>
  <c r="M21" i="35"/>
  <c r="L21" i="35"/>
  <c r="K21" i="35"/>
  <c r="J21" i="35"/>
  <c r="I21" i="35"/>
  <c r="H21" i="35"/>
  <c r="G21" i="35"/>
  <c r="C21" i="35"/>
  <c r="A21" i="35"/>
  <c r="B21" i="35" s="1"/>
  <c r="O20" i="35"/>
  <c r="N20" i="35"/>
  <c r="M20" i="35"/>
  <c r="L20" i="35"/>
  <c r="K20" i="35"/>
  <c r="J20" i="35"/>
  <c r="I20" i="35"/>
  <c r="H20" i="35"/>
  <c r="G20" i="35"/>
  <c r="C20" i="35"/>
  <c r="A20" i="35"/>
  <c r="B20" i="35" s="1"/>
  <c r="O19" i="35"/>
  <c r="N19" i="35"/>
  <c r="M19" i="35"/>
  <c r="L19" i="35"/>
  <c r="K19" i="35"/>
  <c r="J19" i="35"/>
  <c r="I19" i="35"/>
  <c r="H19" i="35"/>
  <c r="G19" i="35"/>
  <c r="C19" i="35"/>
  <c r="A19" i="35"/>
  <c r="B19" i="35" s="1"/>
  <c r="O18" i="35"/>
  <c r="N18" i="35"/>
  <c r="M18" i="35"/>
  <c r="L18" i="35"/>
  <c r="K18" i="35"/>
  <c r="J18" i="35"/>
  <c r="I18" i="35"/>
  <c r="H18" i="35"/>
  <c r="G18" i="35"/>
  <c r="C18" i="35"/>
  <c r="A18" i="35"/>
  <c r="B18" i="35" s="1"/>
  <c r="O17" i="35"/>
  <c r="N17" i="35"/>
  <c r="M17" i="35"/>
  <c r="L17" i="35"/>
  <c r="K17" i="35"/>
  <c r="J17" i="35"/>
  <c r="I17" i="35"/>
  <c r="H17" i="35"/>
  <c r="G17" i="35"/>
  <c r="C17" i="35"/>
  <c r="A17" i="35"/>
  <c r="B17" i="35" s="1"/>
  <c r="O16" i="35"/>
  <c r="N16" i="35"/>
  <c r="M16" i="35"/>
  <c r="L16" i="35"/>
  <c r="K16" i="35"/>
  <c r="J16" i="35"/>
  <c r="I16" i="35"/>
  <c r="H16" i="35"/>
  <c r="G16" i="35"/>
  <c r="C16" i="35"/>
  <c r="A16" i="35"/>
  <c r="B16" i="35" s="1"/>
  <c r="O15" i="35"/>
  <c r="N15" i="35"/>
  <c r="M15" i="35"/>
  <c r="L15" i="35"/>
  <c r="K15" i="35"/>
  <c r="J15" i="35"/>
  <c r="I15" i="35"/>
  <c r="H15" i="35"/>
  <c r="G15" i="35"/>
  <c r="C15" i="35"/>
  <c r="A15" i="35"/>
  <c r="B15" i="35" s="1"/>
  <c r="O14" i="35"/>
  <c r="N14" i="35"/>
  <c r="M14" i="35"/>
  <c r="L14" i="35"/>
  <c r="K14" i="35"/>
  <c r="J14" i="35"/>
  <c r="I14" i="35"/>
  <c r="H14" i="35"/>
  <c r="G14" i="35"/>
  <c r="C14" i="35"/>
  <c r="A14" i="35"/>
  <c r="B14" i="35" s="1"/>
  <c r="O13" i="35"/>
  <c r="N13" i="35"/>
  <c r="M13" i="35"/>
  <c r="L13" i="35"/>
  <c r="K13" i="35"/>
  <c r="J13" i="35"/>
  <c r="I13" i="35"/>
  <c r="H13" i="35"/>
  <c r="G13" i="35"/>
  <c r="C13" i="35"/>
  <c r="A13" i="35"/>
  <c r="B13" i="35" s="1"/>
  <c r="O12" i="35"/>
  <c r="N12" i="35"/>
  <c r="M12" i="35"/>
  <c r="L12" i="35"/>
  <c r="K12" i="35"/>
  <c r="J12" i="35"/>
  <c r="I12" i="35"/>
  <c r="H12" i="35"/>
  <c r="G12" i="35"/>
  <c r="C12" i="35"/>
  <c r="A12" i="35"/>
  <c r="B12" i="35" s="1"/>
  <c r="O11" i="35"/>
  <c r="N11" i="35"/>
  <c r="M11" i="35"/>
  <c r="L11" i="35"/>
  <c r="K11" i="35"/>
  <c r="J11" i="35"/>
  <c r="I11" i="35"/>
  <c r="H11" i="35"/>
  <c r="G11" i="35"/>
  <c r="C11" i="35"/>
  <c r="A11" i="35"/>
  <c r="B11" i="35" s="1"/>
  <c r="O10" i="35"/>
  <c r="N10" i="35"/>
  <c r="M10" i="35"/>
  <c r="L10" i="35"/>
  <c r="K10" i="35"/>
  <c r="J10" i="35"/>
  <c r="I10" i="35"/>
  <c r="H10" i="35"/>
  <c r="G10" i="35"/>
  <c r="C10" i="35"/>
  <c r="A10" i="35"/>
  <c r="B10" i="35" s="1"/>
  <c r="O9" i="35"/>
  <c r="N9" i="35"/>
  <c r="M9" i="35"/>
  <c r="L9" i="35"/>
  <c r="K9" i="35"/>
  <c r="J9" i="35"/>
  <c r="I9" i="35"/>
  <c r="H9" i="35"/>
  <c r="G9" i="35"/>
  <c r="C9" i="35"/>
  <c r="A9" i="35"/>
  <c r="B9" i="35" s="1"/>
  <c r="O8" i="35"/>
  <c r="N8" i="35"/>
  <c r="M8" i="35"/>
  <c r="L8" i="35"/>
  <c r="K8" i="35"/>
  <c r="J8" i="35"/>
  <c r="I8" i="35"/>
  <c r="H8" i="35"/>
  <c r="G8" i="35"/>
  <c r="C8" i="35"/>
  <c r="A8" i="35"/>
  <c r="B8" i="35" s="1"/>
  <c r="O7" i="35"/>
  <c r="N7" i="35"/>
  <c r="M7" i="35"/>
  <c r="L7" i="35"/>
  <c r="K7" i="35"/>
  <c r="J7" i="35"/>
  <c r="I7" i="35"/>
  <c r="H7" i="35"/>
  <c r="G7" i="35"/>
  <c r="C7" i="35"/>
  <c r="A7" i="35"/>
  <c r="B7" i="35" s="1"/>
  <c r="O6" i="35"/>
  <c r="N6" i="35"/>
  <c r="M6" i="35"/>
  <c r="L6" i="35"/>
  <c r="K6" i="35"/>
  <c r="J6" i="35"/>
  <c r="I6" i="35"/>
  <c r="H6" i="35"/>
  <c r="G6" i="35"/>
  <c r="C6" i="35"/>
  <c r="A6" i="35"/>
  <c r="N37" i="34"/>
  <c r="J37" i="34"/>
  <c r="F37" i="34"/>
  <c r="D37" i="34"/>
  <c r="O33" i="34"/>
  <c r="N33" i="34"/>
  <c r="M33" i="34"/>
  <c r="L33" i="34"/>
  <c r="K33" i="34"/>
  <c r="J33" i="34"/>
  <c r="I33" i="34"/>
  <c r="H33" i="34"/>
  <c r="G33" i="34"/>
  <c r="C33" i="34"/>
  <c r="A33" i="34"/>
  <c r="B33" i="34" s="1"/>
  <c r="O32" i="34"/>
  <c r="N32" i="34"/>
  <c r="M32" i="34"/>
  <c r="L32" i="34"/>
  <c r="K32" i="34"/>
  <c r="J32" i="34"/>
  <c r="I32" i="34"/>
  <c r="H32" i="34"/>
  <c r="G32" i="34"/>
  <c r="C32" i="34"/>
  <c r="A32" i="34"/>
  <c r="B32" i="34" s="1"/>
  <c r="O31" i="34"/>
  <c r="N31" i="34"/>
  <c r="M31" i="34"/>
  <c r="L31" i="34"/>
  <c r="K31" i="34"/>
  <c r="J31" i="34"/>
  <c r="I31" i="34"/>
  <c r="H31" i="34"/>
  <c r="G31" i="34"/>
  <c r="C31" i="34"/>
  <c r="A31" i="34"/>
  <c r="B31" i="34" s="1"/>
  <c r="O30" i="34"/>
  <c r="N30" i="34"/>
  <c r="M30" i="34"/>
  <c r="L30" i="34"/>
  <c r="K30" i="34"/>
  <c r="J30" i="34"/>
  <c r="I30" i="34"/>
  <c r="H30" i="34"/>
  <c r="G30" i="34"/>
  <c r="C30" i="34"/>
  <c r="A30" i="34"/>
  <c r="B30" i="34" s="1"/>
  <c r="O29" i="34"/>
  <c r="N29" i="34"/>
  <c r="M29" i="34"/>
  <c r="L29" i="34"/>
  <c r="K29" i="34"/>
  <c r="J29" i="34"/>
  <c r="I29" i="34"/>
  <c r="H29" i="34"/>
  <c r="G29" i="34"/>
  <c r="C29" i="34"/>
  <c r="A29" i="34"/>
  <c r="B29" i="34" s="1"/>
  <c r="O28" i="34"/>
  <c r="N28" i="34"/>
  <c r="M28" i="34"/>
  <c r="L28" i="34"/>
  <c r="K28" i="34"/>
  <c r="J28" i="34"/>
  <c r="I28" i="34"/>
  <c r="H28" i="34"/>
  <c r="G28" i="34"/>
  <c r="C28" i="34"/>
  <c r="A28" i="34"/>
  <c r="B28" i="34" s="1"/>
  <c r="O27" i="34"/>
  <c r="N27" i="34"/>
  <c r="M27" i="34"/>
  <c r="L27" i="34"/>
  <c r="K27" i="34"/>
  <c r="J27" i="34"/>
  <c r="I27" i="34"/>
  <c r="H27" i="34"/>
  <c r="G27" i="34"/>
  <c r="C27" i="34"/>
  <c r="A27" i="34"/>
  <c r="B27" i="34" s="1"/>
  <c r="O26" i="34"/>
  <c r="N26" i="34"/>
  <c r="M26" i="34"/>
  <c r="L26" i="34"/>
  <c r="K26" i="34"/>
  <c r="J26" i="34"/>
  <c r="I26" i="34"/>
  <c r="H26" i="34"/>
  <c r="G26" i="34"/>
  <c r="C26" i="34"/>
  <c r="A26" i="34"/>
  <c r="B26" i="34" s="1"/>
  <c r="O25" i="34"/>
  <c r="N25" i="34"/>
  <c r="M25" i="34"/>
  <c r="L25" i="34"/>
  <c r="K25" i="34"/>
  <c r="J25" i="34"/>
  <c r="I25" i="34"/>
  <c r="H25" i="34"/>
  <c r="G25" i="34"/>
  <c r="C25" i="34"/>
  <c r="A25" i="34"/>
  <c r="B25" i="34" s="1"/>
  <c r="O24" i="34"/>
  <c r="N24" i="34"/>
  <c r="M24" i="34"/>
  <c r="L24" i="34"/>
  <c r="K24" i="34"/>
  <c r="J24" i="34"/>
  <c r="I24" i="34"/>
  <c r="H24" i="34"/>
  <c r="G24" i="34"/>
  <c r="C24" i="34"/>
  <c r="A24" i="34"/>
  <c r="B24" i="34" s="1"/>
  <c r="O23" i="34"/>
  <c r="N23" i="34"/>
  <c r="M23" i="34"/>
  <c r="L23" i="34"/>
  <c r="K23" i="34"/>
  <c r="J23" i="34"/>
  <c r="I23" i="34"/>
  <c r="H23" i="34"/>
  <c r="G23" i="34"/>
  <c r="C23" i="34"/>
  <c r="A23" i="34"/>
  <c r="B23" i="34" s="1"/>
  <c r="O22" i="34"/>
  <c r="N22" i="34"/>
  <c r="M22" i="34"/>
  <c r="L22" i="34"/>
  <c r="K22" i="34"/>
  <c r="J22" i="34"/>
  <c r="I22" i="34"/>
  <c r="H22" i="34"/>
  <c r="G22" i="34"/>
  <c r="C22" i="34"/>
  <c r="A22" i="34"/>
  <c r="B22" i="34" s="1"/>
  <c r="O21" i="34"/>
  <c r="N21" i="34"/>
  <c r="M21" i="34"/>
  <c r="L21" i="34"/>
  <c r="K21" i="34"/>
  <c r="J21" i="34"/>
  <c r="I21" i="34"/>
  <c r="H21" i="34"/>
  <c r="G21" i="34"/>
  <c r="C21" i="34"/>
  <c r="A21" i="34"/>
  <c r="B21" i="34" s="1"/>
  <c r="O20" i="34"/>
  <c r="N20" i="34"/>
  <c r="M20" i="34"/>
  <c r="L20" i="34"/>
  <c r="K20" i="34"/>
  <c r="J20" i="34"/>
  <c r="I20" i="34"/>
  <c r="H20" i="34"/>
  <c r="G20" i="34"/>
  <c r="C20" i="34"/>
  <c r="A20" i="34"/>
  <c r="B20" i="34" s="1"/>
  <c r="O19" i="34"/>
  <c r="N19" i="34"/>
  <c r="M19" i="34"/>
  <c r="L19" i="34"/>
  <c r="K19" i="34"/>
  <c r="J19" i="34"/>
  <c r="I19" i="34"/>
  <c r="H19" i="34"/>
  <c r="G19" i="34"/>
  <c r="C19" i="34"/>
  <c r="A19" i="34"/>
  <c r="B19" i="34" s="1"/>
  <c r="O18" i="34"/>
  <c r="N18" i="34"/>
  <c r="M18" i="34"/>
  <c r="L18" i="34"/>
  <c r="K18" i="34"/>
  <c r="J18" i="34"/>
  <c r="I18" i="34"/>
  <c r="H18" i="34"/>
  <c r="G18" i="34"/>
  <c r="C18" i="34"/>
  <c r="A18" i="34"/>
  <c r="B18" i="34" s="1"/>
  <c r="O17" i="34"/>
  <c r="N17" i="34"/>
  <c r="M17" i="34"/>
  <c r="L17" i="34"/>
  <c r="K17" i="34"/>
  <c r="J17" i="34"/>
  <c r="I17" i="34"/>
  <c r="H17" i="34"/>
  <c r="G17" i="34"/>
  <c r="C17" i="34"/>
  <c r="A17" i="34"/>
  <c r="B17" i="34" s="1"/>
  <c r="O16" i="34"/>
  <c r="N16" i="34"/>
  <c r="M16" i="34"/>
  <c r="L16" i="34"/>
  <c r="K16" i="34"/>
  <c r="J16" i="34"/>
  <c r="I16" i="34"/>
  <c r="H16" i="34"/>
  <c r="G16" i="34"/>
  <c r="C16" i="34"/>
  <c r="A16" i="34"/>
  <c r="B16" i="34" s="1"/>
  <c r="O15" i="34"/>
  <c r="N15" i="34"/>
  <c r="M15" i="34"/>
  <c r="L15" i="34"/>
  <c r="K15" i="34"/>
  <c r="J15" i="34"/>
  <c r="I15" i="34"/>
  <c r="H15" i="34"/>
  <c r="G15" i="34"/>
  <c r="C15" i="34"/>
  <c r="A15" i="34"/>
  <c r="B15" i="34" s="1"/>
  <c r="O14" i="34"/>
  <c r="N14" i="34"/>
  <c r="M14" i="34"/>
  <c r="L14" i="34"/>
  <c r="K14" i="34"/>
  <c r="J14" i="34"/>
  <c r="I14" i="34"/>
  <c r="H14" i="34"/>
  <c r="G14" i="34"/>
  <c r="C14" i="34"/>
  <c r="A14" i="34"/>
  <c r="B14" i="34" s="1"/>
  <c r="O13" i="34"/>
  <c r="N13" i="34"/>
  <c r="M13" i="34"/>
  <c r="L13" i="34"/>
  <c r="K13" i="34"/>
  <c r="J13" i="34"/>
  <c r="I13" i="34"/>
  <c r="H13" i="34"/>
  <c r="G13" i="34"/>
  <c r="C13" i="34"/>
  <c r="A13" i="34"/>
  <c r="B13" i="34" s="1"/>
  <c r="O12" i="34"/>
  <c r="N12" i="34"/>
  <c r="M12" i="34"/>
  <c r="L12" i="34"/>
  <c r="K12" i="34"/>
  <c r="J12" i="34"/>
  <c r="I12" i="34"/>
  <c r="H12" i="34"/>
  <c r="G12" i="34"/>
  <c r="C12" i="34"/>
  <c r="A12" i="34"/>
  <c r="B12" i="34" s="1"/>
  <c r="O11" i="34"/>
  <c r="N11" i="34"/>
  <c r="M11" i="34"/>
  <c r="L11" i="34"/>
  <c r="K11" i="34"/>
  <c r="J11" i="34"/>
  <c r="I11" i="34"/>
  <c r="H11" i="34"/>
  <c r="G11" i="34"/>
  <c r="C11" i="34"/>
  <c r="A11" i="34"/>
  <c r="B11" i="34" s="1"/>
  <c r="O10" i="34"/>
  <c r="N10" i="34"/>
  <c r="M10" i="34"/>
  <c r="L10" i="34"/>
  <c r="K10" i="34"/>
  <c r="J10" i="34"/>
  <c r="I10" i="34"/>
  <c r="H10" i="34"/>
  <c r="G10" i="34"/>
  <c r="C10" i="34"/>
  <c r="A10" i="34"/>
  <c r="B10" i="34" s="1"/>
  <c r="O9" i="34"/>
  <c r="N9" i="34"/>
  <c r="M9" i="34"/>
  <c r="L9" i="34"/>
  <c r="K9" i="34"/>
  <c r="J9" i="34"/>
  <c r="I9" i="34"/>
  <c r="H9" i="34"/>
  <c r="G9" i="34"/>
  <c r="C9" i="34"/>
  <c r="A9" i="34"/>
  <c r="B9" i="34" s="1"/>
  <c r="O8" i="34"/>
  <c r="N8" i="34"/>
  <c r="M8" i="34"/>
  <c r="L8" i="34"/>
  <c r="K8" i="34"/>
  <c r="J8" i="34"/>
  <c r="I8" i="34"/>
  <c r="H8" i="34"/>
  <c r="G8" i="34"/>
  <c r="C8" i="34"/>
  <c r="A8" i="34"/>
  <c r="B8" i="34" s="1"/>
  <c r="O7" i="34"/>
  <c r="N7" i="34"/>
  <c r="M7" i="34"/>
  <c r="L7" i="34"/>
  <c r="K7" i="34"/>
  <c r="J7" i="34"/>
  <c r="I7" i="34"/>
  <c r="H7" i="34"/>
  <c r="G7" i="34"/>
  <c r="C7" i="34"/>
  <c r="A7" i="34"/>
  <c r="B7" i="34" s="1"/>
  <c r="O6" i="34"/>
  <c r="N6" i="34"/>
  <c r="M6" i="34"/>
  <c r="L6" i="34"/>
  <c r="K6" i="34"/>
  <c r="J6" i="34"/>
  <c r="I6" i="34"/>
  <c r="H6" i="34"/>
  <c r="G6" i="34"/>
  <c r="C6" i="34"/>
  <c r="A6" i="34"/>
  <c r="N37" i="33"/>
  <c r="J37" i="33"/>
  <c r="F37" i="33"/>
  <c r="D37" i="33"/>
  <c r="O36" i="33"/>
  <c r="N36" i="33"/>
  <c r="M36" i="33"/>
  <c r="L36" i="33"/>
  <c r="K36" i="33"/>
  <c r="J36" i="33"/>
  <c r="I36" i="33"/>
  <c r="H36" i="33"/>
  <c r="G36" i="33"/>
  <c r="C36" i="33"/>
  <c r="A36" i="33"/>
  <c r="B36" i="33" s="1"/>
  <c r="O35" i="33"/>
  <c r="N35" i="33"/>
  <c r="M35" i="33"/>
  <c r="L35" i="33"/>
  <c r="K35" i="33"/>
  <c r="J35" i="33"/>
  <c r="I35" i="33"/>
  <c r="H35" i="33"/>
  <c r="G35" i="33"/>
  <c r="C35" i="33"/>
  <c r="A35" i="33"/>
  <c r="B35" i="33" s="1"/>
  <c r="O34" i="33"/>
  <c r="N34" i="33"/>
  <c r="M34" i="33"/>
  <c r="L34" i="33"/>
  <c r="K34" i="33"/>
  <c r="J34" i="33"/>
  <c r="I34" i="33"/>
  <c r="H34" i="33"/>
  <c r="G34" i="33"/>
  <c r="C34" i="33"/>
  <c r="A34" i="33"/>
  <c r="B34" i="33" s="1"/>
  <c r="O33" i="33"/>
  <c r="N33" i="33"/>
  <c r="M33" i="33"/>
  <c r="L33" i="33"/>
  <c r="K33" i="33"/>
  <c r="J33" i="33"/>
  <c r="I33" i="33"/>
  <c r="H33" i="33"/>
  <c r="G33" i="33"/>
  <c r="C33" i="33"/>
  <c r="A33" i="33"/>
  <c r="B33" i="33" s="1"/>
  <c r="O32" i="33"/>
  <c r="N32" i="33"/>
  <c r="M32" i="33"/>
  <c r="L32" i="33"/>
  <c r="K32" i="33"/>
  <c r="J32" i="33"/>
  <c r="I32" i="33"/>
  <c r="H32" i="33"/>
  <c r="G32" i="33"/>
  <c r="C32" i="33"/>
  <c r="A32" i="33"/>
  <c r="B32" i="33" s="1"/>
  <c r="O31" i="33"/>
  <c r="N31" i="33"/>
  <c r="M31" i="33"/>
  <c r="L31" i="33"/>
  <c r="K31" i="33"/>
  <c r="J31" i="33"/>
  <c r="I31" i="33"/>
  <c r="H31" i="33"/>
  <c r="G31" i="33"/>
  <c r="C31" i="33"/>
  <c r="A31" i="33"/>
  <c r="B31" i="33" s="1"/>
  <c r="O30" i="33"/>
  <c r="N30" i="33"/>
  <c r="M30" i="33"/>
  <c r="L30" i="33"/>
  <c r="K30" i="33"/>
  <c r="J30" i="33"/>
  <c r="I30" i="33"/>
  <c r="H30" i="33"/>
  <c r="G30" i="33"/>
  <c r="C30" i="33"/>
  <c r="A30" i="33"/>
  <c r="B30" i="33" s="1"/>
  <c r="O29" i="33"/>
  <c r="N29" i="33"/>
  <c r="M29" i="33"/>
  <c r="L29" i="33"/>
  <c r="K29" i="33"/>
  <c r="J29" i="33"/>
  <c r="I29" i="33"/>
  <c r="H29" i="33"/>
  <c r="G29" i="33"/>
  <c r="C29" i="33"/>
  <c r="A29" i="33"/>
  <c r="B29" i="33" s="1"/>
  <c r="O28" i="33"/>
  <c r="N28" i="33"/>
  <c r="M28" i="33"/>
  <c r="L28" i="33"/>
  <c r="K28" i="33"/>
  <c r="J28" i="33"/>
  <c r="I28" i="33"/>
  <c r="H28" i="33"/>
  <c r="G28" i="33"/>
  <c r="C28" i="33"/>
  <c r="A28" i="33"/>
  <c r="B28" i="33" s="1"/>
  <c r="O27" i="33"/>
  <c r="N27" i="33"/>
  <c r="M27" i="33"/>
  <c r="L27" i="33"/>
  <c r="K27" i="33"/>
  <c r="J27" i="33"/>
  <c r="I27" i="33"/>
  <c r="H27" i="33"/>
  <c r="G27" i="33"/>
  <c r="C27" i="33"/>
  <c r="A27" i="33"/>
  <c r="B27" i="33" s="1"/>
  <c r="O26" i="33"/>
  <c r="N26" i="33"/>
  <c r="M26" i="33"/>
  <c r="L26" i="33"/>
  <c r="K26" i="33"/>
  <c r="J26" i="33"/>
  <c r="I26" i="33"/>
  <c r="H26" i="33"/>
  <c r="G26" i="33"/>
  <c r="C26" i="33"/>
  <c r="A26" i="33"/>
  <c r="B26" i="33" s="1"/>
  <c r="O25" i="33"/>
  <c r="N25" i="33"/>
  <c r="M25" i="33"/>
  <c r="L25" i="33"/>
  <c r="K25" i="33"/>
  <c r="J25" i="33"/>
  <c r="I25" i="33"/>
  <c r="H25" i="33"/>
  <c r="G25" i="33"/>
  <c r="C25" i="33"/>
  <c r="A25" i="33"/>
  <c r="B25" i="33" s="1"/>
  <c r="O24" i="33"/>
  <c r="N24" i="33"/>
  <c r="M24" i="33"/>
  <c r="L24" i="33"/>
  <c r="K24" i="33"/>
  <c r="J24" i="33"/>
  <c r="I24" i="33"/>
  <c r="H24" i="33"/>
  <c r="G24" i="33"/>
  <c r="C24" i="33"/>
  <c r="A24" i="33"/>
  <c r="B24" i="33" s="1"/>
  <c r="O23" i="33"/>
  <c r="N23" i="33"/>
  <c r="M23" i="33"/>
  <c r="L23" i="33"/>
  <c r="K23" i="33"/>
  <c r="J23" i="33"/>
  <c r="I23" i="33"/>
  <c r="H23" i="33"/>
  <c r="G23" i="33"/>
  <c r="C23" i="33"/>
  <c r="A23" i="33"/>
  <c r="B23" i="33" s="1"/>
  <c r="O22" i="33"/>
  <c r="N22" i="33"/>
  <c r="M22" i="33"/>
  <c r="L22" i="33"/>
  <c r="K22" i="33"/>
  <c r="J22" i="33"/>
  <c r="I22" i="33"/>
  <c r="H22" i="33"/>
  <c r="G22" i="33"/>
  <c r="C22" i="33"/>
  <c r="A22" i="33"/>
  <c r="B22" i="33" s="1"/>
  <c r="O21" i="33"/>
  <c r="N21" i="33"/>
  <c r="M21" i="33"/>
  <c r="L21" i="33"/>
  <c r="K21" i="33"/>
  <c r="J21" i="33"/>
  <c r="I21" i="33"/>
  <c r="H21" i="33"/>
  <c r="G21" i="33"/>
  <c r="C21" i="33"/>
  <c r="A21" i="33"/>
  <c r="B21" i="33" s="1"/>
  <c r="O20" i="33"/>
  <c r="N20" i="33"/>
  <c r="M20" i="33"/>
  <c r="L20" i="33"/>
  <c r="K20" i="33"/>
  <c r="J20" i="33"/>
  <c r="I20" i="33"/>
  <c r="H20" i="33"/>
  <c r="G20" i="33"/>
  <c r="C20" i="33"/>
  <c r="A20" i="33"/>
  <c r="B20" i="33" s="1"/>
  <c r="O19" i="33"/>
  <c r="N19" i="33"/>
  <c r="M19" i="33"/>
  <c r="L19" i="33"/>
  <c r="K19" i="33"/>
  <c r="J19" i="33"/>
  <c r="I19" i="33"/>
  <c r="H19" i="33"/>
  <c r="G19" i="33"/>
  <c r="C19" i="33"/>
  <c r="A19" i="33"/>
  <c r="B19" i="33" s="1"/>
  <c r="O18" i="33"/>
  <c r="N18" i="33"/>
  <c r="M18" i="33"/>
  <c r="L18" i="33"/>
  <c r="K18" i="33"/>
  <c r="J18" i="33"/>
  <c r="I18" i="33"/>
  <c r="H18" i="33"/>
  <c r="G18" i="33"/>
  <c r="C18" i="33"/>
  <c r="A18" i="33"/>
  <c r="B18" i="33" s="1"/>
  <c r="O17" i="33"/>
  <c r="N17" i="33"/>
  <c r="M17" i="33"/>
  <c r="L17" i="33"/>
  <c r="K17" i="33"/>
  <c r="J17" i="33"/>
  <c r="I17" i="33"/>
  <c r="H17" i="33"/>
  <c r="G17" i="33"/>
  <c r="C17" i="33"/>
  <c r="A17" i="33"/>
  <c r="B17" i="33" s="1"/>
  <c r="O16" i="33"/>
  <c r="N16" i="33"/>
  <c r="M16" i="33"/>
  <c r="L16" i="33"/>
  <c r="K16" i="33"/>
  <c r="J16" i="33"/>
  <c r="I16" i="33"/>
  <c r="H16" i="33"/>
  <c r="G16" i="33"/>
  <c r="C16" i="33"/>
  <c r="A16" i="33"/>
  <c r="B16" i="33" s="1"/>
  <c r="O15" i="33"/>
  <c r="N15" i="33"/>
  <c r="M15" i="33"/>
  <c r="L15" i="33"/>
  <c r="K15" i="33"/>
  <c r="J15" i="33"/>
  <c r="I15" i="33"/>
  <c r="H15" i="33"/>
  <c r="G15" i="33"/>
  <c r="C15" i="33"/>
  <c r="A15" i="33"/>
  <c r="B15" i="33" s="1"/>
  <c r="O14" i="33"/>
  <c r="N14" i="33"/>
  <c r="M14" i="33"/>
  <c r="L14" i="33"/>
  <c r="K14" i="33"/>
  <c r="J14" i="33"/>
  <c r="I14" i="33"/>
  <c r="H14" i="33"/>
  <c r="G14" i="33"/>
  <c r="C14" i="33"/>
  <c r="A14" i="33"/>
  <c r="B14" i="33" s="1"/>
  <c r="O13" i="33"/>
  <c r="N13" i="33"/>
  <c r="M13" i="33"/>
  <c r="L13" i="33"/>
  <c r="K13" i="33"/>
  <c r="J13" i="33"/>
  <c r="I13" i="33"/>
  <c r="H13" i="33"/>
  <c r="G13" i="33"/>
  <c r="C13" i="33"/>
  <c r="A13" i="33"/>
  <c r="B13" i="33" s="1"/>
  <c r="O12" i="33"/>
  <c r="N12" i="33"/>
  <c r="M12" i="33"/>
  <c r="L12" i="33"/>
  <c r="K12" i="33"/>
  <c r="J12" i="33"/>
  <c r="I12" i="33"/>
  <c r="H12" i="33"/>
  <c r="G12" i="33"/>
  <c r="C12" i="33"/>
  <c r="A12" i="33"/>
  <c r="B12" i="33" s="1"/>
  <c r="O11" i="33"/>
  <c r="N11" i="33"/>
  <c r="M11" i="33"/>
  <c r="L11" i="33"/>
  <c r="K11" i="33"/>
  <c r="J11" i="33"/>
  <c r="I11" i="33"/>
  <c r="H11" i="33"/>
  <c r="G11" i="33"/>
  <c r="C11" i="33"/>
  <c r="A11" i="33"/>
  <c r="B11" i="33" s="1"/>
  <c r="O10" i="33"/>
  <c r="N10" i="33"/>
  <c r="M10" i="33"/>
  <c r="L10" i="33"/>
  <c r="K10" i="33"/>
  <c r="J10" i="33"/>
  <c r="I10" i="33"/>
  <c r="H10" i="33"/>
  <c r="G10" i="33"/>
  <c r="C10" i="33"/>
  <c r="A10" i="33"/>
  <c r="B10" i="33" s="1"/>
  <c r="O9" i="33"/>
  <c r="N9" i="33"/>
  <c r="M9" i="33"/>
  <c r="L9" i="33"/>
  <c r="K9" i="33"/>
  <c r="J9" i="33"/>
  <c r="I9" i="33"/>
  <c r="H9" i="33"/>
  <c r="G9" i="33"/>
  <c r="C9" i="33"/>
  <c r="A9" i="33"/>
  <c r="B9" i="33" s="1"/>
  <c r="O8" i="33"/>
  <c r="N8" i="33"/>
  <c r="M8" i="33"/>
  <c r="L8" i="33"/>
  <c r="K8" i="33"/>
  <c r="J8" i="33"/>
  <c r="I8" i="33"/>
  <c r="H8" i="33"/>
  <c r="G8" i="33"/>
  <c r="C8" i="33"/>
  <c r="A8" i="33"/>
  <c r="B8" i="33" s="1"/>
  <c r="O7" i="33"/>
  <c r="N7" i="33"/>
  <c r="M7" i="33"/>
  <c r="L7" i="33"/>
  <c r="K7" i="33"/>
  <c r="J7" i="33"/>
  <c r="I7" i="33"/>
  <c r="H7" i="33"/>
  <c r="G7" i="33"/>
  <c r="C7" i="33"/>
  <c r="A7" i="33"/>
  <c r="B7" i="33" s="1"/>
  <c r="O6" i="33"/>
  <c r="N6" i="33"/>
  <c r="M6" i="33"/>
  <c r="L6" i="33"/>
  <c r="K6" i="33"/>
  <c r="J6" i="33"/>
  <c r="I6" i="33"/>
  <c r="H6" i="33"/>
  <c r="G6" i="33"/>
  <c r="C6" i="33"/>
  <c r="A6" i="33"/>
  <c r="N37" i="32"/>
  <c r="J37" i="32"/>
  <c r="F37" i="32"/>
  <c r="D37" i="32"/>
  <c r="O36" i="32"/>
  <c r="N36" i="32"/>
  <c r="M36" i="32"/>
  <c r="L36" i="32"/>
  <c r="K36" i="32"/>
  <c r="J36" i="32"/>
  <c r="I36" i="32"/>
  <c r="H36" i="32"/>
  <c r="G36" i="32"/>
  <c r="C36" i="32"/>
  <c r="A36" i="32"/>
  <c r="B36" i="32" s="1"/>
  <c r="O35" i="32"/>
  <c r="N35" i="32"/>
  <c r="M35" i="32"/>
  <c r="L35" i="32"/>
  <c r="K35" i="32"/>
  <c r="J35" i="32"/>
  <c r="I35" i="32"/>
  <c r="H35" i="32"/>
  <c r="G35" i="32"/>
  <c r="C35" i="32"/>
  <c r="A35" i="32"/>
  <c r="B35" i="32" s="1"/>
  <c r="O34" i="32"/>
  <c r="N34" i="32"/>
  <c r="M34" i="32"/>
  <c r="L34" i="32"/>
  <c r="K34" i="32"/>
  <c r="J34" i="32"/>
  <c r="I34" i="32"/>
  <c r="H34" i="32"/>
  <c r="G34" i="32"/>
  <c r="C34" i="32"/>
  <c r="A34" i="32"/>
  <c r="B34" i="32" s="1"/>
  <c r="O33" i="32"/>
  <c r="N33" i="32"/>
  <c r="M33" i="32"/>
  <c r="L33" i="32"/>
  <c r="K33" i="32"/>
  <c r="J33" i="32"/>
  <c r="I33" i="32"/>
  <c r="H33" i="32"/>
  <c r="G33" i="32"/>
  <c r="C33" i="32"/>
  <c r="A33" i="32"/>
  <c r="B33" i="32" s="1"/>
  <c r="O32" i="32"/>
  <c r="N32" i="32"/>
  <c r="M32" i="32"/>
  <c r="L32" i="32"/>
  <c r="K32" i="32"/>
  <c r="J32" i="32"/>
  <c r="I32" i="32"/>
  <c r="H32" i="32"/>
  <c r="G32" i="32"/>
  <c r="C32" i="32"/>
  <c r="A32" i="32"/>
  <c r="B32" i="32" s="1"/>
  <c r="O31" i="32"/>
  <c r="N31" i="32"/>
  <c r="M31" i="32"/>
  <c r="L31" i="32"/>
  <c r="K31" i="32"/>
  <c r="J31" i="32"/>
  <c r="I31" i="32"/>
  <c r="H31" i="32"/>
  <c r="G31" i="32"/>
  <c r="C31" i="32"/>
  <c r="A31" i="32"/>
  <c r="B31" i="32" s="1"/>
  <c r="O30" i="32"/>
  <c r="N30" i="32"/>
  <c r="M30" i="32"/>
  <c r="L30" i="32"/>
  <c r="K30" i="32"/>
  <c r="J30" i="32"/>
  <c r="I30" i="32"/>
  <c r="H30" i="32"/>
  <c r="G30" i="32"/>
  <c r="C30" i="32"/>
  <c r="A30" i="32"/>
  <c r="B30" i="32" s="1"/>
  <c r="O29" i="32"/>
  <c r="N29" i="32"/>
  <c r="M29" i="32"/>
  <c r="L29" i="32"/>
  <c r="K29" i="32"/>
  <c r="J29" i="32"/>
  <c r="I29" i="32"/>
  <c r="H29" i="32"/>
  <c r="G29" i="32"/>
  <c r="C29" i="32"/>
  <c r="A29" i="32"/>
  <c r="B29" i="32" s="1"/>
  <c r="O28" i="32"/>
  <c r="N28" i="32"/>
  <c r="M28" i="32"/>
  <c r="L28" i="32"/>
  <c r="K28" i="32"/>
  <c r="J28" i="32"/>
  <c r="I28" i="32"/>
  <c r="H28" i="32"/>
  <c r="G28" i="32"/>
  <c r="C28" i="32"/>
  <c r="A28" i="32"/>
  <c r="B28" i="32" s="1"/>
  <c r="O27" i="32"/>
  <c r="N27" i="32"/>
  <c r="M27" i="32"/>
  <c r="L27" i="32"/>
  <c r="K27" i="32"/>
  <c r="J27" i="32"/>
  <c r="I27" i="32"/>
  <c r="H27" i="32"/>
  <c r="G27" i="32"/>
  <c r="C27" i="32"/>
  <c r="A27" i="32"/>
  <c r="B27" i="32" s="1"/>
  <c r="O26" i="32"/>
  <c r="N26" i="32"/>
  <c r="M26" i="32"/>
  <c r="L26" i="32"/>
  <c r="K26" i="32"/>
  <c r="J26" i="32"/>
  <c r="I26" i="32"/>
  <c r="H26" i="32"/>
  <c r="G26" i="32"/>
  <c r="C26" i="32"/>
  <c r="A26" i="32"/>
  <c r="B26" i="32" s="1"/>
  <c r="O25" i="32"/>
  <c r="N25" i="32"/>
  <c r="M25" i="32"/>
  <c r="L25" i="32"/>
  <c r="K25" i="32"/>
  <c r="J25" i="32"/>
  <c r="I25" i="32"/>
  <c r="H25" i="32"/>
  <c r="G25" i="32"/>
  <c r="C25" i="32"/>
  <c r="A25" i="32"/>
  <c r="B25" i="32" s="1"/>
  <c r="O24" i="32"/>
  <c r="N24" i="32"/>
  <c r="M24" i="32"/>
  <c r="L24" i="32"/>
  <c r="K24" i="32"/>
  <c r="J24" i="32"/>
  <c r="I24" i="32"/>
  <c r="H24" i="32"/>
  <c r="G24" i="32"/>
  <c r="C24" i="32"/>
  <c r="A24" i="32"/>
  <c r="B24" i="32" s="1"/>
  <c r="O23" i="32"/>
  <c r="N23" i="32"/>
  <c r="M23" i="32"/>
  <c r="L23" i="32"/>
  <c r="K23" i="32"/>
  <c r="J23" i="32"/>
  <c r="I23" i="32"/>
  <c r="H23" i="32"/>
  <c r="G23" i="32"/>
  <c r="C23" i="32"/>
  <c r="A23" i="32"/>
  <c r="B23" i="32" s="1"/>
  <c r="O22" i="32"/>
  <c r="N22" i="32"/>
  <c r="M22" i="32"/>
  <c r="L22" i="32"/>
  <c r="K22" i="32"/>
  <c r="J22" i="32"/>
  <c r="I22" i="32"/>
  <c r="H22" i="32"/>
  <c r="G22" i="32"/>
  <c r="C22" i="32"/>
  <c r="A22" i="32"/>
  <c r="B22" i="32" s="1"/>
  <c r="O21" i="32"/>
  <c r="N21" i="32"/>
  <c r="M21" i="32"/>
  <c r="L21" i="32"/>
  <c r="K21" i="32"/>
  <c r="J21" i="32"/>
  <c r="I21" i="32"/>
  <c r="H21" i="32"/>
  <c r="G21" i="32"/>
  <c r="C21" i="32"/>
  <c r="A21" i="32"/>
  <c r="B21" i="32" s="1"/>
  <c r="O20" i="32"/>
  <c r="N20" i="32"/>
  <c r="M20" i="32"/>
  <c r="L20" i="32"/>
  <c r="K20" i="32"/>
  <c r="J20" i="32"/>
  <c r="I20" i="32"/>
  <c r="H20" i="32"/>
  <c r="G20" i="32"/>
  <c r="C20" i="32"/>
  <c r="A20" i="32"/>
  <c r="B20" i="32" s="1"/>
  <c r="O19" i="32"/>
  <c r="N19" i="32"/>
  <c r="M19" i="32"/>
  <c r="L19" i="32"/>
  <c r="K19" i="32"/>
  <c r="J19" i="32"/>
  <c r="I19" i="32"/>
  <c r="H19" i="32"/>
  <c r="G19" i="32"/>
  <c r="C19" i="32"/>
  <c r="A19" i="32"/>
  <c r="B19" i="32" s="1"/>
  <c r="O18" i="32"/>
  <c r="N18" i="32"/>
  <c r="M18" i="32"/>
  <c r="L18" i="32"/>
  <c r="K18" i="32"/>
  <c r="J18" i="32"/>
  <c r="I18" i="32"/>
  <c r="H18" i="32"/>
  <c r="G18" i="32"/>
  <c r="C18" i="32"/>
  <c r="A18" i="32"/>
  <c r="B18" i="32" s="1"/>
  <c r="O17" i="32"/>
  <c r="N17" i="32"/>
  <c r="M17" i="32"/>
  <c r="L17" i="32"/>
  <c r="K17" i="32"/>
  <c r="J17" i="32"/>
  <c r="I17" i="32"/>
  <c r="H17" i="32"/>
  <c r="G17" i="32"/>
  <c r="C17" i="32"/>
  <c r="A17" i="32"/>
  <c r="B17" i="32" s="1"/>
  <c r="O16" i="32"/>
  <c r="N16" i="32"/>
  <c r="M16" i="32"/>
  <c r="L16" i="32"/>
  <c r="K16" i="32"/>
  <c r="J16" i="32"/>
  <c r="I16" i="32"/>
  <c r="H16" i="32"/>
  <c r="G16" i="32"/>
  <c r="C16" i="32"/>
  <c r="A16" i="32"/>
  <c r="B16" i="32" s="1"/>
  <c r="O15" i="32"/>
  <c r="N15" i="32"/>
  <c r="M15" i="32"/>
  <c r="L15" i="32"/>
  <c r="K15" i="32"/>
  <c r="J15" i="32"/>
  <c r="I15" i="32"/>
  <c r="H15" i="32"/>
  <c r="G15" i="32"/>
  <c r="C15" i="32"/>
  <c r="A15" i="32"/>
  <c r="B15" i="32" s="1"/>
  <c r="O14" i="32"/>
  <c r="N14" i="32"/>
  <c r="M14" i="32"/>
  <c r="L14" i="32"/>
  <c r="K14" i="32"/>
  <c r="J14" i="32"/>
  <c r="I14" i="32"/>
  <c r="H14" i="32"/>
  <c r="G14" i="32"/>
  <c r="C14" i="32"/>
  <c r="A14" i="32"/>
  <c r="B14" i="32" s="1"/>
  <c r="O13" i="32"/>
  <c r="N13" i="32"/>
  <c r="M13" i="32"/>
  <c r="L13" i="32"/>
  <c r="K13" i="32"/>
  <c r="J13" i="32"/>
  <c r="I13" i="32"/>
  <c r="H13" i="32"/>
  <c r="G13" i="32"/>
  <c r="C13" i="32"/>
  <c r="A13" i="32"/>
  <c r="B13" i="32" s="1"/>
  <c r="O12" i="32"/>
  <c r="N12" i="32"/>
  <c r="M12" i="32"/>
  <c r="L12" i="32"/>
  <c r="K12" i="32"/>
  <c r="J12" i="32"/>
  <c r="I12" i="32"/>
  <c r="H12" i="32"/>
  <c r="G12" i="32"/>
  <c r="C12" i="32"/>
  <c r="A12" i="32"/>
  <c r="B12" i="32" s="1"/>
  <c r="O11" i="32"/>
  <c r="N11" i="32"/>
  <c r="M11" i="32"/>
  <c r="L11" i="32"/>
  <c r="K11" i="32"/>
  <c r="J11" i="32"/>
  <c r="I11" i="32"/>
  <c r="H11" i="32"/>
  <c r="G11" i="32"/>
  <c r="C11" i="32"/>
  <c r="A11" i="32"/>
  <c r="B11" i="32" s="1"/>
  <c r="O10" i="32"/>
  <c r="N10" i="32"/>
  <c r="M10" i="32"/>
  <c r="L10" i="32"/>
  <c r="K10" i="32"/>
  <c r="J10" i="32"/>
  <c r="I10" i="32"/>
  <c r="H10" i="32"/>
  <c r="G10" i="32"/>
  <c r="C10" i="32"/>
  <c r="A10" i="32"/>
  <c r="B10" i="32" s="1"/>
  <c r="O9" i="32"/>
  <c r="N9" i="32"/>
  <c r="M9" i="32"/>
  <c r="L9" i="32"/>
  <c r="K9" i="32"/>
  <c r="J9" i="32"/>
  <c r="I9" i="32"/>
  <c r="H9" i="32"/>
  <c r="G9" i="32"/>
  <c r="C9" i="32"/>
  <c r="A9" i="32"/>
  <c r="B9" i="32" s="1"/>
  <c r="O8" i="32"/>
  <c r="N8" i="32"/>
  <c r="M8" i="32"/>
  <c r="L8" i="32"/>
  <c r="K8" i="32"/>
  <c r="J8" i="32"/>
  <c r="I8" i="32"/>
  <c r="H8" i="32"/>
  <c r="G8" i="32"/>
  <c r="C8" i="32"/>
  <c r="A8" i="32"/>
  <c r="B8" i="32" s="1"/>
  <c r="O7" i="32"/>
  <c r="N7" i="32"/>
  <c r="M7" i="32"/>
  <c r="L7" i="32"/>
  <c r="K7" i="32"/>
  <c r="J7" i="32"/>
  <c r="I7" i="32"/>
  <c r="H7" i="32"/>
  <c r="G7" i="32"/>
  <c r="C7" i="32"/>
  <c r="A7" i="32"/>
  <c r="B7" i="32" s="1"/>
  <c r="O6" i="32"/>
  <c r="N6" i="32"/>
  <c r="M6" i="32"/>
  <c r="L6" i="32"/>
  <c r="K6" i="32"/>
  <c r="J6" i="32"/>
  <c r="I6" i="32"/>
  <c r="H6" i="32"/>
  <c r="G6" i="32"/>
  <c r="C6" i="32"/>
  <c r="A6" i="32"/>
  <c r="N37" i="31"/>
  <c r="J37" i="31"/>
  <c r="F37" i="31"/>
  <c r="D37" i="31"/>
  <c r="O35" i="31"/>
  <c r="N35" i="31"/>
  <c r="M35" i="31"/>
  <c r="L35" i="31"/>
  <c r="K35" i="31"/>
  <c r="J35" i="31"/>
  <c r="I35" i="31"/>
  <c r="H35" i="31"/>
  <c r="G35" i="31"/>
  <c r="C35" i="31"/>
  <c r="A35" i="31"/>
  <c r="B35" i="31" s="1"/>
  <c r="O34" i="31"/>
  <c r="N34" i="31"/>
  <c r="M34" i="31"/>
  <c r="L34" i="31"/>
  <c r="K34" i="31"/>
  <c r="J34" i="31"/>
  <c r="I34" i="31"/>
  <c r="H34" i="31"/>
  <c r="G34" i="31"/>
  <c r="C34" i="31"/>
  <c r="A34" i="31"/>
  <c r="B34" i="31" s="1"/>
  <c r="O33" i="31"/>
  <c r="N33" i="31"/>
  <c r="M33" i="31"/>
  <c r="L33" i="31"/>
  <c r="K33" i="31"/>
  <c r="J33" i="31"/>
  <c r="I33" i="31"/>
  <c r="H33" i="31"/>
  <c r="G33" i="31"/>
  <c r="C33" i="31"/>
  <c r="A33" i="31"/>
  <c r="B33" i="31" s="1"/>
  <c r="O32" i="31"/>
  <c r="N32" i="31"/>
  <c r="M32" i="31"/>
  <c r="L32" i="31"/>
  <c r="K32" i="31"/>
  <c r="J32" i="31"/>
  <c r="I32" i="31"/>
  <c r="H32" i="31"/>
  <c r="G32" i="31"/>
  <c r="C32" i="31"/>
  <c r="A32" i="31"/>
  <c r="B32" i="31" s="1"/>
  <c r="O31" i="31"/>
  <c r="N31" i="31"/>
  <c r="M31" i="31"/>
  <c r="L31" i="31"/>
  <c r="K31" i="31"/>
  <c r="J31" i="31"/>
  <c r="I31" i="31"/>
  <c r="H31" i="31"/>
  <c r="G31" i="31"/>
  <c r="C31" i="31"/>
  <c r="A31" i="31"/>
  <c r="B31" i="31" s="1"/>
  <c r="O30" i="31"/>
  <c r="N30" i="31"/>
  <c r="M30" i="31"/>
  <c r="L30" i="31"/>
  <c r="K30" i="31"/>
  <c r="J30" i="31"/>
  <c r="I30" i="31"/>
  <c r="H30" i="31"/>
  <c r="G30" i="31"/>
  <c r="C30" i="31"/>
  <c r="A30" i="31"/>
  <c r="B30" i="31" s="1"/>
  <c r="O29" i="31"/>
  <c r="N29" i="31"/>
  <c r="M29" i="31"/>
  <c r="L29" i="31"/>
  <c r="K29" i="31"/>
  <c r="J29" i="31"/>
  <c r="I29" i="31"/>
  <c r="H29" i="31"/>
  <c r="G29" i="31"/>
  <c r="C29" i="31"/>
  <c r="A29" i="31"/>
  <c r="B29" i="31" s="1"/>
  <c r="O28" i="31"/>
  <c r="N28" i="31"/>
  <c r="M28" i="31"/>
  <c r="L28" i="31"/>
  <c r="K28" i="31"/>
  <c r="J28" i="31"/>
  <c r="I28" i="31"/>
  <c r="H28" i="31"/>
  <c r="G28" i="31"/>
  <c r="C28" i="31"/>
  <c r="A28" i="31"/>
  <c r="B28" i="31" s="1"/>
  <c r="O27" i="31"/>
  <c r="N27" i="31"/>
  <c r="M27" i="31"/>
  <c r="L27" i="31"/>
  <c r="K27" i="31"/>
  <c r="J27" i="31"/>
  <c r="I27" i="31"/>
  <c r="H27" i="31"/>
  <c r="G27" i="31"/>
  <c r="C27" i="31"/>
  <c r="A27" i="31"/>
  <c r="B27" i="31" s="1"/>
  <c r="O26" i="31"/>
  <c r="N26" i="31"/>
  <c r="M26" i="31"/>
  <c r="L26" i="31"/>
  <c r="K26" i="31"/>
  <c r="J26" i="31"/>
  <c r="I26" i="31"/>
  <c r="H26" i="31"/>
  <c r="G26" i="31"/>
  <c r="C26" i="31"/>
  <c r="A26" i="31"/>
  <c r="B26" i="31" s="1"/>
  <c r="O25" i="31"/>
  <c r="N25" i="31"/>
  <c r="M25" i="31"/>
  <c r="L25" i="31"/>
  <c r="K25" i="31"/>
  <c r="J25" i="31"/>
  <c r="I25" i="31"/>
  <c r="H25" i="31"/>
  <c r="G25" i="31"/>
  <c r="C25" i="31"/>
  <c r="A25" i="31"/>
  <c r="B25" i="31" s="1"/>
  <c r="O24" i="31"/>
  <c r="N24" i="31"/>
  <c r="M24" i="31"/>
  <c r="L24" i="31"/>
  <c r="K24" i="31"/>
  <c r="J24" i="31"/>
  <c r="I24" i="31"/>
  <c r="H24" i="31"/>
  <c r="G24" i="31"/>
  <c r="C24" i="31"/>
  <c r="A24" i="31"/>
  <c r="B24" i="31" s="1"/>
  <c r="O23" i="31"/>
  <c r="N23" i="31"/>
  <c r="M23" i="31"/>
  <c r="L23" i="31"/>
  <c r="K23" i="31"/>
  <c r="J23" i="31"/>
  <c r="I23" i="31"/>
  <c r="H23" i="31"/>
  <c r="G23" i="31"/>
  <c r="C23" i="31"/>
  <c r="A23" i="31"/>
  <c r="B23" i="31" s="1"/>
  <c r="O22" i="31"/>
  <c r="N22" i="31"/>
  <c r="M22" i="31"/>
  <c r="L22" i="31"/>
  <c r="K22" i="31"/>
  <c r="J22" i="31"/>
  <c r="I22" i="31"/>
  <c r="H22" i="31"/>
  <c r="G22" i="31"/>
  <c r="C22" i="31"/>
  <c r="A22" i="31"/>
  <c r="B22" i="31" s="1"/>
  <c r="O21" i="31"/>
  <c r="N21" i="31"/>
  <c r="M21" i="31"/>
  <c r="L21" i="31"/>
  <c r="K21" i="31"/>
  <c r="J21" i="31"/>
  <c r="I21" i="31"/>
  <c r="H21" i="31"/>
  <c r="G21" i="31"/>
  <c r="C21" i="31"/>
  <c r="A21" i="31"/>
  <c r="B21" i="31" s="1"/>
  <c r="O20" i="31"/>
  <c r="N20" i="31"/>
  <c r="M20" i="31"/>
  <c r="L20" i="31"/>
  <c r="K20" i="31"/>
  <c r="J20" i="31"/>
  <c r="I20" i="31"/>
  <c r="H20" i="31"/>
  <c r="G20" i="31"/>
  <c r="C20" i="31"/>
  <c r="A20" i="31"/>
  <c r="B20" i="31" s="1"/>
  <c r="O19" i="31"/>
  <c r="N19" i="31"/>
  <c r="M19" i="31"/>
  <c r="L19" i="31"/>
  <c r="K19" i="31"/>
  <c r="J19" i="31"/>
  <c r="I19" i="31"/>
  <c r="H19" i="31"/>
  <c r="G19" i="31"/>
  <c r="C19" i="31"/>
  <c r="A19" i="31"/>
  <c r="B19" i="31" s="1"/>
  <c r="O18" i="31"/>
  <c r="N18" i="31"/>
  <c r="M18" i="31"/>
  <c r="L18" i="31"/>
  <c r="K18" i="31"/>
  <c r="J18" i="31"/>
  <c r="I18" i="31"/>
  <c r="H18" i="31"/>
  <c r="G18" i="31"/>
  <c r="C18" i="31"/>
  <c r="A18" i="31"/>
  <c r="B18" i="31" s="1"/>
  <c r="O17" i="31"/>
  <c r="N17" i="31"/>
  <c r="M17" i="31"/>
  <c r="L17" i="31"/>
  <c r="K17" i="31"/>
  <c r="J17" i="31"/>
  <c r="I17" i="31"/>
  <c r="H17" i="31"/>
  <c r="G17" i="31"/>
  <c r="C17" i="31"/>
  <c r="A17" i="31"/>
  <c r="B17" i="31" s="1"/>
  <c r="O16" i="31"/>
  <c r="N16" i="31"/>
  <c r="M16" i="31"/>
  <c r="L16" i="31"/>
  <c r="K16" i="31"/>
  <c r="J16" i="31"/>
  <c r="I16" i="31"/>
  <c r="H16" i="31"/>
  <c r="G16" i="31"/>
  <c r="C16" i="31"/>
  <c r="A16" i="31"/>
  <c r="B16" i="31" s="1"/>
  <c r="O15" i="31"/>
  <c r="N15" i="31"/>
  <c r="M15" i="31"/>
  <c r="L15" i="31"/>
  <c r="K15" i="31"/>
  <c r="J15" i="31"/>
  <c r="I15" i="31"/>
  <c r="H15" i="31"/>
  <c r="G15" i="31"/>
  <c r="C15" i="31"/>
  <c r="A15" i="31"/>
  <c r="B15" i="31" s="1"/>
  <c r="O14" i="31"/>
  <c r="N14" i="31"/>
  <c r="M14" i="31"/>
  <c r="L14" i="31"/>
  <c r="K14" i="31"/>
  <c r="J14" i="31"/>
  <c r="I14" i="31"/>
  <c r="H14" i="31"/>
  <c r="G14" i="31"/>
  <c r="C14" i="31"/>
  <c r="A14" i="31"/>
  <c r="B14" i="31" s="1"/>
  <c r="O13" i="31"/>
  <c r="N13" i="31"/>
  <c r="M13" i="31"/>
  <c r="L13" i="31"/>
  <c r="K13" i="31"/>
  <c r="J13" i="31"/>
  <c r="I13" i="31"/>
  <c r="H13" i="31"/>
  <c r="G13" i="31"/>
  <c r="C13" i="31"/>
  <c r="A13" i="31"/>
  <c r="B13" i="31" s="1"/>
  <c r="O12" i="31"/>
  <c r="N12" i="31"/>
  <c r="M12" i="31"/>
  <c r="L12" i="31"/>
  <c r="K12" i="31"/>
  <c r="J12" i="31"/>
  <c r="I12" i="31"/>
  <c r="H12" i="31"/>
  <c r="G12" i="31"/>
  <c r="C12" i="31"/>
  <c r="A12" i="31"/>
  <c r="B12" i="31" s="1"/>
  <c r="O11" i="31"/>
  <c r="N11" i="31"/>
  <c r="M11" i="31"/>
  <c r="L11" i="31"/>
  <c r="K11" i="31"/>
  <c r="J11" i="31"/>
  <c r="I11" i="31"/>
  <c r="H11" i="31"/>
  <c r="G11" i="31"/>
  <c r="C11" i="31"/>
  <c r="A11" i="31"/>
  <c r="B11" i="31" s="1"/>
  <c r="O10" i="31"/>
  <c r="N10" i="31"/>
  <c r="M10" i="31"/>
  <c r="L10" i="31"/>
  <c r="K10" i="31"/>
  <c r="J10" i="31"/>
  <c r="I10" i="31"/>
  <c r="H10" i="31"/>
  <c r="G10" i="31"/>
  <c r="C10" i="31"/>
  <c r="A10" i="31"/>
  <c r="B10" i="31" s="1"/>
  <c r="O9" i="31"/>
  <c r="N9" i="31"/>
  <c r="M9" i="31"/>
  <c r="L9" i="31"/>
  <c r="K9" i="31"/>
  <c r="J9" i="31"/>
  <c r="I9" i="31"/>
  <c r="H9" i="31"/>
  <c r="G9" i="31"/>
  <c r="C9" i="31"/>
  <c r="A9" i="31"/>
  <c r="B9" i="31" s="1"/>
  <c r="O8" i="31"/>
  <c r="N8" i="31"/>
  <c r="M8" i="31"/>
  <c r="L8" i="31"/>
  <c r="K8" i="31"/>
  <c r="J8" i="31"/>
  <c r="I8" i="31"/>
  <c r="H8" i="31"/>
  <c r="G8" i="31"/>
  <c r="C8" i="31"/>
  <c r="A8" i="31"/>
  <c r="B8" i="31" s="1"/>
  <c r="O7" i="31"/>
  <c r="N7" i="31"/>
  <c r="M7" i="31"/>
  <c r="L7" i="31"/>
  <c r="K7" i="31"/>
  <c r="J7" i="31"/>
  <c r="I7" i="31"/>
  <c r="H7" i="31"/>
  <c r="G7" i="31"/>
  <c r="C7" i="31"/>
  <c r="A7" i="31"/>
  <c r="B7" i="31" s="1"/>
  <c r="O6" i="31"/>
  <c r="N6" i="31"/>
  <c r="M6" i="31"/>
  <c r="L6" i="31"/>
  <c r="K6" i="31"/>
  <c r="J6" i="31"/>
  <c r="I6" i="31"/>
  <c r="H6" i="31"/>
  <c r="G6" i="31"/>
  <c r="C6" i="31"/>
  <c r="A6" i="31"/>
  <c r="N37" i="30"/>
  <c r="J37" i="30"/>
  <c r="F37" i="30"/>
  <c r="D37" i="30"/>
  <c r="O35" i="30"/>
  <c r="N35" i="30"/>
  <c r="M35" i="30"/>
  <c r="L35" i="30"/>
  <c r="K35" i="30"/>
  <c r="J35" i="30"/>
  <c r="I35" i="30"/>
  <c r="H35" i="30"/>
  <c r="G35" i="30"/>
  <c r="C35" i="30"/>
  <c r="A35" i="30"/>
  <c r="B35" i="30" s="1"/>
  <c r="O34" i="30"/>
  <c r="N34" i="30"/>
  <c r="M34" i="30"/>
  <c r="L34" i="30"/>
  <c r="K34" i="30"/>
  <c r="J34" i="30"/>
  <c r="I34" i="30"/>
  <c r="H34" i="30"/>
  <c r="G34" i="30"/>
  <c r="C34" i="30"/>
  <c r="A34" i="30"/>
  <c r="B34" i="30" s="1"/>
  <c r="O33" i="30"/>
  <c r="N33" i="30"/>
  <c r="M33" i="30"/>
  <c r="L33" i="30"/>
  <c r="K33" i="30"/>
  <c r="J33" i="30"/>
  <c r="I33" i="30"/>
  <c r="H33" i="30"/>
  <c r="G33" i="30"/>
  <c r="C33" i="30"/>
  <c r="A33" i="30"/>
  <c r="B33" i="30" s="1"/>
  <c r="O32" i="30"/>
  <c r="N32" i="30"/>
  <c r="M32" i="30"/>
  <c r="L32" i="30"/>
  <c r="K32" i="30"/>
  <c r="J32" i="30"/>
  <c r="I32" i="30"/>
  <c r="H32" i="30"/>
  <c r="G32" i="30"/>
  <c r="C32" i="30"/>
  <c r="A32" i="30"/>
  <c r="B32" i="30" s="1"/>
  <c r="O31" i="30"/>
  <c r="N31" i="30"/>
  <c r="M31" i="30"/>
  <c r="L31" i="30"/>
  <c r="K31" i="30"/>
  <c r="J31" i="30"/>
  <c r="I31" i="30"/>
  <c r="H31" i="30"/>
  <c r="G31" i="30"/>
  <c r="C31" i="30"/>
  <c r="A31" i="30"/>
  <c r="B31" i="30" s="1"/>
  <c r="O30" i="30"/>
  <c r="N30" i="30"/>
  <c r="M30" i="30"/>
  <c r="L30" i="30"/>
  <c r="K30" i="30"/>
  <c r="J30" i="30"/>
  <c r="I30" i="30"/>
  <c r="H30" i="30"/>
  <c r="G30" i="30"/>
  <c r="C30" i="30"/>
  <c r="A30" i="30"/>
  <c r="B30" i="30" s="1"/>
  <c r="O29" i="30"/>
  <c r="N29" i="30"/>
  <c r="M29" i="30"/>
  <c r="L29" i="30"/>
  <c r="K29" i="30"/>
  <c r="J29" i="30"/>
  <c r="I29" i="30"/>
  <c r="H29" i="30"/>
  <c r="G29" i="30"/>
  <c r="C29" i="30"/>
  <c r="A29" i="30"/>
  <c r="B29" i="30" s="1"/>
  <c r="O28" i="30"/>
  <c r="N28" i="30"/>
  <c r="M28" i="30"/>
  <c r="L28" i="30"/>
  <c r="K28" i="30"/>
  <c r="J28" i="30"/>
  <c r="I28" i="30"/>
  <c r="H28" i="30"/>
  <c r="G28" i="30"/>
  <c r="C28" i="30"/>
  <c r="A28" i="30"/>
  <c r="B28" i="30" s="1"/>
  <c r="O27" i="30"/>
  <c r="N27" i="30"/>
  <c r="M27" i="30"/>
  <c r="L27" i="30"/>
  <c r="K27" i="30"/>
  <c r="J27" i="30"/>
  <c r="I27" i="30"/>
  <c r="H27" i="30"/>
  <c r="G27" i="30"/>
  <c r="C27" i="30"/>
  <c r="A27" i="30"/>
  <c r="B27" i="30" s="1"/>
  <c r="O26" i="30"/>
  <c r="N26" i="30"/>
  <c r="M26" i="30"/>
  <c r="L26" i="30"/>
  <c r="K26" i="30"/>
  <c r="J26" i="30"/>
  <c r="I26" i="30"/>
  <c r="H26" i="30"/>
  <c r="G26" i="30"/>
  <c r="C26" i="30"/>
  <c r="A26" i="30"/>
  <c r="B26" i="30" s="1"/>
  <c r="O25" i="30"/>
  <c r="N25" i="30"/>
  <c r="M25" i="30"/>
  <c r="L25" i="30"/>
  <c r="K25" i="30"/>
  <c r="J25" i="30"/>
  <c r="I25" i="30"/>
  <c r="H25" i="30"/>
  <c r="G25" i="30"/>
  <c r="C25" i="30"/>
  <c r="A25" i="30"/>
  <c r="B25" i="30" s="1"/>
  <c r="O24" i="30"/>
  <c r="N24" i="30"/>
  <c r="M24" i="30"/>
  <c r="L24" i="30"/>
  <c r="K24" i="30"/>
  <c r="J24" i="30"/>
  <c r="I24" i="30"/>
  <c r="H24" i="30"/>
  <c r="G24" i="30"/>
  <c r="C24" i="30"/>
  <c r="A24" i="30"/>
  <c r="B24" i="30" s="1"/>
  <c r="O23" i="30"/>
  <c r="N23" i="30"/>
  <c r="M23" i="30"/>
  <c r="L23" i="30"/>
  <c r="K23" i="30"/>
  <c r="J23" i="30"/>
  <c r="I23" i="30"/>
  <c r="H23" i="30"/>
  <c r="G23" i="30"/>
  <c r="C23" i="30"/>
  <c r="A23" i="30"/>
  <c r="B23" i="30" s="1"/>
  <c r="O22" i="30"/>
  <c r="N22" i="30"/>
  <c r="M22" i="30"/>
  <c r="L22" i="30"/>
  <c r="K22" i="30"/>
  <c r="J22" i="30"/>
  <c r="I22" i="30"/>
  <c r="H22" i="30"/>
  <c r="G22" i="30"/>
  <c r="C22" i="30"/>
  <c r="A22" i="30"/>
  <c r="B22" i="30" s="1"/>
  <c r="O21" i="30"/>
  <c r="N21" i="30"/>
  <c r="M21" i="30"/>
  <c r="L21" i="30"/>
  <c r="K21" i="30"/>
  <c r="J21" i="30"/>
  <c r="I21" i="30"/>
  <c r="H21" i="30"/>
  <c r="G21" i="30"/>
  <c r="C21" i="30"/>
  <c r="A21" i="30"/>
  <c r="B21" i="30" s="1"/>
  <c r="O20" i="30"/>
  <c r="N20" i="30"/>
  <c r="M20" i="30"/>
  <c r="L20" i="30"/>
  <c r="K20" i="30"/>
  <c r="J20" i="30"/>
  <c r="I20" i="30"/>
  <c r="H20" i="30"/>
  <c r="G20" i="30"/>
  <c r="C20" i="30"/>
  <c r="A20" i="30"/>
  <c r="B20" i="30" s="1"/>
  <c r="O19" i="30"/>
  <c r="N19" i="30"/>
  <c r="M19" i="30"/>
  <c r="L19" i="30"/>
  <c r="K19" i="30"/>
  <c r="J19" i="30"/>
  <c r="I19" i="30"/>
  <c r="H19" i="30"/>
  <c r="G19" i="30"/>
  <c r="C19" i="30"/>
  <c r="A19" i="30"/>
  <c r="B19" i="30" s="1"/>
  <c r="O18" i="30"/>
  <c r="N18" i="30"/>
  <c r="M18" i="30"/>
  <c r="L18" i="30"/>
  <c r="K18" i="30"/>
  <c r="J18" i="30"/>
  <c r="I18" i="30"/>
  <c r="H18" i="30"/>
  <c r="G18" i="30"/>
  <c r="C18" i="30"/>
  <c r="A18" i="30"/>
  <c r="B18" i="30" s="1"/>
  <c r="O17" i="30"/>
  <c r="N17" i="30"/>
  <c r="M17" i="30"/>
  <c r="L17" i="30"/>
  <c r="K17" i="30"/>
  <c r="J17" i="30"/>
  <c r="I17" i="30"/>
  <c r="H17" i="30"/>
  <c r="G17" i="30"/>
  <c r="C17" i="30"/>
  <c r="A17" i="30"/>
  <c r="B17" i="30" s="1"/>
  <c r="O16" i="30"/>
  <c r="N16" i="30"/>
  <c r="M16" i="30"/>
  <c r="L16" i="30"/>
  <c r="K16" i="30"/>
  <c r="J16" i="30"/>
  <c r="I16" i="30"/>
  <c r="H16" i="30"/>
  <c r="G16" i="30"/>
  <c r="C16" i="30"/>
  <c r="A16" i="30"/>
  <c r="B16" i="30" s="1"/>
  <c r="O15" i="30"/>
  <c r="N15" i="30"/>
  <c r="M15" i="30"/>
  <c r="L15" i="30"/>
  <c r="K15" i="30"/>
  <c r="J15" i="30"/>
  <c r="I15" i="30"/>
  <c r="H15" i="30"/>
  <c r="G15" i="30"/>
  <c r="C15" i="30"/>
  <c r="A15" i="30"/>
  <c r="B15" i="30" s="1"/>
  <c r="O14" i="30"/>
  <c r="N14" i="30"/>
  <c r="M14" i="30"/>
  <c r="L14" i="30"/>
  <c r="K14" i="30"/>
  <c r="J14" i="30"/>
  <c r="I14" i="30"/>
  <c r="H14" i="30"/>
  <c r="G14" i="30"/>
  <c r="C14" i="30"/>
  <c r="A14" i="30"/>
  <c r="B14" i="30" s="1"/>
  <c r="O13" i="30"/>
  <c r="N13" i="30"/>
  <c r="M13" i="30"/>
  <c r="L13" i="30"/>
  <c r="K13" i="30"/>
  <c r="J13" i="30"/>
  <c r="I13" i="30"/>
  <c r="H13" i="30"/>
  <c r="G13" i="30"/>
  <c r="C13" i="30"/>
  <c r="A13" i="30"/>
  <c r="B13" i="30" s="1"/>
  <c r="O12" i="30"/>
  <c r="N12" i="30"/>
  <c r="M12" i="30"/>
  <c r="L12" i="30"/>
  <c r="K12" i="30"/>
  <c r="J12" i="30"/>
  <c r="I12" i="30"/>
  <c r="H12" i="30"/>
  <c r="G12" i="30"/>
  <c r="C12" i="30"/>
  <c r="A12" i="30"/>
  <c r="B12" i="30" s="1"/>
  <c r="O11" i="30"/>
  <c r="N11" i="30"/>
  <c r="M11" i="30"/>
  <c r="L11" i="30"/>
  <c r="K11" i="30"/>
  <c r="J11" i="30"/>
  <c r="I11" i="30"/>
  <c r="H11" i="30"/>
  <c r="G11" i="30"/>
  <c r="C11" i="30"/>
  <c r="A11" i="30"/>
  <c r="B11" i="30" s="1"/>
  <c r="O10" i="30"/>
  <c r="N10" i="30"/>
  <c r="M10" i="30"/>
  <c r="L10" i="30"/>
  <c r="K10" i="30"/>
  <c r="J10" i="30"/>
  <c r="I10" i="30"/>
  <c r="H10" i="30"/>
  <c r="G10" i="30"/>
  <c r="C10" i="30"/>
  <c r="A10" i="30"/>
  <c r="B10" i="30" s="1"/>
  <c r="O9" i="30"/>
  <c r="N9" i="30"/>
  <c r="M9" i="30"/>
  <c r="L9" i="30"/>
  <c r="K9" i="30"/>
  <c r="J9" i="30"/>
  <c r="I9" i="30"/>
  <c r="H9" i="30"/>
  <c r="G9" i="30"/>
  <c r="C9" i="30"/>
  <c r="A9" i="30"/>
  <c r="B9" i="30" s="1"/>
  <c r="O8" i="30"/>
  <c r="N8" i="30"/>
  <c r="M8" i="30"/>
  <c r="L8" i="30"/>
  <c r="K8" i="30"/>
  <c r="J8" i="30"/>
  <c r="I8" i="30"/>
  <c r="H8" i="30"/>
  <c r="G8" i="30"/>
  <c r="C8" i="30"/>
  <c r="A8" i="30"/>
  <c r="B8" i="30" s="1"/>
  <c r="O7" i="30"/>
  <c r="N7" i="30"/>
  <c r="M7" i="30"/>
  <c r="L7" i="30"/>
  <c r="K7" i="30"/>
  <c r="J7" i="30"/>
  <c r="I7" i="30"/>
  <c r="H7" i="30"/>
  <c r="G7" i="30"/>
  <c r="C7" i="30"/>
  <c r="A7" i="30"/>
  <c r="B7" i="30" s="1"/>
  <c r="O6" i="30"/>
  <c r="N6" i="30"/>
  <c r="M6" i="30"/>
  <c r="L6" i="30"/>
  <c r="K6" i="30"/>
  <c r="J6" i="30"/>
  <c r="H6" i="30"/>
  <c r="G6" i="30"/>
  <c r="I6" i="30"/>
  <c r="C6" i="30"/>
  <c r="A6" i="30"/>
  <c r="O35" i="29"/>
  <c r="M35" i="29"/>
  <c r="L35" i="29"/>
  <c r="K35" i="29"/>
  <c r="I35" i="29"/>
  <c r="H35" i="29"/>
  <c r="G35" i="29"/>
  <c r="C35" i="29"/>
  <c r="A35" i="29"/>
  <c r="B35" i="29" s="1"/>
  <c r="O34" i="29"/>
  <c r="N34" i="29"/>
  <c r="M34" i="29"/>
  <c r="L34" i="29"/>
  <c r="K34" i="29"/>
  <c r="J34" i="29"/>
  <c r="I34" i="29"/>
  <c r="H34" i="29"/>
  <c r="G34" i="29"/>
  <c r="C34" i="29"/>
  <c r="A34" i="29"/>
  <c r="B34" i="29" s="1"/>
  <c r="O33" i="29"/>
  <c r="N33" i="29"/>
  <c r="M33" i="29"/>
  <c r="L33" i="29"/>
  <c r="K33" i="29"/>
  <c r="J33" i="29"/>
  <c r="I33" i="29"/>
  <c r="H33" i="29"/>
  <c r="G33" i="29"/>
  <c r="C33" i="29"/>
  <c r="A33" i="29"/>
  <c r="B33" i="29" s="1"/>
  <c r="O32" i="29"/>
  <c r="N32" i="29"/>
  <c r="M32" i="29"/>
  <c r="L32" i="29"/>
  <c r="K32" i="29"/>
  <c r="J32" i="29"/>
  <c r="I32" i="29"/>
  <c r="H32" i="29"/>
  <c r="G32" i="29"/>
  <c r="C32" i="29"/>
  <c r="A32" i="29"/>
  <c r="B32" i="29" s="1"/>
  <c r="O31" i="29"/>
  <c r="N31" i="29"/>
  <c r="M31" i="29"/>
  <c r="L31" i="29"/>
  <c r="K31" i="29"/>
  <c r="J31" i="29"/>
  <c r="I31" i="29"/>
  <c r="H31" i="29"/>
  <c r="G31" i="29"/>
  <c r="C31" i="29"/>
  <c r="A31" i="29"/>
  <c r="B31" i="29" s="1"/>
  <c r="O30" i="29"/>
  <c r="N30" i="29"/>
  <c r="M30" i="29"/>
  <c r="L30" i="29"/>
  <c r="K30" i="29"/>
  <c r="J30" i="29"/>
  <c r="I30" i="29"/>
  <c r="H30" i="29"/>
  <c r="G30" i="29"/>
  <c r="C30" i="29"/>
  <c r="A30" i="29"/>
  <c r="B30" i="29" s="1"/>
  <c r="O29" i="29"/>
  <c r="N29" i="29"/>
  <c r="M29" i="29"/>
  <c r="L29" i="29"/>
  <c r="K29" i="29"/>
  <c r="J29" i="29"/>
  <c r="I29" i="29"/>
  <c r="H29" i="29"/>
  <c r="G29" i="29"/>
  <c r="C29" i="29"/>
  <c r="A29" i="29"/>
  <c r="B29" i="29" s="1"/>
  <c r="O28" i="29"/>
  <c r="N28" i="29"/>
  <c r="M28" i="29"/>
  <c r="L28" i="29"/>
  <c r="K28" i="29"/>
  <c r="J28" i="29"/>
  <c r="I28" i="29"/>
  <c r="H28" i="29"/>
  <c r="G28" i="29"/>
  <c r="C28" i="29"/>
  <c r="A28" i="29"/>
  <c r="B28" i="29" s="1"/>
  <c r="O27" i="29"/>
  <c r="N27" i="29"/>
  <c r="M27" i="29"/>
  <c r="L27" i="29"/>
  <c r="K27" i="29"/>
  <c r="J27" i="29"/>
  <c r="I27" i="29"/>
  <c r="H27" i="29"/>
  <c r="G27" i="29"/>
  <c r="C27" i="29"/>
  <c r="A27" i="29"/>
  <c r="B27" i="29" s="1"/>
  <c r="O26" i="29"/>
  <c r="N26" i="29"/>
  <c r="M26" i="29"/>
  <c r="L26" i="29"/>
  <c r="K26" i="29"/>
  <c r="J26" i="29"/>
  <c r="I26" i="29"/>
  <c r="H26" i="29"/>
  <c r="G26" i="29"/>
  <c r="C26" i="29"/>
  <c r="A26" i="29"/>
  <c r="B26" i="29" s="1"/>
  <c r="O25" i="29"/>
  <c r="N25" i="29"/>
  <c r="M25" i="29"/>
  <c r="L25" i="29"/>
  <c r="K25" i="29"/>
  <c r="J25" i="29"/>
  <c r="I25" i="29"/>
  <c r="H25" i="29"/>
  <c r="G25" i="29"/>
  <c r="C25" i="29"/>
  <c r="A25" i="29"/>
  <c r="B25" i="29" s="1"/>
  <c r="O24" i="29"/>
  <c r="N24" i="29"/>
  <c r="M24" i="29"/>
  <c r="L24" i="29"/>
  <c r="K24" i="29"/>
  <c r="J24" i="29"/>
  <c r="I24" i="29"/>
  <c r="H24" i="29"/>
  <c r="G24" i="29"/>
  <c r="C24" i="29"/>
  <c r="A24" i="29"/>
  <c r="B24" i="29" s="1"/>
  <c r="O23" i="29"/>
  <c r="N23" i="29"/>
  <c r="M23" i="29"/>
  <c r="L23" i="29"/>
  <c r="K23" i="29"/>
  <c r="J23" i="29"/>
  <c r="I23" i="29"/>
  <c r="H23" i="29"/>
  <c r="G23" i="29"/>
  <c r="C23" i="29"/>
  <c r="A23" i="29"/>
  <c r="B23" i="29" s="1"/>
  <c r="O22" i="29"/>
  <c r="N22" i="29"/>
  <c r="M22" i="29"/>
  <c r="L22" i="29"/>
  <c r="K22" i="29"/>
  <c r="J22" i="29"/>
  <c r="I22" i="29"/>
  <c r="H22" i="29"/>
  <c r="G22" i="29"/>
  <c r="C22" i="29"/>
  <c r="A22" i="29"/>
  <c r="B22" i="29" s="1"/>
  <c r="O21" i="29"/>
  <c r="N21" i="29"/>
  <c r="M21" i="29"/>
  <c r="L21" i="29"/>
  <c r="K21" i="29"/>
  <c r="J21" i="29"/>
  <c r="I21" i="29"/>
  <c r="H21" i="29"/>
  <c r="G21" i="29"/>
  <c r="C21" i="29"/>
  <c r="A21" i="29"/>
  <c r="B21" i="29" s="1"/>
  <c r="O20" i="29"/>
  <c r="N20" i="29"/>
  <c r="M20" i="29"/>
  <c r="L20" i="29"/>
  <c r="K20" i="29"/>
  <c r="J20" i="29"/>
  <c r="I20" i="29"/>
  <c r="H20" i="29"/>
  <c r="G20" i="29"/>
  <c r="C20" i="29"/>
  <c r="A20" i="29"/>
  <c r="B20" i="29" s="1"/>
  <c r="O19" i="29"/>
  <c r="N19" i="29"/>
  <c r="M19" i="29"/>
  <c r="L19" i="29"/>
  <c r="K19" i="29"/>
  <c r="J19" i="29"/>
  <c r="I19" i="29"/>
  <c r="H19" i="29"/>
  <c r="G19" i="29"/>
  <c r="C19" i="29"/>
  <c r="A19" i="29"/>
  <c r="B19" i="29" s="1"/>
  <c r="O18" i="29"/>
  <c r="N18" i="29"/>
  <c r="M18" i="29"/>
  <c r="L18" i="29"/>
  <c r="K18" i="29"/>
  <c r="J18" i="29"/>
  <c r="I18" i="29"/>
  <c r="H18" i="29"/>
  <c r="G18" i="29"/>
  <c r="C18" i="29"/>
  <c r="A18" i="29"/>
  <c r="B18" i="29" s="1"/>
  <c r="O17" i="29"/>
  <c r="N17" i="29"/>
  <c r="M17" i="29"/>
  <c r="L17" i="29"/>
  <c r="K17" i="29"/>
  <c r="J17" i="29"/>
  <c r="I17" i="29"/>
  <c r="H17" i="29"/>
  <c r="G17" i="29"/>
  <c r="C17" i="29"/>
  <c r="A17" i="29"/>
  <c r="B17" i="29" s="1"/>
  <c r="O16" i="29"/>
  <c r="N16" i="29"/>
  <c r="M16" i="29"/>
  <c r="L16" i="29"/>
  <c r="K16" i="29"/>
  <c r="J16" i="29"/>
  <c r="I16" i="29"/>
  <c r="H16" i="29"/>
  <c r="G16" i="29"/>
  <c r="C16" i="29"/>
  <c r="A16" i="29"/>
  <c r="B16" i="29" s="1"/>
  <c r="O15" i="29"/>
  <c r="N15" i="29"/>
  <c r="M15" i="29"/>
  <c r="L15" i="29"/>
  <c r="K15" i="29"/>
  <c r="J15" i="29"/>
  <c r="I15" i="29"/>
  <c r="H15" i="29"/>
  <c r="G15" i="29"/>
  <c r="C15" i="29"/>
  <c r="A15" i="29"/>
  <c r="B15" i="29" s="1"/>
  <c r="O14" i="29"/>
  <c r="N14" i="29"/>
  <c r="M14" i="29"/>
  <c r="L14" i="29"/>
  <c r="K14" i="29"/>
  <c r="J14" i="29"/>
  <c r="I14" i="29"/>
  <c r="H14" i="29"/>
  <c r="G14" i="29"/>
  <c r="C14" i="29"/>
  <c r="A14" i="29"/>
  <c r="B14" i="29" s="1"/>
  <c r="O13" i="29"/>
  <c r="N13" i="29"/>
  <c r="M13" i="29"/>
  <c r="L13" i="29"/>
  <c r="K13" i="29"/>
  <c r="J13" i="29"/>
  <c r="I13" i="29"/>
  <c r="H13" i="29"/>
  <c r="G13" i="29"/>
  <c r="C13" i="29"/>
  <c r="A13" i="29"/>
  <c r="B13" i="29" s="1"/>
  <c r="O12" i="29"/>
  <c r="N12" i="29"/>
  <c r="M12" i="29"/>
  <c r="L12" i="29"/>
  <c r="K12" i="29"/>
  <c r="J12" i="29"/>
  <c r="I12" i="29"/>
  <c r="H12" i="29"/>
  <c r="G12" i="29"/>
  <c r="C12" i="29"/>
  <c r="A12" i="29"/>
  <c r="B12" i="29" s="1"/>
  <c r="O11" i="29"/>
  <c r="N11" i="29"/>
  <c r="M11" i="29"/>
  <c r="L11" i="29"/>
  <c r="K11" i="29"/>
  <c r="J11" i="29"/>
  <c r="I11" i="29"/>
  <c r="H11" i="29"/>
  <c r="G11" i="29"/>
  <c r="C11" i="29"/>
  <c r="A11" i="29"/>
  <c r="B11" i="29" s="1"/>
  <c r="O10" i="29"/>
  <c r="N10" i="29"/>
  <c r="M10" i="29"/>
  <c r="L10" i="29"/>
  <c r="K10" i="29"/>
  <c r="J10" i="29"/>
  <c r="I10" i="29"/>
  <c r="H10" i="29"/>
  <c r="G10" i="29"/>
  <c r="C10" i="29"/>
  <c r="A10" i="29"/>
  <c r="B10" i="29" s="1"/>
  <c r="O9" i="29"/>
  <c r="N9" i="29"/>
  <c r="M9" i="29"/>
  <c r="L9" i="29"/>
  <c r="K9" i="29"/>
  <c r="J9" i="29"/>
  <c r="I9" i="29"/>
  <c r="H9" i="29"/>
  <c r="G9" i="29"/>
  <c r="C9" i="29"/>
  <c r="A9" i="29"/>
  <c r="B9" i="29" s="1"/>
  <c r="O8" i="29"/>
  <c r="N8" i="29"/>
  <c r="M8" i="29"/>
  <c r="L8" i="29"/>
  <c r="K8" i="29"/>
  <c r="J8" i="29"/>
  <c r="I8" i="29"/>
  <c r="H8" i="29"/>
  <c r="G8" i="29"/>
  <c r="C8" i="29"/>
  <c r="A8" i="29"/>
  <c r="B8" i="29" s="1"/>
  <c r="O7" i="29"/>
  <c r="N7" i="29"/>
  <c r="M7" i="29"/>
  <c r="L7" i="29"/>
  <c r="K7" i="29"/>
  <c r="J7" i="29"/>
  <c r="I7" i="29"/>
  <c r="H7" i="29"/>
  <c r="G7" i="29"/>
  <c r="C7" i="29"/>
  <c r="A7" i="29"/>
  <c r="B7" i="29" s="1"/>
  <c r="O6" i="29"/>
  <c r="N6" i="29"/>
  <c r="M6" i="29"/>
  <c r="L6" i="29"/>
  <c r="K6" i="29"/>
  <c r="J6" i="29"/>
  <c r="I6" i="29"/>
  <c r="H6" i="29"/>
  <c r="G6" i="29"/>
  <c r="C6" i="29"/>
  <c r="A6" i="29"/>
  <c r="N37" i="28" l="1"/>
  <c r="J37" i="28"/>
  <c r="F37" i="28"/>
  <c r="D37" i="28"/>
  <c r="O35" i="28"/>
  <c r="N35" i="28"/>
  <c r="M35" i="28"/>
  <c r="L35" i="28"/>
  <c r="K35" i="28"/>
  <c r="J35" i="28"/>
  <c r="I35" i="28"/>
  <c r="H35" i="28"/>
  <c r="G35" i="28"/>
  <c r="C35" i="28"/>
  <c r="A35" i="28"/>
  <c r="B35" i="28" s="1"/>
  <c r="O34" i="28"/>
  <c r="N34" i="28"/>
  <c r="M34" i="28"/>
  <c r="L34" i="28"/>
  <c r="K34" i="28"/>
  <c r="J34" i="28"/>
  <c r="I34" i="28"/>
  <c r="H34" i="28"/>
  <c r="G34" i="28"/>
  <c r="C34" i="28"/>
  <c r="A34" i="28"/>
  <c r="B34" i="28" s="1"/>
  <c r="O33" i="28"/>
  <c r="N33" i="28"/>
  <c r="M33" i="28"/>
  <c r="L33" i="28"/>
  <c r="K33" i="28"/>
  <c r="J33" i="28"/>
  <c r="I33" i="28"/>
  <c r="H33" i="28"/>
  <c r="G33" i="28"/>
  <c r="C33" i="28"/>
  <c r="A33" i="28"/>
  <c r="B33" i="28" s="1"/>
  <c r="O32" i="28"/>
  <c r="N32" i="28"/>
  <c r="M32" i="28"/>
  <c r="L32" i="28"/>
  <c r="K32" i="28"/>
  <c r="J32" i="28"/>
  <c r="I32" i="28"/>
  <c r="H32" i="28"/>
  <c r="G32" i="28"/>
  <c r="C32" i="28"/>
  <c r="A32" i="28"/>
  <c r="B32" i="28" s="1"/>
  <c r="O31" i="28"/>
  <c r="N31" i="28"/>
  <c r="M31" i="28"/>
  <c r="L31" i="28"/>
  <c r="K31" i="28"/>
  <c r="J31" i="28"/>
  <c r="I31" i="28"/>
  <c r="H31" i="28"/>
  <c r="G31" i="28"/>
  <c r="C31" i="28"/>
  <c r="A31" i="28"/>
  <c r="B31" i="28" s="1"/>
  <c r="O30" i="28"/>
  <c r="N30" i="28"/>
  <c r="M30" i="28"/>
  <c r="L30" i="28"/>
  <c r="K30" i="28"/>
  <c r="J30" i="28"/>
  <c r="I30" i="28"/>
  <c r="H30" i="28"/>
  <c r="G30" i="28"/>
  <c r="C30" i="28"/>
  <c r="A30" i="28"/>
  <c r="B30" i="28" s="1"/>
  <c r="O29" i="28"/>
  <c r="N29" i="28"/>
  <c r="M29" i="28"/>
  <c r="L29" i="28"/>
  <c r="K29" i="28"/>
  <c r="J29" i="28"/>
  <c r="I29" i="28"/>
  <c r="H29" i="28"/>
  <c r="G29" i="28"/>
  <c r="C29" i="28"/>
  <c r="A29" i="28"/>
  <c r="B29" i="28" s="1"/>
  <c r="O28" i="28"/>
  <c r="N28" i="28"/>
  <c r="M28" i="28"/>
  <c r="L28" i="28"/>
  <c r="K28" i="28"/>
  <c r="J28" i="28"/>
  <c r="I28" i="28"/>
  <c r="H28" i="28"/>
  <c r="G28" i="28"/>
  <c r="C28" i="28"/>
  <c r="A28" i="28"/>
  <c r="B28" i="28" s="1"/>
  <c r="O27" i="28"/>
  <c r="N27" i="28"/>
  <c r="M27" i="28"/>
  <c r="L27" i="28"/>
  <c r="K27" i="28"/>
  <c r="J27" i="28"/>
  <c r="I27" i="28"/>
  <c r="H27" i="28"/>
  <c r="G27" i="28"/>
  <c r="C27" i="28"/>
  <c r="A27" i="28"/>
  <c r="B27" i="28" s="1"/>
  <c r="O26" i="28"/>
  <c r="N26" i="28"/>
  <c r="M26" i="28"/>
  <c r="L26" i="28"/>
  <c r="K26" i="28"/>
  <c r="J26" i="28"/>
  <c r="I26" i="28"/>
  <c r="H26" i="28"/>
  <c r="G26" i="28"/>
  <c r="C26" i="28"/>
  <c r="A26" i="28"/>
  <c r="B26" i="28" s="1"/>
  <c r="O25" i="28"/>
  <c r="N25" i="28"/>
  <c r="M25" i="28"/>
  <c r="L25" i="28"/>
  <c r="K25" i="28"/>
  <c r="J25" i="28"/>
  <c r="I25" i="28"/>
  <c r="H25" i="28"/>
  <c r="G25" i="28"/>
  <c r="C25" i="28"/>
  <c r="A25" i="28"/>
  <c r="B25" i="28" s="1"/>
  <c r="O24" i="28"/>
  <c r="N24" i="28"/>
  <c r="M24" i="28"/>
  <c r="L24" i="28"/>
  <c r="K24" i="28"/>
  <c r="J24" i="28"/>
  <c r="I24" i="28"/>
  <c r="H24" i="28"/>
  <c r="G24" i="28"/>
  <c r="C24" i="28"/>
  <c r="A24" i="28"/>
  <c r="B24" i="28" s="1"/>
  <c r="O23" i="28"/>
  <c r="N23" i="28"/>
  <c r="M23" i="28"/>
  <c r="L23" i="28"/>
  <c r="K23" i="28"/>
  <c r="J23" i="28"/>
  <c r="I23" i="28"/>
  <c r="H23" i="28"/>
  <c r="G23" i="28"/>
  <c r="C23" i="28"/>
  <c r="A23" i="28"/>
  <c r="B23" i="28" s="1"/>
  <c r="O22" i="28"/>
  <c r="N22" i="28"/>
  <c r="M22" i="28"/>
  <c r="L22" i="28"/>
  <c r="K22" i="28"/>
  <c r="J22" i="28"/>
  <c r="I22" i="28"/>
  <c r="H22" i="28"/>
  <c r="G22" i="28"/>
  <c r="C22" i="28"/>
  <c r="A22" i="28"/>
  <c r="B22" i="28" s="1"/>
  <c r="O21" i="28"/>
  <c r="N21" i="28"/>
  <c r="M21" i="28"/>
  <c r="L21" i="28"/>
  <c r="K21" i="28"/>
  <c r="J21" i="28"/>
  <c r="I21" i="28"/>
  <c r="H21" i="28"/>
  <c r="G21" i="28"/>
  <c r="C21" i="28"/>
  <c r="A21" i="28"/>
  <c r="B21" i="28" s="1"/>
  <c r="O20" i="28"/>
  <c r="N20" i="28"/>
  <c r="M20" i="28"/>
  <c r="L20" i="28"/>
  <c r="K20" i="28"/>
  <c r="J20" i="28"/>
  <c r="I20" i="28"/>
  <c r="H20" i="28"/>
  <c r="G20" i="28"/>
  <c r="C20" i="28"/>
  <c r="A20" i="28"/>
  <c r="B20" i="28" s="1"/>
  <c r="O19" i="28"/>
  <c r="N19" i="28"/>
  <c r="M19" i="28"/>
  <c r="L19" i="28"/>
  <c r="K19" i="28"/>
  <c r="J19" i="28"/>
  <c r="I19" i="28"/>
  <c r="H19" i="28"/>
  <c r="G19" i="28"/>
  <c r="C19" i="28"/>
  <c r="A19" i="28"/>
  <c r="B19" i="28" s="1"/>
  <c r="O18" i="28"/>
  <c r="N18" i="28"/>
  <c r="M18" i="28"/>
  <c r="L18" i="28"/>
  <c r="K18" i="28"/>
  <c r="J18" i="28"/>
  <c r="I18" i="28"/>
  <c r="H18" i="28"/>
  <c r="G18" i="28"/>
  <c r="C18" i="28"/>
  <c r="A18" i="28"/>
  <c r="B18" i="28" s="1"/>
  <c r="O17" i="28"/>
  <c r="N17" i="28"/>
  <c r="M17" i="28"/>
  <c r="L17" i="28"/>
  <c r="K17" i="28"/>
  <c r="J17" i="28"/>
  <c r="I17" i="28"/>
  <c r="H17" i="28"/>
  <c r="G17" i="28"/>
  <c r="C17" i="28"/>
  <c r="A17" i="28"/>
  <c r="B17" i="28" s="1"/>
  <c r="O16" i="28"/>
  <c r="N16" i="28"/>
  <c r="M16" i="28"/>
  <c r="L16" i="28"/>
  <c r="K16" i="28"/>
  <c r="J16" i="28"/>
  <c r="I16" i="28"/>
  <c r="H16" i="28"/>
  <c r="G16" i="28"/>
  <c r="C16" i="28"/>
  <c r="A16" i="28"/>
  <c r="B16" i="28" s="1"/>
  <c r="O15" i="28"/>
  <c r="N15" i="28"/>
  <c r="M15" i="28"/>
  <c r="L15" i="28"/>
  <c r="K15" i="28"/>
  <c r="J15" i="28"/>
  <c r="I15" i="28"/>
  <c r="H15" i="28"/>
  <c r="G15" i="28"/>
  <c r="C15" i="28"/>
  <c r="A15" i="28"/>
  <c r="B15" i="28" s="1"/>
  <c r="O14" i="28"/>
  <c r="N14" i="28"/>
  <c r="M14" i="28"/>
  <c r="L14" i="28"/>
  <c r="K14" i="28"/>
  <c r="J14" i="28"/>
  <c r="I14" i="28"/>
  <c r="H14" i="28"/>
  <c r="G14" i="28"/>
  <c r="C14" i="28"/>
  <c r="A14" i="28"/>
  <c r="B14" i="28" s="1"/>
  <c r="O13" i="28"/>
  <c r="N13" i="28"/>
  <c r="M13" i="28"/>
  <c r="L13" i="28"/>
  <c r="K13" i="28"/>
  <c r="J13" i="28"/>
  <c r="I13" i="28"/>
  <c r="H13" i="28"/>
  <c r="G13" i="28"/>
  <c r="C13" i="28"/>
  <c r="A13" i="28"/>
  <c r="B13" i="28" s="1"/>
  <c r="O12" i="28"/>
  <c r="N12" i="28"/>
  <c r="M12" i="28"/>
  <c r="L12" i="28"/>
  <c r="K12" i="28"/>
  <c r="J12" i="28"/>
  <c r="I12" i="28"/>
  <c r="H12" i="28"/>
  <c r="G12" i="28"/>
  <c r="C12" i="28"/>
  <c r="A12" i="28"/>
  <c r="B12" i="28" s="1"/>
  <c r="O11" i="28"/>
  <c r="N11" i="28"/>
  <c r="M11" i="28"/>
  <c r="L11" i="28"/>
  <c r="K11" i="28"/>
  <c r="J11" i="28"/>
  <c r="I11" i="28"/>
  <c r="H11" i="28"/>
  <c r="G11" i="28"/>
  <c r="C11" i="28"/>
  <c r="A11" i="28"/>
  <c r="B11" i="28" s="1"/>
  <c r="O10" i="28"/>
  <c r="N10" i="28"/>
  <c r="M10" i="28"/>
  <c r="L10" i="28"/>
  <c r="K10" i="28"/>
  <c r="J10" i="28"/>
  <c r="I10" i="28"/>
  <c r="H10" i="28"/>
  <c r="G10" i="28"/>
  <c r="C10" i="28"/>
  <c r="A10" i="28"/>
  <c r="B10" i="28" s="1"/>
  <c r="O9" i="28"/>
  <c r="N9" i="28"/>
  <c r="M9" i="28"/>
  <c r="L9" i="28"/>
  <c r="K9" i="28"/>
  <c r="J9" i="28"/>
  <c r="I9" i="28"/>
  <c r="H9" i="28"/>
  <c r="G9" i="28"/>
  <c r="C9" i="28"/>
  <c r="A9" i="28"/>
  <c r="B9" i="28" s="1"/>
  <c r="O8" i="28"/>
  <c r="N8" i="28"/>
  <c r="M8" i="28"/>
  <c r="L8" i="28"/>
  <c r="K8" i="28"/>
  <c r="J8" i="28"/>
  <c r="I8" i="28"/>
  <c r="H8" i="28"/>
  <c r="G8" i="28"/>
  <c r="C8" i="28"/>
  <c r="A8" i="28"/>
  <c r="B8" i="28" s="1"/>
  <c r="O7" i="28"/>
  <c r="N7" i="28"/>
  <c r="M7" i="28"/>
  <c r="L7" i="28"/>
  <c r="K7" i="28"/>
  <c r="J7" i="28"/>
  <c r="I7" i="28"/>
  <c r="H7" i="28"/>
  <c r="G7" i="28"/>
  <c r="C7" i="28"/>
  <c r="A7" i="28"/>
  <c r="B7" i="28" s="1"/>
  <c r="O6" i="28"/>
  <c r="N6" i="28"/>
  <c r="M6" i="28"/>
  <c r="L6" i="28"/>
  <c r="K6" i="28"/>
  <c r="J6" i="28"/>
  <c r="I6" i="28"/>
  <c r="H6" i="28"/>
  <c r="G6" i="28"/>
  <c r="C6" i="28"/>
  <c r="A6" i="28"/>
  <c r="N37" i="27"/>
  <c r="J37" i="27"/>
  <c r="F37" i="27"/>
  <c r="D37" i="27"/>
  <c r="O36" i="27"/>
  <c r="N36" i="27"/>
  <c r="M36" i="27"/>
  <c r="L36" i="27"/>
  <c r="K36" i="27"/>
  <c r="J36" i="27"/>
  <c r="I36" i="27"/>
  <c r="H36" i="27"/>
  <c r="G36" i="27"/>
  <c r="C36" i="27"/>
  <c r="A36" i="27"/>
  <c r="B36" i="27" s="1"/>
  <c r="O35" i="27"/>
  <c r="N35" i="27"/>
  <c r="M35" i="27"/>
  <c r="L35" i="27"/>
  <c r="K35" i="27"/>
  <c r="J35" i="27"/>
  <c r="I35" i="27"/>
  <c r="H35" i="27"/>
  <c r="G35" i="27"/>
  <c r="C35" i="27"/>
  <c r="A35" i="27"/>
  <c r="B35" i="27" s="1"/>
  <c r="O34" i="27"/>
  <c r="N34" i="27"/>
  <c r="M34" i="27"/>
  <c r="L34" i="27"/>
  <c r="K34" i="27"/>
  <c r="J34" i="27"/>
  <c r="I34" i="27"/>
  <c r="H34" i="27"/>
  <c r="G34" i="27"/>
  <c r="C34" i="27"/>
  <c r="A34" i="27"/>
  <c r="B34" i="27" s="1"/>
  <c r="O33" i="27"/>
  <c r="N33" i="27"/>
  <c r="M33" i="27"/>
  <c r="L33" i="27"/>
  <c r="K33" i="27"/>
  <c r="J33" i="27"/>
  <c r="I33" i="27"/>
  <c r="H33" i="27"/>
  <c r="G33" i="27"/>
  <c r="C33" i="27"/>
  <c r="A33" i="27"/>
  <c r="B33" i="27" s="1"/>
  <c r="O32" i="27"/>
  <c r="N32" i="27"/>
  <c r="M32" i="27"/>
  <c r="L32" i="27"/>
  <c r="K32" i="27"/>
  <c r="J32" i="27"/>
  <c r="I32" i="27"/>
  <c r="H32" i="27"/>
  <c r="G32" i="27"/>
  <c r="C32" i="27"/>
  <c r="A32" i="27"/>
  <c r="B32" i="27" s="1"/>
  <c r="O31" i="27"/>
  <c r="N31" i="27"/>
  <c r="M31" i="27"/>
  <c r="L31" i="27"/>
  <c r="K31" i="27"/>
  <c r="J31" i="27"/>
  <c r="I31" i="27"/>
  <c r="H31" i="27"/>
  <c r="G31" i="27"/>
  <c r="C31" i="27"/>
  <c r="A31" i="27"/>
  <c r="B31" i="27" s="1"/>
  <c r="O30" i="27"/>
  <c r="N30" i="27"/>
  <c r="M30" i="27"/>
  <c r="L30" i="27"/>
  <c r="K30" i="27"/>
  <c r="J30" i="27"/>
  <c r="I30" i="27"/>
  <c r="H30" i="27"/>
  <c r="G30" i="27"/>
  <c r="C30" i="27"/>
  <c r="A30" i="27"/>
  <c r="B30" i="27" s="1"/>
  <c r="O29" i="27"/>
  <c r="N29" i="27"/>
  <c r="M29" i="27"/>
  <c r="L29" i="27"/>
  <c r="K29" i="27"/>
  <c r="J29" i="27"/>
  <c r="I29" i="27"/>
  <c r="H29" i="27"/>
  <c r="G29" i="27"/>
  <c r="C29" i="27"/>
  <c r="A29" i="27"/>
  <c r="B29" i="27" s="1"/>
  <c r="O28" i="27"/>
  <c r="N28" i="27"/>
  <c r="M28" i="27"/>
  <c r="L28" i="27"/>
  <c r="K28" i="27"/>
  <c r="J28" i="27"/>
  <c r="I28" i="27"/>
  <c r="H28" i="27"/>
  <c r="G28" i="27"/>
  <c r="C28" i="27"/>
  <c r="A28" i="27"/>
  <c r="B28" i="27" s="1"/>
  <c r="O27" i="27"/>
  <c r="N27" i="27"/>
  <c r="M27" i="27"/>
  <c r="L27" i="27"/>
  <c r="K27" i="27"/>
  <c r="J27" i="27"/>
  <c r="I27" i="27"/>
  <c r="H27" i="27"/>
  <c r="G27" i="27"/>
  <c r="C27" i="27"/>
  <c r="A27" i="27"/>
  <c r="B27" i="27" s="1"/>
  <c r="O26" i="27"/>
  <c r="N26" i="27"/>
  <c r="M26" i="27"/>
  <c r="L26" i="27"/>
  <c r="K26" i="27"/>
  <c r="J26" i="27"/>
  <c r="I26" i="27"/>
  <c r="H26" i="27"/>
  <c r="G26" i="27"/>
  <c r="C26" i="27"/>
  <c r="A26" i="27"/>
  <c r="B26" i="27" s="1"/>
  <c r="O25" i="27"/>
  <c r="N25" i="27"/>
  <c r="M25" i="27"/>
  <c r="L25" i="27"/>
  <c r="K25" i="27"/>
  <c r="J25" i="27"/>
  <c r="I25" i="27"/>
  <c r="H25" i="27"/>
  <c r="G25" i="27"/>
  <c r="C25" i="27"/>
  <c r="A25" i="27"/>
  <c r="B25" i="27" s="1"/>
  <c r="O24" i="27"/>
  <c r="N24" i="27"/>
  <c r="M24" i="27"/>
  <c r="L24" i="27"/>
  <c r="K24" i="27"/>
  <c r="J24" i="27"/>
  <c r="I24" i="27"/>
  <c r="H24" i="27"/>
  <c r="G24" i="27"/>
  <c r="C24" i="27"/>
  <c r="A24" i="27"/>
  <c r="B24" i="27" s="1"/>
  <c r="O23" i="27"/>
  <c r="N23" i="27"/>
  <c r="M23" i="27"/>
  <c r="L23" i="27"/>
  <c r="K23" i="27"/>
  <c r="J23" i="27"/>
  <c r="I23" i="27"/>
  <c r="H23" i="27"/>
  <c r="G23" i="27"/>
  <c r="C23" i="27"/>
  <c r="A23" i="27"/>
  <c r="B23" i="27" s="1"/>
  <c r="O22" i="27"/>
  <c r="N22" i="27"/>
  <c r="M22" i="27"/>
  <c r="L22" i="27"/>
  <c r="K22" i="27"/>
  <c r="J22" i="27"/>
  <c r="I22" i="27"/>
  <c r="H22" i="27"/>
  <c r="G22" i="27"/>
  <c r="C22" i="27"/>
  <c r="A22" i="27"/>
  <c r="B22" i="27" s="1"/>
  <c r="O21" i="27"/>
  <c r="N21" i="27"/>
  <c r="M21" i="27"/>
  <c r="L21" i="27"/>
  <c r="K21" i="27"/>
  <c r="J21" i="27"/>
  <c r="I21" i="27"/>
  <c r="H21" i="27"/>
  <c r="G21" i="27"/>
  <c r="C21" i="27"/>
  <c r="A21" i="27"/>
  <c r="B21" i="27" s="1"/>
  <c r="O20" i="27"/>
  <c r="N20" i="27"/>
  <c r="M20" i="27"/>
  <c r="L20" i="27"/>
  <c r="K20" i="27"/>
  <c r="J20" i="27"/>
  <c r="I20" i="27"/>
  <c r="H20" i="27"/>
  <c r="G20" i="27"/>
  <c r="C20" i="27"/>
  <c r="A20" i="27"/>
  <c r="B20" i="27" s="1"/>
  <c r="O19" i="27"/>
  <c r="N19" i="27"/>
  <c r="M19" i="27"/>
  <c r="L19" i="27"/>
  <c r="K19" i="27"/>
  <c r="J19" i="27"/>
  <c r="I19" i="27"/>
  <c r="H19" i="27"/>
  <c r="G19" i="27"/>
  <c r="C19" i="27"/>
  <c r="A19" i="27"/>
  <c r="B19" i="27" s="1"/>
  <c r="O18" i="27"/>
  <c r="N18" i="27"/>
  <c r="M18" i="27"/>
  <c r="L18" i="27"/>
  <c r="K18" i="27"/>
  <c r="J18" i="27"/>
  <c r="I18" i="27"/>
  <c r="H18" i="27"/>
  <c r="G18" i="27"/>
  <c r="C18" i="27"/>
  <c r="A18" i="27"/>
  <c r="B18" i="27" s="1"/>
  <c r="O17" i="27"/>
  <c r="N17" i="27"/>
  <c r="M17" i="27"/>
  <c r="L17" i="27"/>
  <c r="K17" i="27"/>
  <c r="J17" i="27"/>
  <c r="I17" i="27"/>
  <c r="H17" i="27"/>
  <c r="G17" i="27"/>
  <c r="C17" i="27"/>
  <c r="A17" i="27"/>
  <c r="B17" i="27" s="1"/>
  <c r="O16" i="27"/>
  <c r="N16" i="27"/>
  <c r="M16" i="27"/>
  <c r="L16" i="27"/>
  <c r="K16" i="27"/>
  <c r="J16" i="27"/>
  <c r="I16" i="27"/>
  <c r="H16" i="27"/>
  <c r="G16" i="27"/>
  <c r="C16" i="27"/>
  <c r="A16" i="27"/>
  <c r="B16" i="27" s="1"/>
  <c r="O15" i="27"/>
  <c r="N15" i="27"/>
  <c r="M15" i="27"/>
  <c r="L15" i="27"/>
  <c r="K15" i="27"/>
  <c r="J15" i="27"/>
  <c r="I15" i="27"/>
  <c r="H15" i="27"/>
  <c r="G15" i="27"/>
  <c r="C15" i="27"/>
  <c r="A15" i="27"/>
  <c r="B15" i="27" s="1"/>
  <c r="O14" i="27"/>
  <c r="N14" i="27"/>
  <c r="M14" i="27"/>
  <c r="L14" i="27"/>
  <c r="K14" i="27"/>
  <c r="J14" i="27"/>
  <c r="I14" i="27"/>
  <c r="H14" i="27"/>
  <c r="G14" i="27"/>
  <c r="C14" i="27"/>
  <c r="A14" i="27"/>
  <c r="B14" i="27" s="1"/>
  <c r="O13" i="27"/>
  <c r="N13" i="27"/>
  <c r="M13" i="27"/>
  <c r="L13" i="27"/>
  <c r="K13" i="27"/>
  <c r="J13" i="27"/>
  <c r="I13" i="27"/>
  <c r="H13" i="27"/>
  <c r="G13" i="27"/>
  <c r="C13" i="27"/>
  <c r="A13" i="27"/>
  <c r="B13" i="27" s="1"/>
  <c r="O12" i="27"/>
  <c r="N12" i="27"/>
  <c r="M12" i="27"/>
  <c r="L12" i="27"/>
  <c r="K12" i="27"/>
  <c r="J12" i="27"/>
  <c r="I12" i="27"/>
  <c r="H12" i="27"/>
  <c r="G12" i="27"/>
  <c r="C12" i="27"/>
  <c r="A12" i="27"/>
  <c r="B12" i="27" s="1"/>
  <c r="O11" i="27"/>
  <c r="N11" i="27"/>
  <c r="M11" i="27"/>
  <c r="L11" i="27"/>
  <c r="K11" i="27"/>
  <c r="J11" i="27"/>
  <c r="I11" i="27"/>
  <c r="H11" i="27"/>
  <c r="G11" i="27"/>
  <c r="C11" i="27"/>
  <c r="A11" i="27"/>
  <c r="B11" i="27" s="1"/>
  <c r="O10" i="27"/>
  <c r="N10" i="27"/>
  <c r="M10" i="27"/>
  <c r="L10" i="27"/>
  <c r="K10" i="27"/>
  <c r="J10" i="27"/>
  <c r="I10" i="27"/>
  <c r="H10" i="27"/>
  <c r="G10" i="27"/>
  <c r="C10" i="27"/>
  <c r="A10" i="27"/>
  <c r="B10" i="27" s="1"/>
  <c r="O9" i="27"/>
  <c r="N9" i="27"/>
  <c r="M9" i="27"/>
  <c r="L9" i="27"/>
  <c r="K9" i="27"/>
  <c r="J9" i="27"/>
  <c r="I9" i="27"/>
  <c r="H9" i="27"/>
  <c r="G9" i="27"/>
  <c r="C9" i="27"/>
  <c r="A9" i="27"/>
  <c r="B9" i="27" s="1"/>
  <c r="O8" i="27"/>
  <c r="N8" i="27"/>
  <c r="M8" i="27"/>
  <c r="L8" i="27"/>
  <c r="K8" i="27"/>
  <c r="J8" i="27"/>
  <c r="I8" i="27"/>
  <c r="H8" i="27"/>
  <c r="G8" i="27"/>
  <c r="C8" i="27"/>
  <c r="A8" i="27"/>
  <c r="B8" i="27" s="1"/>
  <c r="O7" i="27"/>
  <c r="N7" i="27"/>
  <c r="M7" i="27"/>
  <c r="L7" i="27"/>
  <c r="K7" i="27"/>
  <c r="J7" i="27"/>
  <c r="I7" i="27"/>
  <c r="H7" i="27"/>
  <c r="G7" i="27"/>
  <c r="C7" i="27"/>
  <c r="A7" i="27"/>
  <c r="B7" i="27" s="1"/>
  <c r="O6" i="27"/>
  <c r="N6" i="27"/>
  <c r="M6" i="27"/>
  <c r="L6" i="27"/>
  <c r="K6" i="27"/>
  <c r="J6" i="27"/>
  <c r="I6" i="27"/>
  <c r="H6" i="27"/>
  <c r="G6" i="27"/>
  <c r="C6" i="27"/>
  <c r="A6" i="27"/>
  <c r="B35" i="26"/>
  <c r="O35" i="26"/>
  <c r="N35" i="26"/>
  <c r="M35" i="26"/>
  <c r="L35" i="26"/>
  <c r="K35" i="26"/>
  <c r="J35" i="26"/>
  <c r="I35" i="26"/>
  <c r="H35" i="26"/>
  <c r="G35" i="26"/>
  <c r="C35" i="26"/>
  <c r="A35" i="26"/>
  <c r="O34" i="26"/>
  <c r="N34" i="26"/>
  <c r="M34" i="26"/>
  <c r="L34" i="26"/>
  <c r="K34" i="26"/>
  <c r="J34" i="26"/>
  <c r="I34" i="26"/>
  <c r="H34" i="26"/>
  <c r="G34" i="26"/>
  <c r="C34" i="26"/>
  <c r="A34" i="26"/>
  <c r="B34" i="26" s="1"/>
  <c r="O33" i="26"/>
  <c r="N33" i="26"/>
  <c r="M33" i="26"/>
  <c r="L33" i="26"/>
  <c r="K33" i="26"/>
  <c r="J33" i="26"/>
  <c r="I33" i="26"/>
  <c r="H33" i="26"/>
  <c r="G33" i="26"/>
  <c r="C33" i="26"/>
  <c r="A33" i="26"/>
  <c r="B33" i="26" s="1"/>
  <c r="O32" i="26"/>
  <c r="N32" i="26"/>
  <c r="M32" i="26"/>
  <c r="L32" i="26"/>
  <c r="K32" i="26"/>
  <c r="J32" i="26"/>
  <c r="I32" i="26"/>
  <c r="H32" i="26"/>
  <c r="G32" i="26"/>
  <c r="C32" i="26"/>
  <c r="A32" i="26"/>
  <c r="B32" i="26" s="1"/>
  <c r="O31" i="26"/>
  <c r="N31" i="26"/>
  <c r="M31" i="26"/>
  <c r="L31" i="26"/>
  <c r="K31" i="26"/>
  <c r="J31" i="26"/>
  <c r="I31" i="26"/>
  <c r="H31" i="26"/>
  <c r="G31" i="26"/>
  <c r="C31" i="26"/>
  <c r="A31" i="26"/>
  <c r="B31" i="26" s="1"/>
  <c r="O30" i="26"/>
  <c r="N30" i="26"/>
  <c r="M30" i="26"/>
  <c r="L30" i="26"/>
  <c r="K30" i="26"/>
  <c r="J30" i="26"/>
  <c r="I30" i="26"/>
  <c r="H30" i="26"/>
  <c r="G30" i="26"/>
  <c r="C30" i="26"/>
  <c r="A30" i="26"/>
  <c r="B30" i="26" s="1"/>
  <c r="O29" i="26"/>
  <c r="N29" i="26"/>
  <c r="M29" i="26"/>
  <c r="L29" i="26"/>
  <c r="K29" i="26"/>
  <c r="J29" i="26"/>
  <c r="I29" i="26"/>
  <c r="H29" i="26"/>
  <c r="G29" i="26"/>
  <c r="C29" i="26"/>
  <c r="A29" i="26"/>
  <c r="B29" i="26" s="1"/>
  <c r="O28" i="26"/>
  <c r="N28" i="26"/>
  <c r="M28" i="26"/>
  <c r="L28" i="26"/>
  <c r="K28" i="26"/>
  <c r="J28" i="26"/>
  <c r="I28" i="26"/>
  <c r="H28" i="26"/>
  <c r="G28" i="26"/>
  <c r="C28" i="26"/>
  <c r="A28" i="26"/>
  <c r="B28" i="26" s="1"/>
  <c r="O27" i="26"/>
  <c r="N27" i="26"/>
  <c r="M27" i="26"/>
  <c r="L27" i="26"/>
  <c r="K27" i="26"/>
  <c r="J27" i="26"/>
  <c r="I27" i="26"/>
  <c r="H27" i="26"/>
  <c r="G27" i="26"/>
  <c r="C27" i="26"/>
  <c r="A27" i="26"/>
  <c r="B27" i="26" s="1"/>
  <c r="O26" i="26"/>
  <c r="N26" i="26"/>
  <c r="M26" i="26"/>
  <c r="L26" i="26"/>
  <c r="K26" i="26"/>
  <c r="J26" i="26"/>
  <c r="I26" i="26"/>
  <c r="H26" i="26"/>
  <c r="G26" i="26"/>
  <c r="C26" i="26"/>
  <c r="A26" i="26"/>
  <c r="B26" i="26" s="1"/>
  <c r="O25" i="26"/>
  <c r="N25" i="26"/>
  <c r="M25" i="26"/>
  <c r="L25" i="26"/>
  <c r="K25" i="26"/>
  <c r="J25" i="26"/>
  <c r="I25" i="26"/>
  <c r="H25" i="26"/>
  <c r="G25" i="26"/>
  <c r="C25" i="26"/>
  <c r="A25" i="26"/>
  <c r="B25" i="26" s="1"/>
  <c r="O24" i="26"/>
  <c r="N24" i="26"/>
  <c r="M24" i="26"/>
  <c r="L24" i="26"/>
  <c r="K24" i="26"/>
  <c r="J24" i="26"/>
  <c r="I24" i="26"/>
  <c r="H24" i="26"/>
  <c r="G24" i="26"/>
  <c r="C24" i="26"/>
  <c r="A24" i="26"/>
  <c r="B24" i="26" s="1"/>
  <c r="O23" i="26"/>
  <c r="N23" i="26"/>
  <c r="M23" i="26"/>
  <c r="L23" i="26"/>
  <c r="K23" i="26"/>
  <c r="J23" i="26"/>
  <c r="I23" i="26"/>
  <c r="H23" i="26"/>
  <c r="G23" i="26"/>
  <c r="C23" i="26"/>
  <c r="A23" i="26"/>
  <c r="B23" i="26" s="1"/>
  <c r="O22" i="26"/>
  <c r="N22" i="26"/>
  <c r="M22" i="26"/>
  <c r="L22" i="26"/>
  <c r="K22" i="26"/>
  <c r="J22" i="26"/>
  <c r="I22" i="26"/>
  <c r="H22" i="26"/>
  <c r="G22" i="26"/>
  <c r="C22" i="26"/>
  <c r="A22" i="26"/>
  <c r="B22" i="26" s="1"/>
  <c r="O21" i="26"/>
  <c r="N21" i="26"/>
  <c r="M21" i="26"/>
  <c r="L21" i="26"/>
  <c r="K21" i="26"/>
  <c r="J21" i="26"/>
  <c r="I21" i="26"/>
  <c r="H21" i="26"/>
  <c r="G21" i="26"/>
  <c r="C21" i="26"/>
  <c r="A21" i="26"/>
  <c r="B21" i="26" s="1"/>
  <c r="O20" i="26"/>
  <c r="N20" i="26"/>
  <c r="M20" i="26"/>
  <c r="L20" i="26"/>
  <c r="K20" i="26"/>
  <c r="J20" i="26"/>
  <c r="I20" i="26"/>
  <c r="H20" i="26"/>
  <c r="G20" i="26"/>
  <c r="C20" i="26"/>
  <c r="A20" i="26"/>
  <c r="B20" i="26" s="1"/>
  <c r="O19" i="26"/>
  <c r="N19" i="26"/>
  <c r="M19" i="26"/>
  <c r="L19" i="26"/>
  <c r="K19" i="26"/>
  <c r="J19" i="26"/>
  <c r="I19" i="26"/>
  <c r="H19" i="26"/>
  <c r="G19" i="26"/>
  <c r="C19" i="26"/>
  <c r="A19" i="26"/>
  <c r="B19" i="26" s="1"/>
  <c r="O18" i="26"/>
  <c r="N18" i="26"/>
  <c r="M18" i="26"/>
  <c r="L18" i="26"/>
  <c r="K18" i="26"/>
  <c r="J18" i="26"/>
  <c r="I18" i="26"/>
  <c r="H18" i="26"/>
  <c r="G18" i="26"/>
  <c r="C18" i="26"/>
  <c r="A18" i="26"/>
  <c r="B18" i="26" s="1"/>
  <c r="O17" i="26"/>
  <c r="N17" i="26"/>
  <c r="M17" i="26"/>
  <c r="L17" i="26"/>
  <c r="K17" i="26"/>
  <c r="J17" i="26"/>
  <c r="I17" i="26"/>
  <c r="H17" i="26"/>
  <c r="G17" i="26"/>
  <c r="C17" i="26"/>
  <c r="A17" i="26"/>
  <c r="B17" i="26" s="1"/>
  <c r="O16" i="26"/>
  <c r="N16" i="26"/>
  <c r="M16" i="26"/>
  <c r="L16" i="26"/>
  <c r="K16" i="26"/>
  <c r="J16" i="26"/>
  <c r="I16" i="26"/>
  <c r="H16" i="26"/>
  <c r="G16" i="26"/>
  <c r="C16" i="26"/>
  <c r="A16" i="26"/>
  <c r="B16" i="26" s="1"/>
  <c r="O15" i="26"/>
  <c r="N15" i="26"/>
  <c r="M15" i="26"/>
  <c r="L15" i="26"/>
  <c r="K15" i="26"/>
  <c r="J15" i="26"/>
  <c r="I15" i="26"/>
  <c r="H15" i="26"/>
  <c r="G15" i="26"/>
  <c r="C15" i="26"/>
  <c r="A15" i="26"/>
  <c r="B15" i="26" s="1"/>
  <c r="O14" i="26"/>
  <c r="N14" i="26"/>
  <c r="M14" i="26"/>
  <c r="L14" i="26"/>
  <c r="K14" i="26"/>
  <c r="J14" i="26"/>
  <c r="I14" i="26"/>
  <c r="H14" i="26"/>
  <c r="G14" i="26"/>
  <c r="C14" i="26"/>
  <c r="A14" i="26"/>
  <c r="B14" i="26" s="1"/>
  <c r="O13" i="26"/>
  <c r="N13" i="26"/>
  <c r="M13" i="26"/>
  <c r="L13" i="26"/>
  <c r="K13" i="26"/>
  <c r="J13" i="26"/>
  <c r="I13" i="26"/>
  <c r="H13" i="26"/>
  <c r="G13" i="26"/>
  <c r="C13" i="26"/>
  <c r="A13" i="26"/>
  <c r="B13" i="26" s="1"/>
  <c r="O12" i="26"/>
  <c r="N12" i="26"/>
  <c r="M12" i="26"/>
  <c r="L12" i="26"/>
  <c r="K12" i="26"/>
  <c r="J12" i="26"/>
  <c r="I12" i="26"/>
  <c r="H12" i="26"/>
  <c r="G12" i="26"/>
  <c r="C12" i="26"/>
  <c r="A12" i="26"/>
  <c r="B12" i="26" s="1"/>
  <c r="O11" i="26"/>
  <c r="N11" i="26"/>
  <c r="M11" i="26"/>
  <c r="L11" i="26"/>
  <c r="K11" i="26"/>
  <c r="J11" i="26"/>
  <c r="I11" i="26"/>
  <c r="H11" i="26"/>
  <c r="G11" i="26"/>
  <c r="C11" i="26"/>
  <c r="A11" i="26"/>
  <c r="B11" i="26" s="1"/>
  <c r="O10" i="26"/>
  <c r="N10" i="26"/>
  <c r="M10" i="26"/>
  <c r="L10" i="26"/>
  <c r="K10" i="26"/>
  <c r="J10" i="26"/>
  <c r="I10" i="26"/>
  <c r="H10" i="26"/>
  <c r="G10" i="26"/>
  <c r="C10" i="26"/>
  <c r="A10" i="26"/>
  <c r="B10" i="26" s="1"/>
  <c r="O9" i="26"/>
  <c r="N9" i="26"/>
  <c r="M9" i="26"/>
  <c r="L9" i="26"/>
  <c r="K9" i="26"/>
  <c r="J9" i="26"/>
  <c r="I9" i="26"/>
  <c r="H9" i="26"/>
  <c r="G9" i="26"/>
  <c r="C9" i="26"/>
  <c r="A9" i="26"/>
  <c r="B9" i="26" s="1"/>
  <c r="O8" i="26"/>
  <c r="N8" i="26"/>
  <c r="M8" i="26"/>
  <c r="L8" i="26"/>
  <c r="K8" i="26"/>
  <c r="J8" i="26"/>
  <c r="I8" i="26"/>
  <c r="H8" i="26"/>
  <c r="G8" i="26"/>
  <c r="C8" i="26"/>
  <c r="A8" i="26"/>
  <c r="B8" i="26" s="1"/>
  <c r="O7" i="26"/>
  <c r="N7" i="26"/>
  <c r="M7" i="26"/>
  <c r="L7" i="26"/>
  <c r="K7" i="26"/>
  <c r="J7" i="26"/>
  <c r="I7" i="26"/>
  <c r="H7" i="26"/>
  <c r="G7" i="26"/>
  <c r="C7" i="26"/>
  <c r="A7" i="26"/>
  <c r="B7" i="26" s="1"/>
  <c r="O6" i="26"/>
  <c r="M6" i="26"/>
  <c r="L6" i="26"/>
  <c r="K6" i="26"/>
  <c r="I6" i="26"/>
  <c r="H6" i="26"/>
  <c r="G6" i="26"/>
  <c r="C6" i="26"/>
  <c r="A6" i="26"/>
  <c r="N37" i="25"/>
  <c r="J37" i="25"/>
  <c r="F37" i="25"/>
  <c r="D37" i="25"/>
  <c r="P44" i="21"/>
  <c r="O36" i="25"/>
  <c r="N36" i="25"/>
  <c r="M36" i="25"/>
  <c r="L36" i="25"/>
  <c r="K36" i="25"/>
  <c r="J36" i="25"/>
  <c r="I36" i="25"/>
  <c r="H36" i="25"/>
  <c r="G36" i="25"/>
  <c r="C36" i="25"/>
  <c r="A36" i="25"/>
  <c r="B36" i="25" s="1"/>
  <c r="O35" i="25"/>
  <c r="N35" i="25"/>
  <c r="M35" i="25"/>
  <c r="L35" i="25"/>
  <c r="K35" i="25"/>
  <c r="J35" i="25"/>
  <c r="I35" i="25"/>
  <c r="H35" i="25"/>
  <c r="G35" i="25"/>
  <c r="C35" i="25"/>
  <c r="A35" i="25"/>
  <c r="B35" i="25" s="1"/>
  <c r="O34" i="25"/>
  <c r="N34" i="25"/>
  <c r="M34" i="25"/>
  <c r="L34" i="25"/>
  <c r="K34" i="25"/>
  <c r="J34" i="25"/>
  <c r="I34" i="25"/>
  <c r="H34" i="25"/>
  <c r="G34" i="25"/>
  <c r="C34" i="25"/>
  <c r="A34" i="25"/>
  <c r="B34" i="25" s="1"/>
  <c r="O33" i="25"/>
  <c r="N33" i="25"/>
  <c r="M33" i="25"/>
  <c r="L33" i="25"/>
  <c r="K33" i="25"/>
  <c r="J33" i="25"/>
  <c r="I33" i="25"/>
  <c r="H33" i="25"/>
  <c r="G33" i="25"/>
  <c r="C33" i="25"/>
  <c r="A33" i="25"/>
  <c r="B33" i="25" s="1"/>
  <c r="O32" i="25"/>
  <c r="N32" i="25"/>
  <c r="M32" i="25"/>
  <c r="L32" i="25"/>
  <c r="K32" i="25"/>
  <c r="J32" i="25"/>
  <c r="I32" i="25"/>
  <c r="H32" i="25"/>
  <c r="G32" i="25"/>
  <c r="C32" i="25"/>
  <c r="A32" i="25"/>
  <c r="B32" i="25" s="1"/>
  <c r="O31" i="25"/>
  <c r="N31" i="25"/>
  <c r="M31" i="25"/>
  <c r="L31" i="25"/>
  <c r="K31" i="25"/>
  <c r="J31" i="25"/>
  <c r="I31" i="25"/>
  <c r="H31" i="25"/>
  <c r="G31" i="25"/>
  <c r="C31" i="25"/>
  <c r="A31" i="25"/>
  <c r="B31" i="25" s="1"/>
  <c r="O30" i="25"/>
  <c r="N30" i="25"/>
  <c r="M30" i="25"/>
  <c r="L30" i="25"/>
  <c r="K30" i="25"/>
  <c r="J30" i="25"/>
  <c r="I30" i="25"/>
  <c r="H30" i="25"/>
  <c r="G30" i="25"/>
  <c r="C30" i="25"/>
  <c r="A30" i="25"/>
  <c r="B30" i="25" s="1"/>
  <c r="O29" i="25"/>
  <c r="N29" i="25"/>
  <c r="M29" i="25"/>
  <c r="L29" i="25"/>
  <c r="K29" i="25"/>
  <c r="J29" i="25"/>
  <c r="I29" i="25"/>
  <c r="H29" i="25"/>
  <c r="G29" i="25"/>
  <c r="C29" i="25"/>
  <c r="A29" i="25"/>
  <c r="B29" i="25" s="1"/>
  <c r="O28" i="25"/>
  <c r="N28" i="25"/>
  <c r="M28" i="25"/>
  <c r="L28" i="25"/>
  <c r="K28" i="25"/>
  <c r="J28" i="25"/>
  <c r="I28" i="25"/>
  <c r="H28" i="25"/>
  <c r="G28" i="25"/>
  <c r="C28" i="25"/>
  <c r="A28" i="25"/>
  <c r="B28" i="25" s="1"/>
  <c r="O27" i="25"/>
  <c r="N27" i="25"/>
  <c r="M27" i="25"/>
  <c r="L27" i="25"/>
  <c r="K27" i="25"/>
  <c r="J27" i="25"/>
  <c r="I27" i="25"/>
  <c r="H27" i="25"/>
  <c r="G27" i="25"/>
  <c r="C27" i="25"/>
  <c r="A27" i="25"/>
  <c r="B27" i="25" s="1"/>
  <c r="O26" i="25"/>
  <c r="N26" i="25"/>
  <c r="M26" i="25"/>
  <c r="L26" i="25"/>
  <c r="K26" i="25"/>
  <c r="J26" i="25"/>
  <c r="I26" i="25"/>
  <c r="H26" i="25"/>
  <c r="G26" i="25"/>
  <c r="C26" i="25"/>
  <c r="A26" i="25"/>
  <c r="B26" i="25" s="1"/>
  <c r="O25" i="25"/>
  <c r="N25" i="25"/>
  <c r="M25" i="25"/>
  <c r="L25" i="25"/>
  <c r="K25" i="25"/>
  <c r="J25" i="25"/>
  <c r="I25" i="25"/>
  <c r="H25" i="25"/>
  <c r="G25" i="25"/>
  <c r="C25" i="25"/>
  <c r="A25" i="25"/>
  <c r="B25" i="25" s="1"/>
  <c r="O24" i="25"/>
  <c r="N24" i="25"/>
  <c r="M24" i="25"/>
  <c r="L24" i="25"/>
  <c r="K24" i="25"/>
  <c r="J24" i="25"/>
  <c r="I24" i="25"/>
  <c r="H24" i="25"/>
  <c r="G24" i="25"/>
  <c r="C24" i="25"/>
  <c r="A24" i="25"/>
  <c r="B24" i="25" s="1"/>
  <c r="O23" i="25"/>
  <c r="N23" i="25"/>
  <c r="M23" i="25"/>
  <c r="L23" i="25"/>
  <c r="K23" i="25"/>
  <c r="J23" i="25"/>
  <c r="I23" i="25"/>
  <c r="H23" i="25"/>
  <c r="G23" i="25"/>
  <c r="C23" i="25"/>
  <c r="A23" i="25"/>
  <c r="B23" i="25" s="1"/>
  <c r="O22" i="25"/>
  <c r="N22" i="25"/>
  <c r="M22" i="25"/>
  <c r="L22" i="25"/>
  <c r="K22" i="25"/>
  <c r="J22" i="25"/>
  <c r="I22" i="25"/>
  <c r="H22" i="25"/>
  <c r="G22" i="25"/>
  <c r="C22" i="25"/>
  <c r="A22" i="25"/>
  <c r="B22" i="25" s="1"/>
  <c r="O21" i="25"/>
  <c r="N21" i="25"/>
  <c r="M21" i="25"/>
  <c r="L21" i="25"/>
  <c r="K21" i="25"/>
  <c r="J21" i="25"/>
  <c r="I21" i="25"/>
  <c r="H21" i="25"/>
  <c r="G21" i="25"/>
  <c r="C21" i="25"/>
  <c r="A21" i="25"/>
  <c r="B21" i="25" s="1"/>
  <c r="O20" i="25"/>
  <c r="N20" i="25"/>
  <c r="M20" i="25"/>
  <c r="L20" i="25"/>
  <c r="K20" i="25"/>
  <c r="J20" i="25"/>
  <c r="I20" i="25"/>
  <c r="H20" i="25"/>
  <c r="G20" i="25"/>
  <c r="C20" i="25"/>
  <c r="A20" i="25"/>
  <c r="B20" i="25" s="1"/>
  <c r="O19" i="25"/>
  <c r="N19" i="25"/>
  <c r="M19" i="25"/>
  <c r="L19" i="25"/>
  <c r="K19" i="25"/>
  <c r="J19" i="25"/>
  <c r="I19" i="25"/>
  <c r="H19" i="25"/>
  <c r="G19" i="25"/>
  <c r="C19" i="25"/>
  <c r="A19" i="25"/>
  <c r="B19" i="25" s="1"/>
  <c r="O18" i="25"/>
  <c r="N18" i="25"/>
  <c r="M18" i="25"/>
  <c r="L18" i="25"/>
  <c r="K18" i="25"/>
  <c r="J18" i="25"/>
  <c r="I18" i="25"/>
  <c r="H18" i="25"/>
  <c r="G18" i="25"/>
  <c r="C18" i="25"/>
  <c r="A18" i="25"/>
  <c r="B18" i="25" s="1"/>
  <c r="O17" i="25"/>
  <c r="N17" i="25"/>
  <c r="M17" i="25"/>
  <c r="L17" i="25"/>
  <c r="K17" i="25"/>
  <c r="J17" i="25"/>
  <c r="I17" i="25"/>
  <c r="H17" i="25"/>
  <c r="G17" i="25"/>
  <c r="C17" i="25"/>
  <c r="A17" i="25"/>
  <c r="B17" i="25" s="1"/>
  <c r="O16" i="25"/>
  <c r="N16" i="25"/>
  <c r="M16" i="25"/>
  <c r="L16" i="25"/>
  <c r="K16" i="25"/>
  <c r="J16" i="25"/>
  <c r="I16" i="25"/>
  <c r="H16" i="25"/>
  <c r="G16" i="25"/>
  <c r="C16" i="25"/>
  <c r="A16" i="25"/>
  <c r="B16" i="25" s="1"/>
  <c r="O15" i="25"/>
  <c r="N15" i="25"/>
  <c r="M15" i="25"/>
  <c r="L15" i="25"/>
  <c r="K15" i="25"/>
  <c r="J15" i="25"/>
  <c r="I15" i="25"/>
  <c r="H15" i="25"/>
  <c r="G15" i="25"/>
  <c r="C15" i="25"/>
  <c r="A15" i="25"/>
  <c r="B15" i="25" s="1"/>
  <c r="O14" i="25"/>
  <c r="N14" i="25"/>
  <c r="M14" i="25"/>
  <c r="L14" i="25"/>
  <c r="K14" i="25"/>
  <c r="J14" i="25"/>
  <c r="I14" i="25"/>
  <c r="H14" i="25"/>
  <c r="G14" i="25"/>
  <c r="C14" i="25"/>
  <c r="A14" i="25"/>
  <c r="B14" i="25" s="1"/>
  <c r="O13" i="25"/>
  <c r="N13" i="25"/>
  <c r="M13" i="25"/>
  <c r="L13" i="25"/>
  <c r="K13" i="25"/>
  <c r="J13" i="25"/>
  <c r="I13" i="25"/>
  <c r="H13" i="25"/>
  <c r="G13" i="25"/>
  <c r="C13" i="25"/>
  <c r="A13" i="25"/>
  <c r="B13" i="25" s="1"/>
  <c r="O12" i="25"/>
  <c r="N12" i="25"/>
  <c r="M12" i="25"/>
  <c r="L12" i="25"/>
  <c r="K12" i="25"/>
  <c r="J12" i="25"/>
  <c r="I12" i="25"/>
  <c r="H12" i="25"/>
  <c r="G12" i="25"/>
  <c r="C12" i="25"/>
  <c r="A12" i="25"/>
  <c r="B12" i="25" s="1"/>
  <c r="O11" i="25"/>
  <c r="N11" i="25"/>
  <c r="M11" i="25"/>
  <c r="L11" i="25"/>
  <c r="K11" i="25"/>
  <c r="J11" i="25"/>
  <c r="I11" i="25"/>
  <c r="H11" i="25"/>
  <c r="G11" i="25"/>
  <c r="C11" i="25"/>
  <c r="A11" i="25"/>
  <c r="B11" i="25" s="1"/>
  <c r="O10" i="25"/>
  <c r="N10" i="25"/>
  <c r="M10" i="25"/>
  <c r="L10" i="25"/>
  <c r="K10" i="25"/>
  <c r="J10" i="25"/>
  <c r="I10" i="25"/>
  <c r="H10" i="25"/>
  <c r="G10" i="25"/>
  <c r="C10" i="25"/>
  <c r="A10" i="25"/>
  <c r="B10" i="25" s="1"/>
  <c r="O9" i="25"/>
  <c r="N9" i="25"/>
  <c r="M9" i="25"/>
  <c r="L9" i="25"/>
  <c r="K9" i="25"/>
  <c r="J9" i="25"/>
  <c r="I9" i="25"/>
  <c r="H9" i="25"/>
  <c r="G9" i="25"/>
  <c r="C9" i="25"/>
  <c r="A9" i="25"/>
  <c r="B9" i="25" s="1"/>
  <c r="O8" i="25"/>
  <c r="N8" i="25"/>
  <c r="M8" i="25"/>
  <c r="L8" i="25"/>
  <c r="K8" i="25"/>
  <c r="J8" i="25"/>
  <c r="I8" i="25"/>
  <c r="H8" i="25"/>
  <c r="G8" i="25"/>
  <c r="C8" i="25"/>
  <c r="A8" i="25"/>
  <c r="B8" i="25" s="1"/>
  <c r="O7" i="25"/>
  <c r="N7" i="25"/>
  <c r="M7" i="25"/>
  <c r="L7" i="25"/>
  <c r="K7" i="25"/>
  <c r="J7" i="25"/>
  <c r="I7" i="25"/>
  <c r="H7" i="25"/>
  <c r="G7" i="25"/>
  <c r="C7" i="25"/>
  <c r="A7" i="25"/>
  <c r="B7" i="25" s="1"/>
  <c r="O6" i="25"/>
  <c r="N6" i="25"/>
  <c r="M6" i="25"/>
  <c r="L6" i="25"/>
  <c r="K6" i="25"/>
  <c r="J6" i="25"/>
  <c r="I6" i="25"/>
  <c r="H6" i="25"/>
  <c r="G6" i="25"/>
  <c r="C6" i="25"/>
  <c r="B6" i="25"/>
  <c r="A6" i="25"/>
  <c r="B6" i="35" l="1"/>
  <c r="B6" i="34"/>
  <c r="B6" i="33"/>
  <c r="B6" i="32"/>
  <c r="B6" i="31"/>
  <c r="B6" i="30"/>
  <c r="B6" i="29"/>
  <c r="B6" i="28"/>
  <c r="B6" i="27"/>
  <c r="B6" i="26"/>
  <c r="B12" i="21" l="1"/>
  <c r="B13" i="21" l="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X9" i="21" l="1"/>
  <c r="BA50" i="15" l="1"/>
  <c r="AW50" i="15"/>
  <c r="AS50" i="15"/>
  <c r="AO50" i="15"/>
  <c r="AK50" i="15"/>
  <c r="AG50" i="15"/>
  <c r="AC50" i="15"/>
  <c r="Y50" i="15"/>
  <c r="U50" i="15"/>
  <c r="Q50" i="15"/>
  <c r="M50" i="15"/>
  <c r="I50" i="15"/>
  <c r="BE50" i="15" s="1"/>
  <c r="C25" i="15" s="1"/>
  <c r="BA49" i="15"/>
  <c r="AW49" i="15"/>
  <c r="AS49" i="15"/>
  <c r="AO49" i="15"/>
  <c r="AK49" i="15"/>
  <c r="AG49" i="15"/>
  <c r="AC49" i="15"/>
  <c r="Y49" i="15"/>
  <c r="U49" i="15"/>
  <c r="Q49" i="15"/>
  <c r="M49" i="15"/>
  <c r="I49" i="15"/>
  <c r="BE49" i="15" s="1"/>
  <c r="C24" i="15" s="1"/>
  <c r="C15" i="15" s="1"/>
  <c r="BA48" i="15"/>
  <c r="AW48" i="15"/>
  <c r="AS48" i="15"/>
  <c r="AO48" i="15"/>
  <c r="AK48" i="15"/>
  <c r="AG48" i="15"/>
  <c r="AC48" i="15"/>
  <c r="Y48" i="15"/>
  <c r="U48" i="15"/>
  <c r="Q48" i="15"/>
  <c r="M48" i="15"/>
  <c r="I48" i="15"/>
  <c r="BE48" i="15" s="1"/>
  <c r="C23" i="15" s="1"/>
  <c r="BA47" i="15"/>
  <c r="AW47" i="15"/>
  <c r="AS47" i="15"/>
  <c r="AO47" i="15"/>
  <c r="AK47" i="15"/>
  <c r="AG47" i="15"/>
  <c r="AC47" i="15"/>
  <c r="Y47" i="15"/>
  <c r="U47" i="15"/>
  <c r="Q47" i="15"/>
  <c r="M47" i="15"/>
  <c r="I47" i="15"/>
  <c r="BE47" i="15" s="1"/>
  <c r="C22" i="15" s="1"/>
  <c r="C13" i="15" s="1"/>
  <c r="BA46" i="15"/>
  <c r="AW46" i="15"/>
  <c r="AS46" i="15"/>
  <c r="AO46" i="15"/>
  <c r="AK46" i="15"/>
  <c r="AG46" i="15"/>
  <c r="AC46" i="15"/>
  <c r="Y46" i="15"/>
  <c r="U46" i="15"/>
  <c r="Q46" i="15"/>
  <c r="M46" i="15"/>
  <c r="I46" i="15"/>
  <c r="BE46" i="15" s="1"/>
  <c r="C21" i="15" s="1"/>
  <c r="O35" i="23"/>
  <c r="M35" i="23"/>
  <c r="L35" i="23"/>
  <c r="K35" i="23"/>
  <c r="I35" i="23"/>
  <c r="H35" i="23"/>
  <c r="G35" i="23"/>
  <c r="C35" i="23"/>
  <c r="A35" i="23"/>
  <c r="B35" i="23" s="1"/>
  <c r="O34" i="23"/>
  <c r="M34" i="23"/>
  <c r="L34" i="23"/>
  <c r="K34" i="23"/>
  <c r="I34" i="23"/>
  <c r="H34" i="23"/>
  <c r="G34" i="23"/>
  <c r="C34" i="23"/>
  <c r="A34" i="23"/>
  <c r="B34" i="23" s="1"/>
  <c r="O33" i="23"/>
  <c r="M33" i="23"/>
  <c r="L33" i="23"/>
  <c r="K33" i="23"/>
  <c r="I33" i="23"/>
  <c r="H33" i="23"/>
  <c r="G33" i="23"/>
  <c r="C33" i="23"/>
  <c r="A33" i="23"/>
  <c r="B33" i="23" s="1"/>
  <c r="O32" i="23"/>
  <c r="M32" i="23"/>
  <c r="L32" i="23"/>
  <c r="K32" i="23"/>
  <c r="I32" i="23"/>
  <c r="H32" i="23"/>
  <c r="G32" i="23"/>
  <c r="C32" i="23"/>
  <c r="A32" i="23"/>
  <c r="B32" i="23" s="1"/>
  <c r="O31" i="23"/>
  <c r="M31" i="23"/>
  <c r="L31" i="23"/>
  <c r="K31" i="23"/>
  <c r="I31" i="23"/>
  <c r="H31" i="23"/>
  <c r="G31" i="23"/>
  <c r="C31" i="23"/>
  <c r="A31" i="23"/>
  <c r="B31" i="23" s="1"/>
  <c r="O30" i="23"/>
  <c r="M30" i="23"/>
  <c r="L30" i="23"/>
  <c r="K30" i="23"/>
  <c r="I30" i="23"/>
  <c r="H30" i="23"/>
  <c r="G30" i="23"/>
  <c r="C30" i="23"/>
  <c r="A30" i="23"/>
  <c r="B30" i="23" s="1"/>
  <c r="O29" i="23"/>
  <c r="M29" i="23"/>
  <c r="L29" i="23"/>
  <c r="K29" i="23"/>
  <c r="I29" i="23"/>
  <c r="H29" i="23"/>
  <c r="G29" i="23"/>
  <c r="C29" i="23"/>
  <c r="A29" i="23"/>
  <c r="B29" i="23" s="1"/>
  <c r="O28" i="23"/>
  <c r="M28" i="23"/>
  <c r="L28" i="23"/>
  <c r="K28" i="23"/>
  <c r="I28" i="23"/>
  <c r="H28" i="23"/>
  <c r="G28" i="23"/>
  <c r="C28" i="23"/>
  <c r="A28" i="23"/>
  <c r="B28" i="23" s="1"/>
  <c r="O27" i="23"/>
  <c r="M27" i="23"/>
  <c r="L27" i="23"/>
  <c r="K27" i="23"/>
  <c r="I27" i="23"/>
  <c r="H27" i="23"/>
  <c r="G27" i="23"/>
  <c r="C27" i="23"/>
  <c r="A27" i="23"/>
  <c r="B27" i="23" s="1"/>
  <c r="O26" i="23"/>
  <c r="M26" i="23"/>
  <c r="L26" i="23"/>
  <c r="K26" i="23"/>
  <c r="I26" i="23"/>
  <c r="H26" i="23"/>
  <c r="G26" i="23"/>
  <c r="C26" i="23"/>
  <c r="A26" i="23"/>
  <c r="B26" i="23" s="1"/>
  <c r="O25" i="23"/>
  <c r="M25" i="23"/>
  <c r="L25" i="23"/>
  <c r="K25" i="23"/>
  <c r="I25" i="23"/>
  <c r="H25" i="23"/>
  <c r="G25" i="23"/>
  <c r="C25" i="23"/>
  <c r="A25" i="23"/>
  <c r="B25" i="23" s="1"/>
  <c r="O24" i="23"/>
  <c r="M24" i="23"/>
  <c r="L24" i="23"/>
  <c r="K24" i="23"/>
  <c r="I24" i="23"/>
  <c r="H24" i="23"/>
  <c r="G24" i="23"/>
  <c r="C24" i="23"/>
  <c r="A24" i="23"/>
  <c r="B24" i="23" s="1"/>
  <c r="O23" i="23"/>
  <c r="M23" i="23"/>
  <c r="L23" i="23"/>
  <c r="K23" i="23"/>
  <c r="I23" i="23"/>
  <c r="H23" i="23"/>
  <c r="G23" i="23"/>
  <c r="C23" i="23"/>
  <c r="A23" i="23"/>
  <c r="B23" i="23" s="1"/>
  <c r="O22" i="23"/>
  <c r="M22" i="23"/>
  <c r="L22" i="23"/>
  <c r="K22" i="23"/>
  <c r="I22" i="23"/>
  <c r="H22" i="23"/>
  <c r="G22" i="23"/>
  <c r="C22" i="23"/>
  <c r="A22" i="23"/>
  <c r="B22" i="23" s="1"/>
  <c r="O21" i="23"/>
  <c r="M21" i="23"/>
  <c r="L21" i="23"/>
  <c r="K21" i="23"/>
  <c r="I21" i="23"/>
  <c r="H21" i="23"/>
  <c r="G21" i="23"/>
  <c r="C21" i="23"/>
  <c r="A21" i="23"/>
  <c r="B21" i="23" s="1"/>
  <c r="O20" i="23"/>
  <c r="M20" i="23"/>
  <c r="L20" i="23"/>
  <c r="K20" i="23"/>
  <c r="I20" i="23"/>
  <c r="H20" i="23"/>
  <c r="G20" i="23"/>
  <c r="C20" i="23"/>
  <c r="A20" i="23"/>
  <c r="B20" i="23" s="1"/>
  <c r="O19" i="23"/>
  <c r="M19" i="23"/>
  <c r="L19" i="23"/>
  <c r="K19" i="23"/>
  <c r="I19" i="23"/>
  <c r="H19" i="23"/>
  <c r="G19" i="23"/>
  <c r="C19" i="23"/>
  <c r="A19" i="23"/>
  <c r="B19" i="23" s="1"/>
  <c r="O18" i="23"/>
  <c r="M18" i="23"/>
  <c r="L18" i="23"/>
  <c r="K18" i="23"/>
  <c r="I18" i="23"/>
  <c r="H18" i="23"/>
  <c r="G18" i="23"/>
  <c r="C18" i="23"/>
  <c r="A18" i="23"/>
  <c r="B18" i="23" s="1"/>
  <c r="O17" i="23"/>
  <c r="M17" i="23"/>
  <c r="L17" i="23"/>
  <c r="K17" i="23"/>
  <c r="I17" i="23"/>
  <c r="H17" i="23"/>
  <c r="G17" i="23"/>
  <c r="C17" i="23"/>
  <c r="A17" i="23"/>
  <c r="B17" i="23" s="1"/>
  <c r="O16" i="23"/>
  <c r="M16" i="23"/>
  <c r="L16" i="23"/>
  <c r="K16" i="23"/>
  <c r="I16" i="23"/>
  <c r="H16" i="23"/>
  <c r="G16" i="23"/>
  <c r="C16" i="23"/>
  <c r="A16" i="23"/>
  <c r="B16" i="23" s="1"/>
  <c r="O15" i="23"/>
  <c r="M15" i="23"/>
  <c r="L15" i="23"/>
  <c r="K15" i="23"/>
  <c r="I15" i="23"/>
  <c r="H15" i="23"/>
  <c r="G15" i="23"/>
  <c r="C15" i="23"/>
  <c r="A15" i="23"/>
  <c r="B15" i="23" s="1"/>
  <c r="O14" i="23"/>
  <c r="M14" i="23"/>
  <c r="L14" i="23"/>
  <c r="K14" i="23"/>
  <c r="I14" i="23"/>
  <c r="H14" i="23"/>
  <c r="G14" i="23"/>
  <c r="C14" i="23"/>
  <c r="A14" i="23"/>
  <c r="B14" i="23" s="1"/>
  <c r="O13" i="23"/>
  <c r="M13" i="23"/>
  <c r="L13" i="23"/>
  <c r="K13" i="23"/>
  <c r="I13" i="23"/>
  <c r="H13" i="23"/>
  <c r="G13" i="23"/>
  <c r="C13" i="23"/>
  <c r="A13" i="23"/>
  <c r="B13" i="23" s="1"/>
  <c r="O12" i="23"/>
  <c r="M12" i="23"/>
  <c r="L12" i="23"/>
  <c r="K12" i="23"/>
  <c r="I12" i="23"/>
  <c r="H12" i="23"/>
  <c r="G12" i="23"/>
  <c r="C12" i="23"/>
  <c r="A12" i="23"/>
  <c r="B12" i="23" s="1"/>
  <c r="O11" i="23"/>
  <c r="M11" i="23"/>
  <c r="L11" i="23"/>
  <c r="K11" i="23"/>
  <c r="I11" i="23"/>
  <c r="H11" i="23"/>
  <c r="G11" i="23"/>
  <c r="C11" i="23"/>
  <c r="A11" i="23"/>
  <c r="B11" i="23" s="1"/>
  <c r="O10" i="23"/>
  <c r="M10" i="23"/>
  <c r="L10" i="23"/>
  <c r="K10" i="23"/>
  <c r="I10" i="23"/>
  <c r="H10" i="23"/>
  <c r="G10" i="23"/>
  <c r="C10" i="23"/>
  <c r="A10" i="23"/>
  <c r="B10" i="23" s="1"/>
  <c r="O9" i="23"/>
  <c r="M9" i="23"/>
  <c r="L9" i="23"/>
  <c r="K9" i="23"/>
  <c r="I9" i="23"/>
  <c r="H9" i="23"/>
  <c r="G9" i="23"/>
  <c r="C9" i="23"/>
  <c r="A9" i="23"/>
  <c r="B9" i="23" s="1"/>
  <c r="O8" i="23"/>
  <c r="M8" i="23"/>
  <c r="L8" i="23"/>
  <c r="K8" i="23"/>
  <c r="I8" i="23"/>
  <c r="H8" i="23"/>
  <c r="G8" i="23"/>
  <c r="C8" i="23"/>
  <c r="A8" i="23"/>
  <c r="B8" i="23" s="1"/>
  <c r="O7" i="23"/>
  <c r="M7" i="23"/>
  <c r="L7" i="23"/>
  <c r="K7" i="23"/>
  <c r="I7" i="23"/>
  <c r="H7" i="23"/>
  <c r="G7" i="23"/>
  <c r="C7" i="23"/>
  <c r="A7" i="23"/>
  <c r="B7" i="23" s="1"/>
  <c r="O6" i="23"/>
  <c r="M6" i="23"/>
  <c r="L6" i="23"/>
  <c r="K6" i="23"/>
  <c r="I6" i="23"/>
  <c r="H6" i="23"/>
  <c r="G6" i="23"/>
  <c r="A6" i="23"/>
  <c r="B6" i="23" s="1"/>
  <c r="EE47" i="21"/>
  <c r="DS47" i="21"/>
  <c r="DG47" i="21"/>
  <c r="CU47" i="21"/>
  <c r="CI47" i="21"/>
  <c r="BW47" i="21"/>
  <c r="BK47" i="21"/>
  <c r="AY47" i="21"/>
  <c r="AM47" i="21"/>
  <c r="AA47" i="21"/>
  <c r="O47" i="21"/>
  <c r="C47" i="21"/>
  <c r="EM42" i="21"/>
  <c r="EI42" i="21"/>
  <c r="ED42" i="21"/>
  <c r="DO42" i="21"/>
  <c r="DK42" i="21"/>
  <c r="DF42" i="21"/>
  <c r="DC42" i="21"/>
  <c r="CY42" i="21"/>
  <c r="CT42" i="21"/>
  <c r="CE42" i="21"/>
  <c r="CA42" i="21"/>
  <c r="BV42" i="21"/>
  <c r="BG42" i="21"/>
  <c r="BC42" i="21"/>
  <c r="AX42" i="21"/>
  <c r="AU42" i="21"/>
  <c r="AQ42" i="21"/>
  <c r="AL42" i="21"/>
  <c r="W42" i="21"/>
  <c r="S42" i="21"/>
  <c r="N42" i="21"/>
  <c r="EM41" i="21"/>
  <c r="EI41" i="21"/>
  <c r="ED41" i="21"/>
  <c r="DO41" i="21"/>
  <c r="DK41" i="21"/>
  <c r="DF41" i="21"/>
  <c r="DC41" i="21"/>
  <c r="CY41" i="21"/>
  <c r="CT41" i="21"/>
  <c r="CQ41" i="21"/>
  <c r="CM41" i="21"/>
  <c r="CH41" i="21"/>
  <c r="CE41" i="21"/>
  <c r="CA41" i="21"/>
  <c r="BV41" i="21"/>
  <c r="BS41" i="21"/>
  <c r="N35" i="29" s="1"/>
  <c r="BO41" i="21"/>
  <c r="J35" i="29" s="1"/>
  <c r="BJ41" i="21"/>
  <c r="BG41" i="21"/>
  <c r="BC41" i="21"/>
  <c r="AX41" i="21"/>
  <c r="AU41" i="21"/>
  <c r="AQ41" i="21"/>
  <c r="AL41" i="21"/>
  <c r="AI41" i="21"/>
  <c r="AE41" i="21"/>
  <c r="Z41" i="21"/>
  <c r="W41" i="21"/>
  <c r="S41" i="21"/>
  <c r="N41" i="21"/>
  <c r="K41" i="21"/>
  <c r="G41" i="21"/>
  <c r="EM40" i="21"/>
  <c r="EI40" i="21"/>
  <c r="ED40" i="21"/>
  <c r="DO40" i="21"/>
  <c r="DK40" i="21"/>
  <c r="DF40" i="21"/>
  <c r="DC40" i="21"/>
  <c r="CY40" i="21"/>
  <c r="CT40" i="21"/>
  <c r="CQ40" i="21"/>
  <c r="CM40" i="21"/>
  <c r="CH40" i="21"/>
  <c r="CE40" i="21"/>
  <c r="CA40" i="21"/>
  <c r="BV40" i="21"/>
  <c r="BS40" i="21"/>
  <c r="BO40" i="21"/>
  <c r="BJ40" i="21"/>
  <c r="BG40" i="21"/>
  <c r="BC40" i="21"/>
  <c r="AX40" i="21"/>
  <c r="AU40" i="21"/>
  <c r="AQ40" i="21"/>
  <c r="AL40" i="21"/>
  <c r="AI40" i="21"/>
  <c r="AE40" i="21"/>
  <c r="Z40" i="21"/>
  <c r="W40" i="21"/>
  <c r="S40" i="21"/>
  <c r="N40" i="21"/>
  <c r="K40" i="21"/>
  <c r="G40" i="21"/>
  <c r="EM39" i="21"/>
  <c r="EI39" i="21"/>
  <c r="ED39" i="21"/>
  <c r="EA39" i="21"/>
  <c r="DW39" i="21"/>
  <c r="DR39" i="21"/>
  <c r="DO39" i="21"/>
  <c r="DK39" i="21"/>
  <c r="DF39" i="21"/>
  <c r="DC39" i="21"/>
  <c r="CY39" i="21"/>
  <c r="CT39" i="21"/>
  <c r="CQ39" i="21"/>
  <c r="CM39" i="21"/>
  <c r="CH39" i="21"/>
  <c r="CE39" i="21"/>
  <c r="CA39" i="21"/>
  <c r="BV39" i="21"/>
  <c r="BS39" i="21"/>
  <c r="BO39" i="21"/>
  <c r="BJ39" i="21"/>
  <c r="BG39" i="21"/>
  <c r="BC39" i="21"/>
  <c r="AX39" i="21"/>
  <c r="AU39" i="21"/>
  <c r="AQ39" i="21"/>
  <c r="AL39" i="21"/>
  <c r="AI39" i="21"/>
  <c r="AE39" i="21"/>
  <c r="Z39" i="21"/>
  <c r="W39" i="21"/>
  <c r="S39" i="21"/>
  <c r="N39" i="21"/>
  <c r="K39" i="21"/>
  <c r="G39" i="21"/>
  <c r="EM38" i="21"/>
  <c r="EI38" i="21"/>
  <c r="ED38" i="21"/>
  <c r="EA38" i="21"/>
  <c r="DW38" i="21"/>
  <c r="DR38" i="21"/>
  <c r="DO38" i="21"/>
  <c r="DK38" i="21"/>
  <c r="DF38" i="21"/>
  <c r="DC38" i="21"/>
  <c r="CY38" i="21"/>
  <c r="CT38" i="21"/>
  <c r="CQ38" i="21"/>
  <c r="CM38" i="21"/>
  <c r="CH38" i="21"/>
  <c r="CE38" i="21"/>
  <c r="CA38" i="21"/>
  <c r="BV38" i="21"/>
  <c r="BS38" i="21"/>
  <c r="BO38" i="21"/>
  <c r="BJ38" i="21"/>
  <c r="BG38" i="21"/>
  <c r="BC38" i="21"/>
  <c r="AX38" i="21"/>
  <c r="AU38" i="21"/>
  <c r="AQ38" i="21"/>
  <c r="AL38" i="21"/>
  <c r="AI38" i="21"/>
  <c r="AE38" i="21"/>
  <c r="Z38" i="21"/>
  <c r="W38" i="21"/>
  <c r="S38" i="21"/>
  <c r="N38" i="21"/>
  <c r="K38" i="21"/>
  <c r="G38" i="21"/>
  <c r="EM37" i="21"/>
  <c r="EI37" i="21"/>
  <c r="ED37" i="21"/>
  <c r="EA37" i="21"/>
  <c r="DW37" i="21"/>
  <c r="DR37" i="21"/>
  <c r="DO37" i="21"/>
  <c r="DK37" i="21"/>
  <c r="DF37" i="21"/>
  <c r="DC37" i="21"/>
  <c r="CY37" i="21"/>
  <c r="CT37" i="21"/>
  <c r="CQ37" i="21"/>
  <c r="CM37" i="21"/>
  <c r="CH37" i="21"/>
  <c r="CE37" i="21"/>
  <c r="CA37" i="21"/>
  <c r="BV37" i="21"/>
  <c r="BS37" i="21"/>
  <c r="BO37" i="21"/>
  <c r="BJ37" i="21"/>
  <c r="BG37" i="21"/>
  <c r="BC37" i="21"/>
  <c r="AX37" i="21"/>
  <c r="AU37" i="21"/>
  <c r="AQ37" i="21"/>
  <c r="AL37" i="21"/>
  <c r="AI37" i="21"/>
  <c r="AE37" i="21"/>
  <c r="Z37" i="21"/>
  <c r="W37" i="21"/>
  <c r="S37" i="21"/>
  <c r="N37" i="21"/>
  <c r="K37" i="21"/>
  <c r="G37" i="21"/>
  <c r="EM36" i="21"/>
  <c r="EI36" i="21"/>
  <c r="ED36" i="21"/>
  <c r="EA36" i="21"/>
  <c r="DW36" i="21"/>
  <c r="DR36" i="21"/>
  <c r="DO36" i="21"/>
  <c r="DK36" i="21"/>
  <c r="DF36" i="21"/>
  <c r="DC36" i="21"/>
  <c r="CY36" i="21"/>
  <c r="CT36" i="21"/>
  <c r="CQ36" i="21"/>
  <c r="CM36" i="21"/>
  <c r="CH36" i="21"/>
  <c r="CE36" i="21"/>
  <c r="CA36" i="21"/>
  <c r="BV36" i="21"/>
  <c r="BS36" i="21"/>
  <c r="BO36" i="21"/>
  <c r="BJ36" i="21"/>
  <c r="BG36" i="21"/>
  <c r="BC36" i="21"/>
  <c r="AX36" i="21"/>
  <c r="AU36" i="21"/>
  <c r="AQ36" i="21"/>
  <c r="AL36" i="21"/>
  <c r="AI36" i="21"/>
  <c r="AE36" i="21"/>
  <c r="Z36" i="21"/>
  <c r="W36" i="21"/>
  <c r="S36" i="21"/>
  <c r="N36" i="21"/>
  <c r="K36" i="21"/>
  <c r="G36" i="21"/>
  <c r="EM35" i="21"/>
  <c r="EI35" i="21"/>
  <c r="ED35" i="21"/>
  <c r="EA35" i="21"/>
  <c r="DW35" i="21"/>
  <c r="DR35" i="21"/>
  <c r="DO35" i="21"/>
  <c r="DK35" i="21"/>
  <c r="DF35" i="21"/>
  <c r="DC35" i="21"/>
  <c r="CY35" i="21"/>
  <c r="CT35" i="21"/>
  <c r="CQ35" i="21"/>
  <c r="CM35" i="21"/>
  <c r="CH35" i="21"/>
  <c r="CE35" i="21"/>
  <c r="CA35" i="21"/>
  <c r="BV35" i="21"/>
  <c r="BS35" i="21"/>
  <c r="BO35" i="21"/>
  <c r="BJ35" i="21"/>
  <c r="BG35" i="21"/>
  <c r="BC35" i="21"/>
  <c r="AX35" i="21"/>
  <c r="AU35" i="21"/>
  <c r="AQ35" i="21"/>
  <c r="AL35" i="21"/>
  <c r="AI35" i="21"/>
  <c r="AE35" i="21"/>
  <c r="Z35" i="21"/>
  <c r="W35" i="21"/>
  <c r="S35" i="21"/>
  <c r="N35" i="21"/>
  <c r="K35" i="21"/>
  <c r="G35" i="21"/>
  <c r="EM34" i="21"/>
  <c r="EI34" i="21"/>
  <c r="ED34" i="21"/>
  <c r="EA34" i="21"/>
  <c r="DW34" i="21"/>
  <c r="DR34" i="21"/>
  <c r="DO34" i="21"/>
  <c r="DK34" i="21"/>
  <c r="DF34" i="21"/>
  <c r="DC34" i="21"/>
  <c r="CY34" i="21"/>
  <c r="CT34" i="21"/>
  <c r="CQ34" i="21"/>
  <c r="CM34" i="21"/>
  <c r="CH34" i="21"/>
  <c r="CE34" i="21"/>
  <c r="CA34" i="21"/>
  <c r="BV34" i="21"/>
  <c r="BS34" i="21"/>
  <c r="BO34" i="21"/>
  <c r="BJ34" i="21"/>
  <c r="BG34" i="21"/>
  <c r="BC34" i="21"/>
  <c r="AX34" i="21"/>
  <c r="AU34" i="21"/>
  <c r="AQ34" i="21"/>
  <c r="AL34" i="21"/>
  <c r="AI34" i="21"/>
  <c r="AE34" i="21"/>
  <c r="Z34" i="21"/>
  <c r="W34" i="21"/>
  <c r="S34" i="21"/>
  <c r="N34" i="21"/>
  <c r="K34" i="21"/>
  <c r="G34" i="21"/>
  <c r="EM33" i="21"/>
  <c r="EI33" i="21"/>
  <c r="ED33" i="21"/>
  <c r="EA33" i="21"/>
  <c r="DW33" i="21"/>
  <c r="DR33" i="21"/>
  <c r="DO33" i="21"/>
  <c r="DK33" i="21"/>
  <c r="DF33" i="21"/>
  <c r="DC33" i="21"/>
  <c r="CY33" i="21"/>
  <c r="CT33" i="21"/>
  <c r="CQ33" i="21"/>
  <c r="CM33" i="21"/>
  <c r="CH33" i="21"/>
  <c r="CE33" i="21"/>
  <c r="CA33" i="21"/>
  <c r="BV33" i="21"/>
  <c r="BS33" i="21"/>
  <c r="BO33" i="21"/>
  <c r="BJ33" i="21"/>
  <c r="BG33" i="21"/>
  <c r="BC33" i="21"/>
  <c r="AX33" i="21"/>
  <c r="AU33" i="21"/>
  <c r="AQ33" i="21"/>
  <c r="AL33" i="21"/>
  <c r="AI33" i="21"/>
  <c r="AE33" i="21"/>
  <c r="Z33" i="21"/>
  <c r="W33" i="21"/>
  <c r="S33" i="21"/>
  <c r="N33" i="21"/>
  <c r="K33" i="21"/>
  <c r="G33" i="21"/>
  <c r="EM32" i="21"/>
  <c r="EI32" i="21"/>
  <c r="ED32" i="21"/>
  <c r="EA32" i="21"/>
  <c r="DW32" i="21"/>
  <c r="DR32" i="21"/>
  <c r="DO32" i="21"/>
  <c r="DK32" i="21"/>
  <c r="DF32" i="21"/>
  <c r="DC32" i="21"/>
  <c r="CY32" i="21"/>
  <c r="CT32" i="21"/>
  <c r="CQ32" i="21"/>
  <c r="CM32" i="21"/>
  <c r="CH32" i="21"/>
  <c r="CE32" i="21"/>
  <c r="CA32" i="21"/>
  <c r="BV32" i="21"/>
  <c r="BS32" i="21"/>
  <c r="BO32" i="21"/>
  <c r="BJ32" i="21"/>
  <c r="BG32" i="21"/>
  <c r="BC32" i="21"/>
  <c r="AX32" i="21"/>
  <c r="AU32" i="21"/>
  <c r="AQ32" i="21"/>
  <c r="AL32" i="21"/>
  <c r="AI32" i="21"/>
  <c r="AE32" i="21"/>
  <c r="Z32" i="21"/>
  <c r="W32" i="21"/>
  <c r="S32" i="21"/>
  <c r="N32" i="21"/>
  <c r="K32" i="21"/>
  <c r="G32" i="21"/>
  <c r="EM31" i="21"/>
  <c r="EI31" i="21"/>
  <c r="ED31" i="21"/>
  <c r="EA31" i="21"/>
  <c r="DW31" i="21"/>
  <c r="DR31" i="21"/>
  <c r="DO31" i="21"/>
  <c r="DK31" i="21"/>
  <c r="DF31" i="21"/>
  <c r="DC31" i="21"/>
  <c r="CY31" i="21"/>
  <c r="CT31" i="21"/>
  <c r="CQ31" i="21"/>
  <c r="CM31" i="21"/>
  <c r="CH31" i="21"/>
  <c r="CE31" i="21"/>
  <c r="CA31" i="21"/>
  <c r="BV31" i="21"/>
  <c r="BS31" i="21"/>
  <c r="BO31" i="21"/>
  <c r="BJ31" i="21"/>
  <c r="BG31" i="21"/>
  <c r="BC31" i="21"/>
  <c r="AX31" i="21"/>
  <c r="AU31" i="21"/>
  <c r="AQ31" i="21"/>
  <c r="AL31" i="21"/>
  <c r="AI31" i="21"/>
  <c r="AE31" i="21"/>
  <c r="Z31" i="21"/>
  <c r="W31" i="21"/>
  <c r="S31" i="21"/>
  <c r="N31" i="21"/>
  <c r="K31" i="21"/>
  <c r="G31" i="21"/>
  <c r="EM30" i="21"/>
  <c r="EI30" i="21"/>
  <c r="ED30" i="21"/>
  <c r="EA30" i="21"/>
  <c r="DW30" i="21"/>
  <c r="DR30" i="21"/>
  <c r="DO30" i="21"/>
  <c r="DK30" i="21"/>
  <c r="DF30" i="21"/>
  <c r="DC30" i="21"/>
  <c r="CY30" i="21"/>
  <c r="CT30" i="21"/>
  <c r="CQ30" i="21"/>
  <c r="CM30" i="21"/>
  <c r="CH30" i="21"/>
  <c r="CE30" i="21"/>
  <c r="CA30" i="21"/>
  <c r="BV30" i="21"/>
  <c r="BS30" i="21"/>
  <c r="BO30" i="21"/>
  <c r="BJ30" i="21"/>
  <c r="BG30" i="21"/>
  <c r="BC30" i="21"/>
  <c r="AX30" i="21"/>
  <c r="AU30" i="21"/>
  <c r="AQ30" i="21"/>
  <c r="AL30" i="21"/>
  <c r="AI30" i="21"/>
  <c r="AE30" i="21"/>
  <c r="Z30" i="21"/>
  <c r="W30" i="21"/>
  <c r="S30" i="21"/>
  <c r="N30" i="21"/>
  <c r="K30" i="21"/>
  <c r="G30" i="21"/>
  <c r="EM29" i="21"/>
  <c r="EI29" i="21"/>
  <c r="ED29" i="21"/>
  <c r="EA29" i="21"/>
  <c r="DW29" i="21"/>
  <c r="DR29" i="21"/>
  <c r="DO29" i="21"/>
  <c r="DK29" i="21"/>
  <c r="DF29" i="21"/>
  <c r="DC29" i="21"/>
  <c r="CY29" i="21"/>
  <c r="CT29" i="21"/>
  <c r="CQ29" i="21"/>
  <c r="CM29" i="21"/>
  <c r="CH29" i="21"/>
  <c r="CE29" i="21"/>
  <c r="CA29" i="21"/>
  <c r="BV29" i="21"/>
  <c r="BS29" i="21"/>
  <c r="BO29" i="21"/>
  <c r="BJ29" i="21"/>
  <c r="BG29" i="21"/>
  <c r="BC29" i="21"/>
  <c r="AX29" i="21"/>
  <c r="AU29" i="21"/>
  <c r="AQ29" i="21"/>
  <c r="AL29" i="21"/>
  <c r="AI29" i="21"/>
  <c r="AE29" i="21"/>
  <c r="Z29" i="21"/>
  <c r="W29" i="21"/>
  <c r="S29" i="21"/>
  <c r="N29" i="21"/>
  <c r="K29" i="21"/>
  <c r="G29" i="21"/>
  <c r="EM28" i="21"/>
  <c r="EI28" i="21"/>
  <c r="ED28" i="21"/>
  <c r="EA28" i="21"/>
  <c r="DW28" i="21"/>
  <c r="DR28" i="21"/>
  <c r="DO28" i="21"/>
  <c r="DK28" i="21"/>
  <c r="DF28" i="21"/>
  <c r="DC28" i="21"/>
  <c r="CY28" i="21"/>
  <c r="CT28" i="21"/>
  <c r="CQ28" i="21"/>
  <c r="CM28" i="21"/>
  <c r="CH28" i="21"/>
  <c r="CE28" i="21"/>
  <c r="CA28" i="21"/>
  <c r="BV28" i="21"/>
  <c r="BS28" i="21"/>
  <c r="BO28" i="21"/>
  <c r="BJ28" i="21"/>
  <c r="BG28" i="21"/>
  <c r="BC28" i="21"/>
  <c r="AX28" i="21"/>
  <c r="AU28" i="21"/>
  <c r="AQ28" i="21"/>
  <c r="AL28" i="21"/>
  <c r="AI28" i="21"/>
  <c r="AE28" i="21"/>
  <c r="Z28" i="21"/>
  <c r="W28" i="21"/>
  <c r="S28" i="21"/>
  <c r="N28" i="21"/>
  <c r="K28" i="21"/>
  <c r="G28" i="21"/>
  <c r="EM27" i="21"/>
  <c r="EI27" i="21"/>
  <c r="ED27" i="21"/>
  <c r="EA27" i="21"/>
  <c r="DW27" i="21"/>
  <c r="DR27" i="21"/>
  <c r="DO27" i="21"/>
  <c r="DK27" i="21"/>
  <c r="DF27" i="21"/>
  <c r="DC27" i="21"/>
  <c r="CY27" i="21"/>
  <c r="CT27" i="21"/>
  <c r="CQ27" i="21"/>
  <c r="CM27" i="21"/>
  <c r="CH27" i="21"/>
  <c r="CE27" i="21"/>
  <c r="CA27" i="21"/>
  <c r="BV27" i="21"/>
  <c r="BS27" i="21"/>
  <c r="BO27" i="21"/>
  <c r="BJ27" i="21"/>
  <c r="BG27" i="21"/>
  <c r="BC27" i="21"/>
  <c r="AX27" i="21"/>
  <c r="AU27" i="21"/>
  <c r="AQ27" i="21"/>
  <c r="AL27" i="21"/>
  <c r="AI27" i="21"/>
  <c r="AE27" i="21"/>
  <c r="Z27" i="21"/>
  <c r="W27" i="21"/>
  <c r="S27" i="21"/>
  <c r="N27" i="21"/>
  <c r="K27" i="21"/>
  <c r="G27" i="21"/>
  <c r="EM26" i="21"/>
  <c r="EI26" i="21"/>
  <c r="ED26" i="21"/>
  <c r="EA26" i="21"/>
  <c r="DW26" i="21"/>
  <c r="DR26" i="21"/>
  <c r="DO26" i="21"/>
  <c r="DK26" i="21"/>
  <c r="DF26" i="21"/>
  <c r="DC26" i="21"/>
  <c r="CY26" i="21"/>
  <c r="CT26" i="21"/>
  <c r="CQ26" i="21"/>
  <c r="CM26" i="21"/>
  <c r="CH26" i="21"/>
  <c r="CE26" i="21"/>
  <c r="CA26" i="21"/>
  <c r="BV26" i="21"/>
  <c r="BS26" i="21"/>
  <c r="BO26" i="21"/>
  <c r="BJ26" i="21"/>
  <c r="BG26" i="21"/>
  <c r="BC26" i="21"/>
  <c r="AX26" i="21"/>
  <c r="AU26" i="21"/>
  <c r="AQ26" i="21"/>
  <c r="AL26" i="21"/>
  <c r="AI26" i="21"/>
  <c r="AE26" i="21"/>
  <c r="Z26" i="21"/>
  <c r="W26" i="21"/>
  <c r="S26" i="21"/>
  <c r="N26" i="21"/>
  <c r="K26" i="21"/>
  <c r="G26" i="21"/>
  <c r="EM25" i="21"/>
  <c r="EI25" i="21"/>
  <c r="ED25" i="21"/>
  <c r="EA25" i="21"/>
  <c r="DW25" i="21"/>
  <c r="DR25" i="21"/>
  <c r="DO25" i="21"/>
  <c r="DK25" i="21"/>
  <c r="DF25" i="21"/>
  <c r="DC25" i="21"/>
  <c r="CY25" i="21"/>
  <c r="CT25" i="21"/>
  <c r="CQ25" i="21"/>
  <c r="CM25" i="21"/>
  <c r="CH25" i="21"/>
  <c r="CE25" i="21"/>
  <c r="CA25" i="21"/>
  <c r="BV25" i="21"/>
  <c r="BS25" i="21"/>
  <c r="BO25" i="21"/>
  <c r="BJ25" i="21"/>
  <c r="BG25" i="21"/>
  <c r="BC25" i="21"/>
  <c r="AX25" i="21"/>
  <c r="AU25" i="21"/>
  <c r="AQ25" i="21"/>
  <c r="AL25" i="21"/>
  <c r="AI25" i="21"/>
  <c r="AE25" i="21"/>
  <c r="Z25" i="21"/>
  <c r="W25" i="21"/>
  <c r="S25" i="21"/>
  <c r="N25" i="21"/>
  <c r="K25" i="21"/>
  <c r="G25" i="21"/>
  <c r="EM24" i="21"/>
  <c r="EI24" i="21"/>
  <c r="ED24" i="21"/>
  <c r="EA24" i="21"/>
  <c r="DW24" i="21"/>
  <c r="DR24" i="21"/>
  <c r="DO24" i="21"/>
  <c r="DK24" i="21"/>
  <c r="DF24" i="21"/>
  <c r="DC24" i="21"/>
  <c r="CY24" i="21"/>
  <c r="CT24" i="21"/>
  <c r="CQ24" i="21"/>
  <c r="CM24" i="21"/>
  <c r="CH24" i="21"/>
  <c r="CE24" i="21"/>
  <c r="CA24" i="21"/>
  <c r="BV24" i="21"/>
  <c r="BS24" i="21"/>
  <c r="BO24" i="21"/>
  <c r="BJ24" i="21"/>
  <c r="BG24" i="21"/>
  <c r="BC24" i="21"/>
  <c r="AX24" i="21"/>
  <c r="AU24" i="21"/>
  <c r="AQ24" i="21"/>
  <c r="AL24" i="21"/>
  <c r="AI24" i="21"/>
  <c r="AE24" i="21"/>
  <c r="Z24" i="21"/>
  <c r="W24" i="21"/>
  <c r="S24" i="21"/>
  <c r="N24" i="21"/>
  <c r="K24" i="21"/>
  <c r="G24" i="21"/>
  <c r="EM23" i="21"/>
  <c r="EI23" i="21"/>
  <c r="ED23" i="21"/>
  <c r="EA23" i="21"/>
  <c r="DW23" i="21"/>
  <c r="DR23" i="21"/>
  <c r="DO23" i="21"/>
  <c r="DK23" i="21"/>
  <c r="DF23" i="21"/>
  <c r="DC23" i="21"/>
  <c r="CY23" i="21"/>
  <c r="CT23" i="21"/>
  <c r="CQ23" i="21"/>
  <c r="CM23" i="21"/>
  <c r="CH23" i="21"/>
  <c r="CE23" i="21"/>
  <c r="CA23" i="21"/>
  <c r="BV23" i="21"/>
  <c r="BS23" i="21"/>
  <c r="BO23" i="21"/>
  <c r="BJ23" i="21"/>
  <c r="BG23" i="21"/>
  <c r="BC23" i="21"/>
  <c r="AX23" i="21"/>
  <c r="AU23" i="21"/>
  <c r="AQ23" i="21"/>
  <c r="AL23" i="21"/>
  <c r="AI23" i="21"/>
  <c r="AE23" i="21"/>
  <c r="Z23" i="21"/>
  <c r="W23" i="21"/>
  <c r="S23" i="21"/>
  <c r="N23" i="21"/>
  <c r="K23" i="21"/>
  <c r="G23" i="21"/>
  <c r="EM22" i="21"/>
  <c r="EI22" i="21"/>
  <c r="ED22" i="21"/>
  <c r="EA22" i="21"/>
  <c r="DW22" i="21"/>
  <c r="DR22" i="21"/>
  <c r="DO22" i="21"/>
  <c r="DK22" i="21"/>
  <c r="DF22" i="21"/>
  <c r="DC22" i="21"/>
  <c r="CY22" i="21"/>
  <c r="CT22" i="21"/>
  <c r="CQ22" i="21"/>
  <c r="CM22" i="21"/>
  <c r="CH22" i="21"/>
  <c r="CE22" i="21"/>
  <c r="CA22" i="21"/>
  <c r="BV22" i="21"/>
  <c r="BS22" i="21"/>
  <c r="BO22" i="21"/>
  <c r="BJ22" i="21"/>
  <c r="BG22" i="21"/>
  <c r="BC22" i="21"/>
  <c r="AX22" i="21"/>
  <c r="AU22" i="21"/>
  <c r="AQ22" i="21"/>
  <c r="AL22" i="21"/>
  <c r="AI22" i="21"/>
  <c r="AE22" i="21"/>
  <c r="Z22" i="21"/>
  <c r="W22" i="21"/>
  <c r="S22" i="21"/>
  <c r="N22" i="21"/>
  <c r="K22" i="21"/>
  <c r="G22" i="21"/>
  <c r="EM21" i="21"/>
  <c r="EI21" i="21"/>
  <c r="ED21" i="21"/>
  <c r="EA21" i="21"/>
  <c r="DW21" i="21"/>
  <c r="DR21" i="21"/>
  <c r="DO21" i="21"/>
  <c r="DK21" i="21"/>
  <c r="DF21" i="21"/>
  <c r="DC21" i="21"/>
  <c r="CY21" i="21"/>
  <c r="CT21" i="21"/>
  <c r="CQ21" i="21"/>
  <c r="CM21" i="21"/>
  <c r="CH21" i="21"/>
  <c r="CE21" i="21"/>
  <c r="CA21" i="21"/>
  <c r="BV21" i="21"/>
  <c r="BS21" i="21"/>
  <c r="BO21" i="21"/>
  <c r="BJ21" i="21"/>
  <c r="BG21" i="21"/>
  <c r="BC21" i="21"/>
  <c r="AX21" i="21"/>
  <c r="AU21" i="21"/>
  <c r="AQ21" i="21"/>
  <c r="AL21" i="21"/>
  <c r="AI21" i="21"/>
  <c r="AE21" i="21"/>
  <c r="Z21" i="21"/>
  <c r="W21" i="21"/>
  <c r="S21" i="21"/>
  <c r="N21" i="21"/>
  <c r="K21" i="21"/>
  <c r="G21" i="21"/>
  <c r="EM20" i="21"/>
  <c r="EI20" i="21"/>
  <c r="ED20" i="21"/>
  <c r="EA20" i="21"/>
  <c r="DW20" i="21"/>
  <c r="DR20" i="21"/>
  <c r="DO20" i="21"/>
  <c r="DK20" i="21"/>
  <c r="DF20" i="21"/>
  <c r="DC20" i="21"/>
  <c r="CY20" i="21"/>
  <c r="CT20" i="21"/>
  <c r="CQ20" i="21"/>
  <c r="CM20" i="21"/>
  <c r="CH20" i="21"/>
  <c r="CE20" i="21"/>
  <c r="CA20" i="21"/>
  <c r="BV20" i="21"/>
  <c r="BS20" i="21"/>
  <c r="BO20" i="21"/>
  <c r="BJ20" i="21"/>
  <c r="BG20" i="21"/>
  <c r="BC20" i="21"/>
  <c r="AX20" i="21"/>
  <c r="AU20" i="21"/>
  <c r="AQ20" i="21"/>
  <c r="AL20" i="21"/>
  <c r="AI20" i="21"/>
  <c r="AE20" i="21"/>
  <c r="Z20" i="21"/>
  <c r="W20" i="21"/>
  <c r="S20" i="21"/>
  <c r="N20" i="21"/>
  <c r="K20" i="21"/>
  <c r="G20" i="21"/>
  <c r="EM19" i="21"/>
  <c r="EI19" i="21"/>
  <c r="ED19" i="21"/>
  <c r="EA19" i="21"/>
  <c r="DW19" i="21"/>
  <c r="DR19" i="21"/>
  <c r="DO19" i="21"/>
  <c r="DK19" i="21"/>
  <c r="DF19" i="21"/>
  <c r="DC19" i="21"/>
  <c r="CY19" i="21"/>
  <c r="CT19" i="21"/>
  <c r="CQ19" i="21"/>
  <c r="CM19" i="21"/>
  <c r="CH19" i="21"/>
  <c r="CE19" i="21"/>
  <c r="CA19" i="21"/>
  <c r="BV19" i="21"/>
  <c r="BS19" i="21"/>
  <c r="BO19" i="21"/>
  <c r="BJ19" i="21"/>
  <c r="BG19" i="21"/>
  <c r="BC19" i="21"/>
  <c r="AX19" i="21"/>
  <c r="AU19" i="21"/>
  <c r="AQ19" i="21"/>
  <c r="AL19" i="21"/>
  <c r="AI19" i="21"/>
  <c r="AE19" i="21"/>
  <c r="Z19" i="21"/>
  <c r="W19" i="21"/>
  <c r="S19" i="21"/>
  <c r="N19" i="21"/>
  <c r="K19" i="21"/>
  <c r="G19" i="21"/>
  <c r="EM18" i="21"/>
  <c r="EI18" i="21"/>
  <c r="ED18" i="21"/>
  <c r="EA18" i="21"/>
  <c r="DW18" i="21"/>
  <c r="DR18" i="21"/>
  <c r="DO18" i="21"/>
  <c r="DK18" i="21"/>
  <c r="DF18" i="21"/>
  <c r="DC18" i="21"/>
  <c r="CY18" i="21"/>
  <c r="CT18" i="21"/>
  <c r="CQ18" i="21"/>
  <c r="CM18" i="21"/>
  <c r="CH18" i="21"/>
  <c r="CE18" i="21"/>
  <c r="CA18" i="21"/>
  <c r="BV18" i="21"/>
  <c r="BS18" i="21"/>
  <c r="BO18" i="21"/>
  <c r="BJ18" i="21"/>
  <c r="BG18" i="21"/>
  <c r="BC18" i="21"/>
  <c r="AX18" i="21"/>
  <c r="AU18" i="21"/>
  <c r="AQ18" i="21"/>
  <c r="AL18" i="21"/>
  <c r="AI18" i="21"/>
  <c r="AE18" i="21"/>
  <c r="Z18" i="21"/>
  <c r="W18" i="21"/>
  <c r="S18" i="21"/>
  <c r="N18" i="21"/>
  <c r="K18" i="21"/>
  <c r="G18" i="21"/>
  <c r="EM17" i="21"/>
  <c r="EI17" i="21"/>
  <c r="ED17" i="21"/>
  <c r="EA17" i="21"/>
  <c r="DW17" i="21"/>
  <c r="DR17" i="21"/>
  <c r="DO17" i="21"/>
  <c r="DK17" i="21"/>
  <c r="DF17" i="21"/>
  <c r="DC17" i="21"/>
  <c r="CY17" i="21"/>
  <c r="CT17" i="21"/>
  <c r="CQ17" i="21"/>
  <c r="CM17" i="21"/>
  <c r="CH17" i="21"/>
  <c r="CE17" i="21"/>
  <c r="CA17" i="21"/>
  <c r="BV17" i="21"/>
  <c r="BS17" i="21"/>
  <c r="BO17" i="21"/>
  <c r="BJ17" i="21"/>
  <c r="BG17" i="21"/>
  <c r="BC17" i="21"/>
  <c r="AX17" i="21"/>
  <c r="AU17" i="21"/>
  <c r="AQ17" i="21"/>
  <c r="AL17" i="21"/>
  <c r="AI17" i="21"/>
  <c r="AE17" i="21"/>
  <c r="Z17" i="21"/>
  <c r="W17" i="21"/>
  <c r="S17" i="21"/>
  <c r="N17" i="21"/>
  <c r="K17" i="21"/>
  <c r="G17" i="21"/>
  <c r="EM16" i="21"/>
  <c r="EI16" i="21"/>
  <c r="ED16" i="21"/>
  <c r="EA16" i="21"/>
  <c r="DW16" i="21"/>
  <c r="DR16" i="21"/>
  <c r="DO16" i="21"/>
  <c r="DK16" i="21"/>
  <c r="DF16" i="21"/>
  <c r="DC16" i="21"/>
  <c r="CY16" i="21"/>
  <c r="CT16" i="21"/>
  <c r="CQ16" i="21"/>
  <c r="CM16" i="21"/>
  <c r="CH16" i="21"/>
  <c r="CE16" i="21"/>
  <c r="CA16" i="21"/>
  <c r="BV16" i="21"/>
  <c r="BS16" i="21"/>
  <c r="BO16" i="21"/>
  <c r="BJ16" i="21"/>
  <c r="BG16" i="21"/>
  <c r="BC16" i="21"/>
  <c r="AX16" i="21"/>
  <c r="AU16" i="21"/>
  <c r="AQ16" i="21"/>
  <c r="AL16" i="21"/>
  <c r="AI16" i="21"/>
  <c r="AE16" i="21"/>
  <c r="Z16" i="21"/>
  <c r="W16" i="21"/>
  <c r="S16" i="21"/>
  <c r="N16" i="21"/>
  <c r="K16" i="21"/>
  <c r="G16" i="21"/>
  <c r="EM15" i="21"/>
  <c r="EI15" i="21"/>
  <c r="ED15" i="21"/>
  <c r="EA15" i="21"/>
  <c r="DW15" i="21"/>
  <c r="DR15" i="21"/>
  <c r="DO15" i="21"/>
  <c r="DK15" i="21"/>
  <c r="DF15" i="21"/>
  <c r="DC15" i="21"/>
  <c r="CY15" i="21"/>
  <c r="CT15" i="21"/>
  <c r="CQ15" i="21"/>
  <c r="CM15" i="21"/>
  <c r="CH15" i="21"/>
  <c r="CE15" i="21"/>
  <c r="CA15" i="21"/>
  <c r="BV15" i="21"/>
  <c r="BS15" i="21"/>
  <c r="BO15" i="21"/>
  <c r="BJ15" i="21"/>
  <c r="BG15" i="21"/>
  <c r="BC15" i="21"/>
  <c r="AX15" i="21"/>
  <c r="AU15" i="21"/>
  <c r="AQ15" i="21"/>
  <c r="AL15" i="21"/>
  <c r="AI15" i="21"/>
  <c r="AE15" i="21"/>
  <c r="Z15" i="21"/>
  <c r="W15" i="21"/>
  <c r="S15" i="21"/>
  <c r="N15" i="21"/>
  <c r="K15" i="21"/>
  <c r="G15" i="21"/>
  <c r="EM14" i="21"/>
  <c r="EI14" i="21"/>
  <c r="ED14" i="21"/>
  <c r="EA14" i="21"/>
  <c r="DW14" i="21"/>
  <c r="DR14" i="21"/>
  <c r="DO14" i="21"/>
  <c r="DK14" i="21"/>
  <c r="DF14" i="21"/>
  <c r="DC14" i="21"/>
  <c r="CY14" i="21"/>
  <c r="CT14" i="21"/>
  <c r="CQ14" i="21"/>
  <c r="CM14" i="21"/>
  <c r="CH14" i="21"/>
  <c r="CE14" i="21"/>
  <c r="CA14" i="21"/>
  <c r="BV14" i="21"/>
  <c r="BS14" i="21"/>
  <c r="BO14" i="21"/>
  <c r="BJ14" i="21"/>
  <c r="BG14" i="21"/>
  <c r="BC14" i="21"/>
  <c r="AX14" i="21"/>
  <c r="AU14" i="21"/>
  <c r="AQ14" i="21"/>
  <c r="AL14" i="21"/>
  <c r="AI14" i="21"/>
  <c r="AE14" i="21"/>
  <c r="Z14" i="21"/>
  <c r="W14" i="21"/>
  <c r="S14" i="21"/>
  <c r="N14" i="21"/>
  <c r="K14" i="21"/>
  <c r="G14" i="21"/>
  <c r="EM13" i="21"/>
  <c r="EI13" i="21"/>
  <c r="ED13" i="21"/>
  <c r="EA13" i="21"/>
  <c r="DW13" i="21"/>
  <c r="DR13" i="21"/>
  <c r="DO13" i="21"/>
  <c r="DK13" i="21"/>
  <c r="DF13" i="21"/>
  <c r="DC13" i="21"/>
  <c r="CY13" i="21"/>
  <c r="CT13" i="21"/>
  <c r="CQ13" i="21"/>
  <c r="CM13" i="21"/>
  <c r="CH13" i="21"/>
  <c r="CE13" i="21"/>
  <c r="CA13" i="21"/>
  <c r="BV13" i="21"/>
  <c r="BS13" i="21"/>
  <c r="BO13" i="21"/>
  <c r="BJ13" i="21"/>
  <c r="BG13" i="21"/>
  <c r="BC13" i="21"/>
  <c r="AX13" i="21"/>
  <c r="AU13" i="21"/>
  <c r="AQ13" i="21"/>
  <c r="AL13" i="21"/>
  <c r="AI13" i="21"/>
  <c r="AE13" i="21"/>
  <c r="Z13" i="21"/>
  <c r="W13" i="21"/>
  <c r="S13" i="21"/>
  <c r="N13" i="21"/>
  <c r="K13" i="21"/>
  <c r="G13" i="21"/>
  <c r="EM12" i="21"/>
  <c r="EI12" i="21"/>
  <c r="ED12" i="21"/>
  <c r="EA12" i="21"/>
  <c r="DW12" i="21"/>
  <c r="DR12" i="21"/>
  <c r="DO12" i="21"/>
  <c r="DK12" i="21"/>
  <c r="DF12" i="21"/>
  <c r="DC12" i="21"/>
  <c r="CY12" i="21"/>
  <c r="CT12" i="21"/>
  <c r="CQ12" i="21"/>
  <c r="CM12" i="21"/>
  <c r="CH12" i="21"/>
  <c r="CE12" i="21"/>
  <c r="CA12" i="21"/>
  <c r="BV12" i="21"/>
  <c r="BS12" i="21"/>
  <c r="BO12" i="21"/>
  <c r="BJ12" i="21"/>
  <c r="BG12" i="21"/>
  <c r="BC12" i="21"/>
  <c r="AX12" i="21"/>
  <c r="AU12" i="21"/>
  <c r="AQ12" i="21"/>
  <c r="AL12" i="21"/>
  <c r="AI12" i="21"/>
  <c r="N6" i="26" s="1"/>
  <c r="AE12" i="21"/>
  <c r="J6" i="26" s="1"/>
  <c r="Z12" i="21"/>
  <c r="W12" i="21"/>
  <c r="S12" i="21"/>
  <c r="N12" i="21"/>
  <c r="K12" i="21"/>
  <c r="G12" i="21"/>
  <c r="C11" i="15" l="1"/>
  <c r="C26" i="15"/>
  <c r="EF4" i="21"/>
  <c r="BL4" i="21"/>
  <c r="ER45" i="21"/>
  <c r="N15" i="23"/>
  <c r="N19" i="23"/>
  <c r="N23" i="23"/>
  <c r="N27" i="23"/>
  <c r="J30" i="23"/>
  <c r="N31" i="23"/>
  <c r="J34" i="23"/>
  <c r="J35" i="23"/>
  <c r="N7" i="23"/>
  <c r="AN43" i="21"/>
  <c r="N10" i="23"/>
  <c r="N14" i="23"/>
  <c r="N18" i="23"/>
  <c r="N22" i="23"/>
  <c r="N26" i="23"/>
  <c r="J29" i="23"/>
  <c r="N30" i="23"/>
  <c r="J33" i="23"/>
  <c r="N34" i="23"/>
  <c r="N35" i="23"/>
  <c r="N11" i="23"/>
  <c r="H43" i="21"/>
  <c r="BD43" i="21"/>
  <c r="BG47" i="21" s="1"/>
  <c r="AB45" i="21"/>
  <c r="AR43" i="21"/>
  <c r="AU47" i="21" s="1"/>
  <c r="BX45" i="21"/>
  <c r="BX44" i="21" s="1"/>
  <c r="CN43" i="21"/>
  <c r="CQ47" i="21" s="1"/>
  <c r="DT45" i="21"/>
  <c r="DT44" i="21" s="1"/>
  <c r="N9" i="23"/>
  <c r="N13" i="23"/>
  <c r="N17" i="23"/>
  <c r="N21" i="23"/>
  <c r="N25" i="23"/>
  <c r="J28" i="23"/>
  <c r="N29" i="23"/>
  <c r="J32" i="23"/>
  <c r="N33" i="23"/>
  <c r="N8" i="23"/>
  <c r="N12" i="23"/>
  <c r="N16" i="23"/>
  <c r="N20" i="23"/>
  <c r="N24" i="23"/>
  <c r="N28" i="23"/>
  <c r="J31" i="23"/>
  <c r="N32" i="23"/>
  <c r="J22" i="23"/>
  <c r="J21" i="23"/>
  <c r="J24" i="23"/>
  <c r="J26" i="23"/>
  <c r="J25" i="23"/>
  <c r="J23" i="23"/>
  <c r="J27" i="23"/>
  <c r="J13" i="23"/>
  <c r="J12" i="23"/>
  <c r="J20" i="23"/>
  <c r="J18" i="23"/>
  <c r="J16" i="23"/>
  <c r="J14" i="23"/>
  <c r="J17" i="23"/>
  <c r="J15" i="23"/>
  <c r="J19" i="23"/>
  <c r="J11" i="23"/>
  <c r="J10" i="23"/>
  <c r="J9" i="23"/>
  <c r="J8" i="23"/>
  <c r="J7" i="23"/>
  <c r="D45" i="21"/>
  <c r="CJ43" i="21"/>
  <c r="CZ43" i="21"/>
  <c r="DC47" i="21" s="1"/>
  <c r="T43" i="21"/>
  <c r="W47" i="21" s="1"/>
  <c r="AZ45" i="21"/>
  <c r="AZ44" i="21" s="1"/>
  <c r="BP43" i="21"/>
  <c r="CV45" i="21"/>
  <c r="CV44" i="21" s="1"/>
  <c r="DL43" i="21"/>
  <c r="DO47" i="21" s="1"/>
  <c r="EF43" i="21"/>
  <c r="EI47" i="21" s="1"/>
  <c r="EJ43" i="21"/>
  <c r="EM47" i="21" s="1"/>
  <c r="P45" i="21"/>
  <c r="AF43" i="21"/>
  <c r="BL45" i="21"/>
  <c r="CB43" i="21"/>
  <c r="CE47" i="21" s="1"/>
  <c r="DH45" i="21"/>
  <c r="DH44" i="21" s="1"/>
  <c r="DT43" i="21"/>
  <c r="DX43" i="21"/>
  <c r="EA47" i="21" s="1"/>
  <c r="AB43" i="21"/>
  <c r="BX43" i="21"/>
  <c r="CA48" i="21" s="1"/>
  <c r="CA49" i="21" s="1"/>
  <c r="EF45" i="21"/>
  <c r="EF44" i="21" s="1"/>
  <c r="AQ47" i="21"/>
  <c r="CM47" i="21"/>
  <c r="J6" i="23"/>
  <c r="N6" i="23"/>
  <c r="AZ43" i="21"/>
  <c r="CV43" i="21"/>
  <c r="CJ45" i="21"/>
  <c r="CJ44" i="21" s="1"/>
  <c r="CM50" i="21" s="1"/>
  <c r="AN45" i="21"/>
  <c r="AN44" i="21" s="1"/>
  <c r="AQ48" i="21" s="1"/>
  <c r="AQ49" i="21" s="1"/>
  <c r="P43" i="21"/>
  <c r="BL43" i="21"/>
  <c r="J37" i="29" s="1"/>
  <c r="DH43" i="21"/>
  <c r="K47" i="21"/>
  <c r="D43" i="21"/>
  <c r="BS47" i="21" l="1"/>
  <c r="N37" i="29"/>
  <c r="BL44" i="21"/>
  <c r="D37" i="29" s="1"/>
  <c r="F37" i="29"/>
  <c r="BL3" i="21"/>
  <c r="EF3" i="21"/>
  <c r="C5" i="15"/>
  <c r="ER44" i="21"/>
  <c r="C3" i="15"/>
  <c r="AI47" i="21"/>
  <c r="N37" i="26"/>
  <c r="AB44" i="21"/>
  <c r="D37" i="26" s="1"/>
  <c r="F37" i="26"/>
  <c r="AE47" i="21"/>
  <c r="J37" i="26"/>
  <c r="DW48" i="21"/>
  <c r="DW49" i="21" s="1"/>
  <c r="N37" i="23"/>
  <c r="F37" i="23"/>
  <c r="D44" i="21"/>
  <c r="EQ45" i="21"/>
  <c r="AJ4" i="21" s="1"/>
  <c r="AN4" i="21" s="1"/>
  <c r="EQ43" i="21"/>
  <c r="AJ5" i="21" s="1"/>
  <c r="D37" i="23"/>
  <c r="EI50" i="21"/>
  <c r="EQ50" i="21" s="1"/>
  <c r="CA47" i="21"/>
  <c r="CA50" i="21"/>
  <c r="EI48" i="21"/>
  <c r="EI49" i="21" s="1"/>
  <c r="DW47" i="21"/>
  <c r="ES47" i="21"/>
  <c r="DW50" i="21"/>
  <c r="CM48" i="21"/>
  <c r="CM49" i="21" s="1"/>
  <c r="S50" i="21"/>
  <c r="S48" i="21"/>
  <c r="S49" i="21" s="1"/>
  <c r="S47" i="21"/>
  <c r="BC50" i="21"/>
  <c r="BC47" i="21"/>
  <c r="BC48" i="21"/>
  <c r="BC49" i="21" s="1"/>
  <c r="AQ50" i="21"/>
  <c r="DK50" i="21"/>
  <c r="DK48" i="21"/>
  <c r="DK49" i="21" s="1"/>
  <c r="DK47" i="21"/>
  <c r="BO50" i="21"/>
  <c r="BO48" i="21"/>
  <c r="BO49" i="21" s="1"/>
  <c r="BO47" i="21"/>
  <c r="CY50" i="21"/>
  <c r="CY47" i="21"/>
  <c r="CY48" i="21"/>
  <c r="CY49" i="21" s="1"/>
  <c r="J37" i="23"/>
  <c r="G47" i="21"/>
  <c r="EF5" i="21" l="1"/>
  <c r="BL5" i="21"/>
  <c r="EF6" i="21"/>
  <c r="BL6" i="21"/>
  <c r="AN5" i="21" s="1"/>
  <c r="ER43" i="21"/>
  <c r="AE48" i="21"/>
  <c r="AE49" i="21" s="1"/>
  <c r="AE50" i="21"/>
  <c r="ET43" i="21"/>
  <c r="EQ44" i="21"/>
  <c r="AJ3" i="21" s="1"/>
  <c r="DD4" i="21"/>
  <c r="DH4" i="21" s="1"/>
  <c r="DD5" i="21"/>
  <c r="G48" i="21"/>
  <c r="EQ48" i="21" s="1"/>
  <c r="ET45" i="21"/>
  <c r="G50" i="21"/>
  <c r="EQ47" i="21"/>
  <c r="G49" i="21"/>
  <c r="EQ49" i="21" s="1"/>
  <c r="DH5" i="21" l="1"/>
  <c r="AN3" i="21"/>
  <c r="DD3" i="21"/>
  <c r="DH3" i="21" s="1"/>
  <c r="ET44" i="21"/>
</calcChain>
</file>

<file path=xl/comments1.xml><?xml version="1.0" encoding="utf-8"?>
<comments xmlns="http://schemas.openxmlformats.org/spreadsheetml/2006/main">
  <authors>
    <author>県教委：田邉</author>
  </authors>
  <commentList>
    <comment ref="AT9" authorId="0" shapeId="0">
      <text>
        <r>
          <rPr>
            <b/>
            <sz val="14"/>
            <color indexed="10"/>
            <rFont val="MS P ゴシック"/>
            <family val="3"/>
            <charset val="128"/>
          </rPr>
          <t>←</t>
        </r>
        <r>
          <rPr>
            <b/>
            <u/>
            <sz val="14"/>
            <color indexed="10"/>
            <rFont val="MS P ゴシック"/>
            <family val="3"/>
            <charset val="128"/>
          </rPr>
          <t>プルダウンから選択</t>
        </r>
        <r>
          <rPr>
            <sz val="11"/>
            <color indexed="81"/>
            <rFont val="MS P ゴシック"/>
            <family val="3"/>
            <charset val="128"/>
          </rPr>
          <t xml:space="preserve">
　　1.年度当初は【計画】を選択
　　2.半期終了後は【実績】を選択</t>
        </r>
      </text>
    </comment>
    <comment ref="DN9" authorId="0" shapeId="0">
      <text>
        <r>
          <rPr>
            <b/>
            <sz val="14"/>
            <color indexed="10"/>
            <rFont val="MS P ゴシック"/>
            <family val="3"/>
            <charset val="128"/>
          </rPr>
          <t>←</t>
        </r>
        <r>
          <rPr>
            <b/>
            <u/>
            <sz val="14"/>
            <color indexed="10"/>
            <rFont val="MS P ゴシック"/>
            <family val="3"/>
            <charset val="128"/>
          </rPr>
          <t>プルダウンから選択</t>
        </r>
        <r>
          <rPr>
            <sz val="11"/>
            <color indexed="81"/>
            <rFont val="MS P ゴシック"/>
            <family val="3"/>
            <charset val="128"/>
          </rPr>
          <t xml:space="preserve">
　　1.年度当初は【計画】を選択
　　2.半期終了後は【実績】を選択</t>
        </r>
      </text>
    </comment>
    <comment ref="D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H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P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T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B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AF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N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AR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AZ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BD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BL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BP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BX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B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CJ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N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CV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CZ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DH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DL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DT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DX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  <comment ref="EF11" authorId="0" shapeId="0">
      <text>
        <r>
          <rPr>
            <b/>
            <u/>
            <sz val="11"/>
            <color indexed="10"/>
            <rFont val="MS P ゴシック"/>
            <family val="3"/>
            <charset val="128"/>
          </rPr>
          <t>※大会等に関する移動時間や宿泊に関する時間は、練習時間等には含めない。</t>
        </r>
        <r>
          <rPr>
            <sz val="9"/>
            <color indexed="81"/>
            <rFont val="MS P ゴシック"/>
            <family val="3"/>
            <charset val="128"/>
          </rPr>
          <t xml:space="preserve">
※時間の入力は：（コロン）を挟んで［時間：分］で入力
※深夜24時00分を超えた指導があった場合は、24：00＋［時間：分］で入力</t>
        </r>
      </text>
    </comment>
    <comment ref="EJ11" authorId="0" shapeId="0">
      <text>
        <r>
          <rPr>
            <b/>
            <u/>
            <sz val="11"/>
            <color rgb="FFFF0000"/>
            <rFont val="ＭＳ Ｐゴシック"/>
            <family val="3"/>
            <charset val="128"/>
          </rPr>
          <t xml:space="preserve">※顧問従事時間には、大会等の移動時間や宿泊に関する時間も含めて下さい。
</t>
        </r>
        <r>
          <rPr>
            <u/>
            <sz val="9"/>
            <color indexed="8"/>
            <rFont val="ＭＳ Ｐゴシック"/>
            <family val="3"/>
            <charset val="128"/>
          </rPr>
          <t>※計画時点では入力の必要無し。実績を入力する際に入力。</t>
        </r>
        <r>
          <rPr>
            <sz val="9"/>
            <color indexed="8"/>
            <rFont val="ＭＳ Ｐゴシック"/>
            <family val="3"/>
            <charset val="128"/>
          </rPr>
          <t xml:space="preserve">
※時間の入力は：（コロン）を挟んで［時間：分］で入力</t>
        </r>
        <r>
          <rPr>
            <sz val="9"/>
            <color indexed="81"/>
            <rFont val="ＭＳ Ｐゴシック"/>
            <family val="3"/>
            <charset val="128"/>
          </rPr>
          <t xml:space="preserve">
※深夜24時00分を超えた指導があった場合は、24：00＋［時間：分］で入力</t>
        </r>
      </text>
    </comment>
  </commentList>
</comments>
</file>

<file path=xl/comments10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1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2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13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2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3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4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5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6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7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8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comments9.xml><?xml version="1.0" encoding="utf-8"?>
<comments xmlns="http://schemas.openxmlformats.org/spreadsheetml/2006/main">
  <authors>
    <author>448408</author>
    <author>高知県教育委員会</author>
  </authors>
  <commentList>
    <comment ref="H2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※計画書又は実績報告書の</t>
        </r>
        <r>
          <rPr>
            <b/>
            <u/>
            <sz val="11"/>
            <color rgb="FFFF0000"/>
            <rFont val="ＭＳ Ｐゴシック"/>
            <family val="3"/>
            <charset val="128"/>
          </rPr>
          <t>どちらかを選んで下さい。</t>
        </r>
      </text>
    </comment>
    <comment ref="Q5" authorId="0" shapeId="0">
      <text>
        <r>
          <rPr>
            <b/>
            <sz val="11"/>
            <color theme="1"/>
            <rFont val="ＭＳ Ｐゴシック"/>
            <family val="3"/>
            <charset val="128"/>
          </rPr>
          <t>※【備考欄】は、</t>
        </r>
        <r>
          <rPr>
            <b/>
            <u/>
            <sz val="11"/>
            <color indexed="10"/>
            <rFont val="ＭＳ Ｐゴシック"/>
            <family val="3"/>
            <charset val="128"/>
          </rPr>
          <t>直接入力</t>
        </r>
        <r>
          <rPr>
            <b/>
            <sz val="11"/>
            <color theme="1"/>
            <rFont val="ＭＳ Ｐゴシック"/>
            <family val="3"/>
            <charset val="128"/>
          </rPr>
          <t>して下さい。</t>
        </r>
      </text>
    </comment>
    <comment ref="A38" authorId="1" shapeId="0">
      <text>
        <r>
          <rPr>
            <b/>
            <sz val="11"/>
            <color indexed="81"/>
            <rFont val="MS P ゴシック"/>
            <family val="3"/>
            <charset val="128"/>
          </rPr>
          <t>　※【記入上の注意事項】については、各校の内容に応じて変更していただいて問題ありません。</t>
        </r>
      </text>
    </comment>
  </commentList>
</comments>
</file>

<file path=xl/sharedStrings.xml><?xml version="1.0" encoding="utf-8"?>
<sst xmlns="http://schemas.openxmlformats.org/spreadsheetml/2006/main" count="2137" uniqueCount="196">
  <si>
    <t>長期休業</t>
    <rPh sb="0" eb="2">
      <t>ちょうき</t>
    </rPh>
    <rPh sb="2" eb="4">
      <t>きゅうぎょう</t>
    </rPh>
    <phoneticPr fontId="19" type="Hiragana"/>
  </si>
  <si>
    <t>活動日の日数</t>
    <rPh sb="0" eb="3">
      <t>カツドウビ</t>
    </rPh>
    <rPh sb="4" eb="6">
      <t>ニッスウ</t>
    </rPh>
    <phoneticPr fontId="21"/>
  </si>
  <si>
    <t>内容(大会･合宿等含む）</t>
    <rPh sb="3" eb="5">
      <t>タイカイ</t>
    </rPh>
    <rPh sb="6" eb="8">
      <t>ガッシュク</t>
    </rPh>
    <rPh sb="8" eb="9">
      <t>トウ</t>
    </rPh>
    <rPh sb="9" eb="10">
      <t>フク</t>
    </rPh>
    <phoneticPr fontId="21"/>
  </si>
  <si>
    <t>７月</t>
    <rPh sb="1" eb="2">
      <t>ガツ</t>
    </rPh>
    <phoneticPr fontId="21"/>
  </si>
  <si>
    <t>校　長</t>
    <rPh sb="0" eb="1">
      <t>こう</t>
    </rPh>
    <rPh sb="2" eb="3">
      <t>ちょう</t>
    </rPh>
    <phoneticPr fontId="19" type="Hiragana"/>
  </si>
  <si>
    <t>４月</t>
    <rPh sb="1" eb="2">
      <t>ガツ</t>
    </rPh>
    <phoneticPr fontId="21"/>
  </si>
  <si>
    <t>１２月</t>
    <rPh sb="2" eb="3">
      <t>ガツ</t>
    </rPh>
    <phoneticPr fontId="21"/>
  </si>
  <si>
    <t>６月</t>
    <rPh sb="1" eb="2">
      <t>ガツ</t>
    </rPh>
    <phoneticPr fontId="21"/>
  </si>
  <si>
    <t>練習時間等</t>
    <rPh sb="0" eb="2">
      <t>レンシュウ</t>
    </rPh>
    <rPh sb="2" eb="4">
      <t>ジカン</t>
    </rPh>
    <rPh sb="4" eb="5">
      <t>トウ</t>
    </rPh>
    <phoneticPr fontId="21"/>
  </si>
  <si>
    <t>活動した日の平均活動時間</t>
    <rPh sb="0" eb="2">
      <t>カツドウ</t>
    </rPh>
    <rPh sb="4" eb="5">
      <t>ヒ</t>
    </rPh>
    <rPh sb="6" eb="8">
      <t>ヘイキン</t>
    </rPh>
    <rPh sb="8" eb="10">
      <t>カツドウ</t>
    </rPh>
    <rPh sb="10" eb="12">
      <t>ジカン</t>
    </rPh>
    <phoneticPr fontId="21"/>
  </si>
  <si>
    <t>　学校によって、変更する場合は適宜変更して下さい。（原則、変更する可能性がある内容は長期休業日の日数です。）</t>
    <rPh sb="1" eb="3">
      <t>がっこう</t>
    </rPh>
    <rPh sb="8" eb="10">
      <t>へんこう</t>
    </rPh>
    <rPh sb="12" eb="14">
      <t>ばあい</t>
    </rPh>
    <rPh sb="15" eb="17">
      <t>てきぎ</t>
    </rPh>
    <rPh sb="17" eb="19">
      <t>へんこう</t>
    </rPh>
    <rPh sb="21" eb="22">
      <t>くだ</t>
    </rPh>
    <rPh sb="26" eb="28">
      <t>げんそく</t>
    </rPh>
    <rPh sb="29" eb="31">
      <t>へんこう</t>
    </rPh>
    <rPh sb="33" eb="36">
      <t>かのうせい</t>
    </rPh>
    <rPh sb="39" eb="41">
      <t>ないよう</t>
    </rPh>
    <rPh sb="42" eb="44">
      <t>ちょうき</t>
    </rPh>
    <rPh sb="44" eb="46">
      <t>きゅうぎょう</t>
    </rPh>
    <rPh sb="46" eb="47">
      <t>び</t>
    </rPh>
    <rPh sb="48" eb="50">
      <t>にっすう</t>
    </rPh>
    <phoneticPr fontId="19" type="Hiragana"/>
  </si>
  <si>
    <t>２月</t>
    <rPh sb="1" eb="2">
      <t>ガツ</t>
    </rPh>
    <phoneticPr fontId="21"/>
  </si>
  <si>
    <t>５月</t>
    <rPh sb="1" eb="2">
      <t>ガツ</t>
    </rPh>
    <phoneticPr fontId="21"/>
  </si>
  <si>
    <t>１月</t>
    <rPh sb="1" eb="2">
      <t>ガツ</t>
    </rPh>
    <phoneticPr fontId="21"/>
  </si>
  <si>
    <t>８月</t>
    <rPh sb="1" eb="2">
      <t>ガツ</t>
    </rPh>
    <phoneticPr fontId="21"/>
  </si>
  <si>
    <t>氏名</t>
    <rPh sb="0" eb="2">
      <t>シメイ</t>
    </rPh>
    <phoneticPr fontId="21"/>
  </si>
  <si>
    <t>９月</t>
    <rPh sb="1" eb="2">
      <t>ガツ</t>
    </rPh>
    <phoneticPr fontId="21"/>
  </si>
  <si>
    <t>１０月</t>
    <rPh sb="2" eb="3">
      <t>ガツ</t>
    </rPh>
    <phoneticPr fontId="21"/>
  </si>
  <si>
    <t>10月計</t>
    <rPh sb="2" eb="3">
      <t>ガツ</t>
    </rPh>
    <rPh sb="3" eb="4">
      <t>ケイ</t>
    </rPh>
    <phoneticPr fontId="21"/>
  </si>
  <si>
    <t>１１月</t>
    <rPh sb="2" eb="3">
      <t>ガツ</t>
    </rPh>
    <phoneticPr fontId="21"/>
  </si>
  <si>
    <t>活動した日の平均活動時間</t>
  </si>
  <si>
    <t>３月</t>
    <rPh sb="1" eb="2">
      <t>ガツ</t>
    </rPh>
    <phoneticPr fontId="21"/>
  </si>
  <si>
    <t>・夏季休業日（夏休）…７月20日から８月31日まで（43日間）</t>
    <rPh sb="1" eb="3">
      <t>かき</t>
    </rPh>
    <rPh sb="3" eb="4">
      <t>やす</t>
    </rPh>
    <rPh sb="4" eb="5">
      <t>ごう</t>
    </rPh>
    <rPh sb="5" eb="6">
      <t>び</t>
    </rPh>
    <rPh sb="7" eb="8">
      <t>なつ</t>
    </rPh>
    <rPh sb="8" eb="9">
      <t>やすみ</t>
    </rPh>
    <rPh sb="12" eb="13">
      <t>がつ</t>
    </rPh>
    <rPh sb="15" eb="16">
      <t>にち</t>
    </rPh>
    <rPh sb="19" eb="20">
      <t>がつ</t>
    </rPh>
    <rPh sb="22" eb="23">
      <t>にち</t>
    </rPh>
    <rPh sb="28" eb="30">
      <t>にちかん</t>
    </rPh>
    <phoneticPr fontId="19" type="Hiragana"/>
  </si>
  <si>
    <t>顧問従事時間等合計</t>
    <rPh sb="0" eb="2">
      <t>コモン</t>
    </rPh>
    <rPh sb="2" eb="4">
      <t>ジュウジ</t>
    </rPh>
    <rPh sb="4" eb="6">
      <t>ジカン</t>
    </rPh>
    <rPh sb="6" eb="7">
      <t>トウ</t>
    </rPh>
    <rPh sb="7" eb="9">
      <t>ゴウケイ</t>
    </rPh>
    <phoneticPr fontId="21"/>
  </si>
  <si>
    <t>みどりの日</t>
    <rPh sb="4" eb="5">
      <t>ヒ</t>
    </rPh>
    <phoneticPr fontId="21"/>
  </si>
  <si>
    <t>6月計</t>
    <rPh sb="1" eb="2">
      <t>ガツ</t>
    </rPh>
    <rPh sb="2" eb="3">
      <t>ケイ</t>
    </rPh>
    <phoneticPr fontId="21"/>
  </si>
  <si>
    <t>8月計</t>
    <rPh sb="1" eb="2">
      <t>ガツ</t>
    </rPh>
    <rPh sb="2" eb="3">
      <t>ケイ</t>
    </rPh>
    <phoneticPr fontId="21"/>
  </si>
  <si>
    <t>一日あたり</t>
    <rPh sb="0" eb="2">
      <t>イチニチ</t>
    </rPh>
    <phoneticPr fontId="21"/>
  </si>
  <si>
    <t>休養日の日数</t>
    <rPh sb="0" eb="3">
      <t>キュウヨウビ</t>
    </rPh>
    <rPh sb="4" eb="6">
      <t>ニッスウ</t>
    </rPh>
    <phoneticPr fontId="21"/>
  </si>
  <si>
    <t>12月計</t>
    <rPh sb="2" eb="3">
      <t>ガツ</t>
    </rPh>
    <rPh sb="3" eb="4">
      <t>ケイ</t>
    </rPh>
    <phoneticPr fontId="21"/>
  </si>
  <si>
    <t>主幹教諭</t>
    <rPh sb="0" eb="2">
      <t>しゅかん</t>
    </rPh>
    <rPh sb="2" eb="4">
      <t>きょうゆ</t>
    </rPh>
    <phoneticPr fontId="19" type="Hiragana"/>
  </si>
  <si>
    <t>4月計</t>
    <rPh sb="1" eb="2">
      <t>ガツ</t>
    </rPh>
    <rPh sb="2" eb="3">
      <t>ケイ</t>
    </rPh>
    <phoneticPr fontId="21"/>
  </si>
  <si>
    <t>1月計</t>
    <rPh sb="1" eb="2">
      <t>ガツ</t>
    </rPh>
    <rPh sb="2" eb="3">
      <t>ケイ</t>
    </rPh>
    <phoneticPr fontId="21"/>
  </si>
  <si>
    <t>5月計</t>
    <rPh sb="1" eb="2">
      <t>ガツ</t>
    </rPh>
    <rPh sb="2" eb="3">
      <t>ケイ</t>
    </rPh>
    <phoneticPr fontId="21"/>
  </si>
  <si>
    <t>部活動係</t>
    <rPh sb="0" eb="3">
      <t>ぶかつどう</t>
    </rPh>
    <rPh sb="3" eb="4">
      <t>かかり</t>
    </rPh>
    <phoneticPr fontId="19" type="Hiragana"/>
  </si>
  <si>
    <t>7月計</t>
    <rPh sb="1" eb="2">
      <t>ガツ</t>
    </rPh>
    <rPh sb="2" eb="3">
      <t>ケイ</t>
    </rPh>
    <phoneticPr fontId="21"/>
  </si>
  <si>
    <t>9月計</t>
    <rPh sb="1" eb="2">
      <t>ガツ</t>
    </rPh>
    <rPh sb="2" eb="3">
      <t>ケイ</t>
    </rPh>
    <phoneticPr fontId="21"/>
  </si>
  <si>
    <t>11月計</t>
    <rPh sb="2" eb="3">
      <t>ガツ</t>
    </rPh>
    <rPh sb="3" eb="4">
      <t>ケイ</t>
    </rPh>
    <phoneticPr fontId="21"/>
  </si>
  <si>
    <t>2月計</t>
    <rPh sb="1" eb="2">
      <t>ガツ</t>
    </rPh>
    <rPh sb="2" eb="3">
      <t>ケイ</t>
    </rPh>
    <phoneticPr fontId="21"/>
  </si>
  <si>
    <t>3月計</t>
    <rPh sb="1" eb="2">
      <t>ガツ</t>
    </rPh>
    <rPh sb="2" eb="3">
      <t>ケイ</t>
    </rPh>
    <phoneticPr fontId="21"/>
  </si>
  <si>
    <t>日</t>
    <rPh sb="0" eb="1">
      <t>ニチ</t>
    </rPh>
    <phoneticPr fontId="21"/>
  </si>
  <si>
    <t>練習時間等合計</t>
    <rPh sb="0" eb="2">
      <t>レンシュウ</t>
    </rPh>
    <rPh sb="2" eb="4">
      <t>ジカン</t>
    </rPh>
    <rPh sb="4" eb="5">
      <t>トウ</t>
    </rPh>
    <rPh sb="5" eb="7">
      <t>ゴウケイ</t>
    </rPh>
    <phoneticPr fontId="21"/>
  </si>
  <si>
    <t>土</t>
  </si>
  <si>
    <t>【記入上の注意事項】</t>
    <rPh sb="1" eb="3">
      <t>キニュウ</t>
    </rPh>
    <rPh sb="3" eb="4">
      <t>ウエ</t>
    </rPh>
    <rPh sb="5" eb="7">
      <t>チュウイ</t>
    </rPh>
    <rPh sb="7" eb="9">
      <t>ジコウ</t>
    </rPh>
    <phoneticPr fontId="21"/>
  </si>
  <si>
    <t>曜</t>
    <rPh sb="0" eb="1">
      <t>ヒカリ</t>
    </rPh>
    <phoneticPr fontId="21"/>
  </si>
  <si>
    <t>取扱い</t>
    <rPh sb="0" eb="2">
      <t>とりあつか</t>
    </rPh>
    <phoneticPr fontId="19" type="Hiragana"/>
  </si>
  <si>
    <t>一週あたり</t>
    <rPh sb="0" eb="2">
      <t>イッシュウ</t>
    </rPh>
    <phoneticPr fontId="21"/>
  </si>
  <si>
    <t>部</t>
    <rPh sb="0" eb="1">
      <t>ブ</t>
    </rPh>
    <phoneticPr fontId="21"/>
  </si>
  <si>
    <t>場　所</t>
    <rPh sb="0" eb="1">
      <t>バ</t>
    </rPh>
    <rPh sb="2" eb="3">
      <t>トコロ</t>
    </rPh>
    <phoneticPr fontId="21"/>
  </si>
  <si>
    <t>教頭</t>
    <rPh sb="0" eb="2">
      <t>きょうとう</t>
    </rPh>
    <phoneticPr fontId="19" type="Hiragana"/>
  </si>
  <si>
    <t>副校長</t>
    <rPh sb="0" eb="3">
      <t>ふくこうちょう</t>
    </rPh>
    <phoneticPr fontId="19" type="Hiragana"/>
  </si>
  <si>
    <t>計画書</t>
  </si>
  <si>
    <t>場所</t>
    <rPh sb="0" eb="2">
      <t>バショ</t>
    </rPh>
    <phoneticPr fontId="21"/>
  </si>
  <si>
    <t>事務長</t>
    <rPh sb="0" eb="3">
      <t>じむちょう</t>
    </rPh>
    <phoneticPr fontId="19" type="Hiragana"/>
  </si>
  <si>
    <t>・冬季休業日（冬休）…12月25日から１月７日まで（14日間）</t>
    <rPh sb="1" eb="2">
      <t>ふゆ</t>
    </rPh>
    <rPh sb="2" eb="3">
      <t>き</t>
    </rPh>
    <rPh sb="3" eb="4">
      <t>やす</t>
    </rPh>
    <rPh sb="4" eb="5">
      <t>ごう</t>
    </rPh>
    <rPh sb="5" eb="6">
      <t>び</t>
    </rPh>
    <rPh sb="7" eb="8">
      <t>ふゆ</t>
    </rPh>
    <rPh sb="8" eb="9">
      <t>やすみ</t>
    </rPh>
    <rPh sb="13" eb="14">
      <t>がつ</t>
    </rPh>
    <rPh sb="16" eb="17">
      <t>にち</t>
    </rPh>
    <rPh sb="20" eb="21">
      <t>がつ</t>
    </rPh>
    <rPh sb="22" eb="23">
      <t>にち</t>
    </rPh>
    <rPh sb="28" eb="30">
      <t>にちかん</t>
    </rPh>
    <phoneticPr fontId="19" type="Hiragana"/>
  </si>
  <si>
    <t>＜年間計＞</t>
    <rPh sb="1" eb="3">
      <t>ネンカン</t>
    </rPh>
    <rPh sb="3" eb="4">
      <t>ケイ</t>
    </rPh>
    <phoneticPr fontId="21"/>
  </si>
  <si>
    <t>【様式A】</t>
    <rPh sb="1" eb="3">
      <t>ヨウシキ</t>
    </rPh>
    <phoneticPr fontId="21"/>
  </si>
  <si>
    <t>＊大会等に参加する場合は、開催要項の写し（主催又は共催団体がわかるもの）を添付すること。</t>
    <rPh sb="13" eb="15">
      <t>カイサイ</t>
    </rPh>
    <rPh sb="18" eb="19">
      <t>ウツ</t>
    </rPh>
    <rPh sb="21" eb="23">
      <t>シュサイ</t>
    </rPh>
    <rPh sb="23" eb="24">
      <t>マタ</t>
    </rPh>
    <rPh sb="25" eb="27">
      <t>キョウサイ</t>
    </rPh>
    <rPh sb="27" eb="29">
      <t>ダンタイ</t>
    </rPh>
    <phoneticPr fontId="21"/>
  </si>
  <si>
    <t>週休日等</t>
    <rPh sb="0" eb="2">
      <t>しゅうきゅう</t>
    </rPh>
    <rPh sb="2" eb="4">
      <t>びとう</t>
    </rPh>
    <phoneticPr fontId="19" type="Hiragana"/>
  </si>
  <si>
    <t>各学校で必要事項があれば、内容を変更してください。</t>
    <rPh sb="0" eb="1">
      <t>カク</t>
    </rPh>
    <phoneticPr fontId="21"/>
  </si>
  <si>
    <t>年間計</t>
    <rPh sb="0" eb="2">
      <t>ネンカン</t>
    </rPh>
    <rPh sb="2" eb="3">
      <t>ケイ</t>
    </rPh>
    <phoneticPr fontId="21"/>
  </si>
  <si>
    <t>顧問従事時間等</t>
    <rPh sb="0" eb="2">
      <t>コモン</t>
    </rPh>
    <rPh sb="2" eb="4">
      <t>ジュウジ</t>
    </rPh>
    <rPh sb="4" eb="6">
      <t>ジカン</t>
    </rPh>
    <rPh sb="6" eb="7">
      <t>トウ</t>
    </rPh>
    <phoneticPr fontId="21"/>
  </si>
  <si>
    <t>県体１</t>
    <rPh sb="0" eb="2">
      <t>ケンタイ</t>
    </rPh>
    <phoneticPr fontId="21"/>
  </si>
  <si>
    <t>県体２</t>
    <rPh sb="0" eb="2">
      <t>ケンタイ</t>
    </rPh>
    <phoneticPr fontId="21"/>
  </si>
  <si>
    <t>令和　年　月　日</t>
  </si>
  <si>
    <t>県体３</t>
    <rPh sb="0" eb="2">
      <t>ケンタイ</t>
    </rPh>
    <phoneticPr fontId="21"/>
  </si>
  <si>
    <t>こどもの日</t>
    <rPh sb="4" eb="5">
      <t>ヒ</t>
    </rPh>
    <phoneticPr fontId="21"/>
  </si>
  <si>
    <t>海の日</t>
  </si>
  <si>
    <t>山の日</t>
    <rPh sb="0" eb="1">
      <t>ヤマ</t>
    </rPh>
    <rPh sb="2" eb="3">
      <t>ヒ</t>
    </rPh>
    <phoneticPr fontId="21"/>
  </si>
  <si>
    <t>秋分の日</t>
    <rPh sb="0" eb="2">
      <t>シュウブン</t>
    </rPh>
    <rPh sb="3" eb="4">
      <t>ヒ</t>
    </rPh>
    <phoneticPr fontId="21"/>
  </si>
  <si>
    <t>勤労感謝の日</t>
    <rPh sb="0" eb="2">
      <t>キンロウ</t>
    </rPh>
    <rPh sb="2" eb="4">
      <t>カンシャ</t>
    </rPh>
    <rPh sb="5" eb="6">
      <t>ヒ</t>
    </rPh>
    <phoneticPr fontId="21"/>
  </si>
  <si>
    <t>成人の日</t>
    <rPh sb="0" eb="2">
      <t>セイジン</t>
    </rPh>
    <rPh sb="3" eb="4">
      <t>ヒ</t>
    </rPh>
    <phoneticPr fontId="21"/>
  </si>
  <si>
    <t>建国記念の日</t>
    <rPh sb="0" eb="4">
      <t>ケンコクキネン</t>
    </rPh>
    <rPh sb="5" eb="6">
      <t>ヒ</t>
    </rPh>
    <phoneticPr fontId="21"/>
  </si>
  <si>
    <t>天皇誕生日</t>
    <rPh sb="0" eb="5">
      <t>テンノウタンジョウビ</t>
    </rPh>
    <phoneticPr fontId="21"/>
  </si>
  <si>
    <t>春分の日</t>
  </si>
  <si>
    <t>顧問従事時間等</t>
  </si>
  <si>
    <t>事務担当</t>
    <rPh sb="0" eb="2">
      <t>じむ</t>
    </rPh>
    <rPh sb="2" eb="4">
      <t>たんとう</t>
    </rPh>
    <phoneticPr fontId="19" type="Hiragana"/>
  </si>
  <si>
    <t>部活動</t>
    <rPh sb="0" eb="3">
      <t>ブカツドウ</t>
    </rPh>
    <phoneticPr fontId="21"/>
  </si>
  <si>
    <t>備　考</t>
    <rPh sb="0" eb="1">
      <t>ビ</t>
    </rPh>
    <rPh sb="2" eb="3">
      <t>コウ</t>
    </rPh>
    <phoneticPr fontId="21"/>
  </si>
  <si>
    <t>活動時間</t>
    <rPh sb="0" eb="2">
      <t>カツドウ</t>
    </rPh>
    <rPh sb="2" eb="4">
      <t>ジカン</t>
    </rPh>
    <phoneticPr fontId="21"/>
  </si>
  <si>
    <t>顧問従事時間</t>
    <rPh sb="0" eb="2">
      <t>コモン</t>
    </rPh>
    <rPh sb="2" eb="4">
      <t>ジュウジ</t>
    </rPh>
    <rPh sb="4" eb="6">
      <t>ジカン</t>
    </rPh>
    <phoneticPr fontId="21"/>
  </si>
  <si>
    <t>活動の日数</t>
    <rPh sb="0" eb="2">
      <t>カツドウ</t>
    </rPh>
    <rPh sb="3" eb="5">
      <t>ニッスウ</t>
    </rPh>
    <phoneticPr fontId="21"/>
  </si>
  <si>
    <t>平日</t>
    <rPh sb="0" eb="2">
      <t>へいじつ</t>
    </rPh>
    <phoneticPr fontId="19" type="Hiragana"/>
  </si>
  <si>
    <t>休養日</t>
    <rPh sb="0" eb="3">
      <t>きゅうようび</t>
    </rPh>
    <phoneticPr fontId="19" type="Hiragana"/>
  </si>
  <si>
    <t>合計</t>
    <rPh sb="0" eb="2">
      <t>ごうけい</t>
    </rPh>
    <phoneticPr fontId="19" type="Hiragana"/>
  </si>
  <si>
    <r>
      <t xml:space="preserve">週休日等
</t>
    </r>
    <r>
      <rPr>
        <sz val="8"/>
        <rFont val="ＭＳ Ｐゴシック"/>
        <family val="3"/>
        <charset val="128"/>
      </rPr>
      <t>（長期休業含）</t>
    </r>
    <rPh sb="0" eb="2">
      <t>しゅうきゅう</t>
    </rPh>
    <rPh sb="2" eb="4">
      <t>びとう</t>
    </rPh>
    <rPh sb="6" eb="8">
      <t>ちょうき</t>
    </rPh>
    <rPh sb="8" eb="10">
      <t>きゅうぎょう</t>
    </rPh>
    <rPh sb="10" eb="11">
      <t>ふく</t>
    </rPh>
    <phoneticPr fontId="19" type="Hiragana"/>
  </si>
  <si>
    <t>８月</t>
  </si>
  <si>
    <t>４月</t>
    <rPh sb="1" eb="2">
      <t>がつ</t>
    </rPh>
    <phoneticPr fontId="19" type="Hiragana"/>
  </si>
  <si>
    <t>※以下の【取扱い】の内容をプルダウンから選択することで、年間活動時間等の基準値を変更することができます。</t>
    <rPh sb="1" eb="3">
      <t>いか</t>
    </rPh>
    <rPh sb="5" eb="7">
      <t>とりあつか</t>
    </rPh>
    <rPh sb="10" eb="12">
      <t>ないよう</t>
    </rPh>
    <rPh sb="20" eb="22">
      <t>せんたく</t>
    </rPh>
    <rPh sb="28" eb="30">
      <t>ねんかん</t>
    </rPh>
    <rPh sb="30" eb="32">
      <t>かつどう</t>
    </rPh>
    <rPh sb="32" eb="34">
      <t>じかん</t>
    </rPh>
    <rPh sb="34" eb="35">
      <t>とう</t>
    </rPh>
    <rPh sb="36" eb="39">
      <t>きじゅんち</t>
    </rPh>
    <rPh sb="40" eb="42">
      <t>へんこう</t>
    </rPh>
    <phoneticPr fontId="19" type="Hiragana"/>
  </si>
  <si>
    <t>５月</t>
  </si>
  <si>
    <t>６月</t>
  </si>
  <si>
    <t>７月</t>
  </si>
  <si>
    <t>９月</t>
  </si>
  <si>
    <t>１０月</t>
  </si>
  <si>
    <t>１１月</t>
  </si>
  <si>
    <t>-</t>
  </si>
  <si>
    <t>１２月</t>
  </si>
  <si>
    <t>１月</t>
  </si>
  <si>
    <t>２月</t>
  </si>
  <si>
    <t>３月</t>
  </si>
  <si>
    <t>日</t>
  </si>
  <si>
    <t>月</t>
  </si>
  <si>
    <t>火</t>
  </si>
  <si>
    <t>水</t>
  </si>
  <si>
    <t>木</t>
  </si>
  <si>
    <t>金</t>
  </si>
  <si>
    <t>春休</t>
    <rPh sb="0" eb="1">
      <t>はる</t>
    </rPh>
    <rPh sb="1" eb="2">
      <t>やす</t>
    </rPh>
    <phoneticPr fontId="19" type="Hiragana"/>
  </si>
  <si>
    <t>備考</t>
    <rPh sb="0" eb="2">
      <t>びこう</t>
    </rPh>
    <phoneticPr fontId="19" type="Hiragana"/>
  </si>
  <si>
    <t>夏休</t>
    <rPh sb="0" eb="2">
      <t>なつやす</t>
    </rPh>
    <phoneticPr fontId="19" type="Hiragana"/>
  </si>
  <si>
    <t>祝/春</t>
    <rPh sb="2" eb="3">
      <t>はる</t>
    </rPh>
    <phoneticPr fontId="19" type="Hiragana"/>
  </si>
  <si>
    <t>祝/夏</t>
    <rPh sb="2" eb="3">
      <t>なつ</t>
    </rPh>
    <phoneticPr fontId="19" type="Hiragana"/>
  </si>
  <si>
    <t>冬休</t>
    <rPh sb="0" eb="1">
      <t>ふゆ</t>
    </rPh>
    <rPh sb="1" eb="2">
      <t>やす</t>
    </rPh>
    <phoneticPr fontId="19" type="Hiragana"/>
  </si>
  <si>
    <t>祝/冬</t>
    <rPh sb="2" eb="3">
      <t>ふゆ</t>
    </rPh>
    <phoneticPr fontId="19" type="Hiragana"/>
  </si>
  <si>
    <t>日数</t>
    <rPh sb="0" eb="2">
      <t>にっすう</t>
    </rPh>
    <phoneticPr fontId="19" type="Hiragana"/>
  </si>
  <si>
    <t>平日２ｈ
週休日等３ｈ</t>
    <rPh sb="0" eb="2">
      <t>へいじつ</t>
    </rPh>
    <rPh sb="5" eb="7">
      <t>しゅうきゅう</t>
    </rPh>
    <rPh sb="7" eb="9">
      <t>びとう</t>
    </rPh>
    <phoneticPr fontId="19" type="Hiragana"/>
  </si>
  <si>
    <t>平日３ｈ
週休日等４ｈ</t>
    <rPh sb="0" eb="2">
      <t>へいじつ</t>
    </rPh>
    <rPh sb="5" eb="7">
      <t>しゅうきゅう</t>
    </rPh>
    <rPh sb="7" eb="9">
      <t>びとう</t>
    </rPh>
    <phoneticPr fontId="19" type="Hiragana"/>
  </si>
  <si>
    <t>取扱い</t>
  </si>
  <si>
    <t>上限時間</t>
    <rPh sb="0" eb="2">
      <t>じょうげん</t>
    </rPh>
    <rPh sb="2" eb="4">
      <t>じかん</t>
    </rPh>
    <phoneticPr fontId="19" type="Hiragana"/>
  </si>
  <si>
    <t>活動内容</t>
    <rPh sb="0" eb="2">
      <t>かつどう</t>
    </rPh>
    <rPh sb="2" eb="4">
      <t>ないよう</t>
    </rPh>
    <phoneticPr fontId="19" type="Hiragana"/>
  </si>
  <si>
    <r>
      <t>　①ガイドライン上、週２日以上の休養日を設ける必要があることから、</t>
    </r>
    <r>
      <rPr>
        <b/>
        <u/>
        <sz val="10"/>
        <rFont val="ＭＳ Ｐゴシック"/>
        <family val="3"/>
        <charset val="128"/>
      </rPr>
      <t>水曜日と日曜日を休養日として設定</t>
    </r>
    <r>
      <rPr>
        <sz val="10"/>
        <rFont val="ＭＳ Ｐゴシック"/>
        <family val="3"/>
        <charset val="128"/>
      </rPr>
      <t>。</t>
    </r>
    <rPh sb="8" eb="9">
      <t>じょう</t>
    </rPh>
    <rPh sb="10" eb="11">
      <t>しゅう</t>
    </rPh>
    <rPh sb="12" eb="13">
      <t>にち</t>
    </rPh>
    <rPh sb="13" eb="15">
      <t>いじょう</t>
    </rPh>
    <rPh sb="16" eb="19">
      <t>きゅうようび</t>
    </rPh>
    <rPh sb="20" eb="21">
      <t>もう</t>
    </rPh>
    <rPh sb="23" eb="25">
      <t>ひつよう</t>
    </rPh>
    <rPh sb="33" eb="36">
      <t>すいようび</t>
    </rPh>
    <rPh sb="37" eb="40">
      <t>にちようび</t>
    </rPh>
    <rPh sb="41" eb="44">
      <t>きゅうようび</t>
    </rPh>
    <rPh sb="47" eb="49">
      <t>せってい</t>
    </rPh>
    <phoneticPr fontId="19" type="Hiragana"/>
  </si>
  <si>
    <t>閉庁日</t>
    <rPh sb="0" eb="3">
      <t>へいちょうび</t>
    </rPh>
    <phoneticPr fontId="19" type="Hiragana"/>
  </si>
  <si>
    <t>昭和の日</t>
    <rPh sb="0" eb="2">
      <t>ショウワ</t>
    </rPh>
    <rPh sb="3" eb="4">
      <t>ヒ</t>
    </rPh>
    <phoneticPr fontId="21"/>
  </si>
  <si>
    <t>日</t>
    <rPh sb="0" eb="1">
      <t>にち</t>
    </rPh>
    <phoneticPr fontId="19" type="Hiragana"/>
  </si>
  <si>
    <t>憲法記念日</t>
    <rPh sb="0" eb="2">
      <t>ケンポウ</t>
    </rPh>
    <rPh sb="2" eb="5">
      <t>キネンビ</t>
    </rPh>
    <phoneticPr fontId="21"/>
  </si>
  <si>
    <t>敬老の日</t>
  </si>
  <si>
    <t>文化の日</t>
    <rPh sb="0" eb="2">
      <t>ブンカ</t>
    </rPh>
    <phoneticPr fontId="21"/>
  </si>
  <si>
    <t>元日</t>
    <rPh sb="0" eb="2">
      <t>ガンジツ</t>
    </rPh>
    <phoneticPr fontId="21"/>
  </si>
  <si>
    <t>祝日</t>
  </si>
  <si>
    <r>
      <t>※各シートの押印欄を変更する場合は、上記の内容を変更して、</t>
    </r>
    <r>
      <rPr>
        <b/>
        <u/>
        <sz val="11"/>
        <color rgb="FFFF0000"/>
        <rFont val="ＭＳ Ｐゴシック"/>
        <family val="3"/>
        <charset val="128"/>
      </rPr>
      <t>図としてコピー</t>
    </r>
    <r>
      <rPr>
        <sz val="11"/>
        <rFont val="ＭＳ Ｐゴシック"/>
        <family val="3"/>
        <charset val="128"/>
      </rPr>
      <t>後、貼り付けて活用して下さい。</t>
    </r>
    <rPh sb="1" eb="2">
      <t>かく</t>
    </rPh>
    <rPh sb="6" eb="8">
      <t>おういん</t>
    </rPh>
    <rPh sb="8" eb="9">
      <t>らん</t>
    </rPh>
    <rPh sb="10" eb="12">
      <t>へんこう</t>
    </rPh>
    <rPh sb="14" eb="16">
      <t>ばあい</t>
    </rPh>
    <rPh sb="18" eb="20">
      <t>じょうき</t>
    </rPh>
    <rPh sb="21" eb="23">
      <t>ないよう</t>
    </rPh>
    <rPh sb="24" eb="26">
      <t>へんこう</t>
    </rPh>
    <rPh sb="29" eb="30">
      <t>ず</t>
    </rPh>
    <rPh sb="36" eb="37">
      <t>ご</t>
    </rPh>
    <rPh sb="38" eb="39">
      <t>は</t>
    </rPh>
    <rPh sb="40" eb="41">
      <t>つ</t>
    </rPh>
    <rPh sb="43" eb="45">
      <t>かつよう</t>
    </rPh>
    <rPh sb="47" eb="48">
      <t>くだ</t>
    </rPh>
    <phoneticPr fontId="19" type="Hiragana"/>
  </si>
  <si>
    <r>
      <t xml:space="preserve">※計画の作成については、本校の「部活動に係る活動方針」に沿って、活動時間・休養日等の設定を行うこと。
</t>
    </r>
    <r>
      <rPr>
        <sz val="10"/>
        <color rgb="FFFF0000"/>
        <rFont val="ＭＳ 明朝"/>
        <family val="1"/>
        <charset val="128"/>
      </rPr>
      <t>①毎月の計画書については、前月末までに作成し、決裁手順に従い、管理職の決裁を必ず受けること。
②毎月の実績報告書については、翌月上旬の定められた日までに作成し、決裁手順に従い、管理職の決裁を必ず受けること。</t>
    </r>
    <rPh sb="1" eb="3">
      <t>ケイカク</t>
    </rPh>
    <rPh sb="4" eb="6">
      <t>サクセイ</t>
    </rPh>
    <rPh sb="12" eb="14">
      <t>ホンコウ</t>
    </rPh>
    <rPh sb="16" eb="19">
      <t>ブカツドウ</t>
    </rPh>
    <rPh sb="20" eb="21">
      <t>カカ</t>
    </rPh>
    <rPh sb="22" eb="24">
      <t>カツドウ</t>
    </rPh>
    <rPh sb="24" eb="26">
      <t>ホウシン</t>
    </rPh>
    <rPh sb="28" eb="29">
      <t>ソ</t>
    </rPh>
    <rPh sb="32" eb="34">
      <t>カツドウ</t>
    </rPh>
    <rPh sb="34" eb="36">
      <t>ジカン</t>
    </rPh>
    <rPh sb="37" eb="40">
      <t>キュウヨウビ</t>
    </rPh>
    <rPh sb="40" eb="41">
      <t>トウ</t>
    </rPh>
    <rPh sb="42" eb="44">
      <t>セッテイ</t>
    </rPh>
    <rPh sb="45" eb="46">
      <t>オコナ</t>
    </rPh>
    <rPh sb="52" eb="53">
      <t>マイ</t>
    </rPh>
    <rPh sb="53" eb="54">
      <t>ツキ</t>
    </rPh>
    <rPh sb="55" eb="57">
      <t>ケイカク</t>
    </rPh>
    <rPh sb="57" eb="58">
      <t>ショ</t>
    </rPh>
    <rPh sb="64" eb="65">
      <t>マエ</t>
    </rPh>
    <rPh sb="65" eb="66">
      <t>ツキ</t>
    </rPh>
    <rPh sb="66" eb="67">
      <t>スエ</t>
    </rPh>
    <rPh sb="70" eb="72">
      <t>サクセイ</t>
    </rPh>
    <rPh sb="74" eb="76">
      <t>ケッサイ</t>
    </rPh>
    <rPh sb="76" eb="78">
      <t>テジュン</t>
    </rPh>
    <rPh sb="79" eb="80">
      <t>シタガ</t>
    </rPh>
    <rPh sb="82" eb="85">
      <t>カンリショク</t>
    </rPh>
    <rPh sb="86" eb="88">
      <t>ケッサイ</t>
    </rPh>
    <rPh sb="89" eb="90">
      <t>カナラ</t>
    </rPh>
    <rPh sb="91" eb="92">
      <t>ウ</t>
    </rPh>
    <rPh sb="99" eb="101">
      <t>マイツキ</t>
    </rPh>
    <rPh sb="102" eb="104">
      <t>ジッセキ</t>
    </rPh>
    <rPh sb="104" eb="107">
      <t>ホウコクショ</t>
    </rPh>
    <rPh sb="113" eb="115">
      <t>ヨクゲツ</t>
    </rPh>
    <rPh sb="115" eb="117">
      <t>ジョウジュン</t>
    </rPh>
    <rPh sb="118" eb="119">
      <t>サダ</t>
    </rPh>
    <rPh sb="123" eb="124">
      <t>ヒ</t>
    </rPh>
    <rPh sb="127" eb="129">
      <t>サクセイ</t>
    </rPh>
    <phoneticPr fontId="21"/>
  </si>
  <si>
    <t>○○高校　　　　令和６年度　【　▲▲　】部　</t>
    <rPh sb="2" eb="4">
      <t>コウコウ</t>
    </rPh>
    <rPh sb="8" eb="10">
      <t>レイワ</t>
    </rPh>
    <rPh sb="11" eb="12">
      <t>トシ</t>
    </rPh>
    <rPh sb="20" eb="21">
      <t>ブ</t>
    </rPh>
    <phoneticPr fontId="21"/>
  </si>
  <si>
    <t>年間活動</t>
    <rPh sb="0" eb="2">
      <t>ネンカン</t>
    </rPh>
    <rPh sb="2" eb="4">
      <t>カツドウ</t>
    </rPh>
    <phoneticPr fontId="21"/>
  </si>
  <si>
    <t>【 計画 】</t>
  </si>
  <si>
    <t>令和６年度年間活動時間の基準</t>
    <rPh sb="0" eb="2">
      <t>れいわ</t>
    </rPh>
    <rPh sb="3" eb="5">
      <t>ねんど</t>
    </rPh>
    <rPh sb="5" eb="7">
      <t>ねんかん</t>
    </rPh>
    <rPh sb="7" eb="9">
      <t>かつどう</t>
    </rPh>
    <rPh sb="9" eb="11">
      <t>じかん</t>
    </rPh>
    <rPh sb="12" eb="14">
      <t>きじゅん</t>
    </rPh>
    <phoneticPr fontId="19" type="Hiragana"/>
  </si>
  <si>
    <t>月</t>
    <rPh sb="0" eb="1">
      <t>げつ</t>
    </rPh>
    <phoneticPr fontId="19" type="Hiragana"/>
  </si>
  <si>
    <t>火</t>
    <rPh sb="0" eb="1">
      <t>か</t>
    </rPh>
    <phoneticPr fontId="19" type="Hiragana"/>
  </si>
  <si>
    <t>金</t>
    <rPh sb="0" eb="1">
      <t>きん</t>
    </rPh>
    <phoneticPr fontId="19" type="Hiragana"/>
  </si>
  <si>
    <t>水</t>
    <rPh sb="0" eb="1">
      <t>すい</t>
    </rPh>
    <phoneticPr fontId="19" type="Hiragana"/>
  </si>
  <si>
    <t>木</t>
    <rPh sb="0" eb="1">
      <t>もく</t>
    </rPh>
    <phoneticPr fontId="19" type="Hiragana"/>
  </si>
  <si>
    <t>土</t>
    <rPh sb="0" eb="1">
      <t>つち</t>
    </rPh>
    <phoneticPr fontId="19" type="Hiragana"/>
  </si>
  <si>
    <t>祝日</t>
    <rPh sb="0" eb="2">
      <t>しゅくじつ</t>
    </rPh>
    <phoneticPr fontId="19" type="Hiragana"/>
  </si>
  <si>
    <t>＜上限＞</t>
    <rPh sb="1" eb="3">
      <t>ジョウゲン</t>
    </rPh>
    <phoneticPr fontId="21"/>
  </si>
  <si>
    <t>未満</t>
    <rPh sb="0" eb="2">
      <t>ミマン</t>
    </rPh>
    <phoneticPr fontId="21"/>
  </si>
  <si>
    <t>日以上</t>
    <rPh sb="0" eb="1">
      <t>ニチ</t>
    </rPh>
    <rPh sb="1" eb="3">
      <t>イジョウ</t>
    </rPh>
    <phoneticPr fontId="21"/>
  </si>
  <si>
    <t>日以内</t>
    <rPh sb="0" eb="1">
      <t>ニチ</t>
    </rPh>
    <rPh sb="1" eb="3">
      <t>イナイ</t>
    </rPh>
    <phoneticPr fontId="21"/>
  </si>
  <si>
    <t>閉庁日</t>
    <rPh sb="0" eb="2">
      <t>へいちょう</t>
    </rPh>
    <rPh sb="2" eb="3">
      <t>び</t>
    </rPh>
    <phoneticPr fontId="19" type="Hiragana"/>
  </si>
  <si>
    <t>休養日</t>
  </si>
  <si>
    <r>
      <t>令和６年度　</t>
    </r>
    <r>
      <rPr>
        <b/>
        <u/>
        <sz val="11"/>
        <color rgb="FFFF0000"/>
        <rFont val="ＭＳ Ｐゴシック"/>
        <family val="3"/>
        <charset val="128"/>
      </rPr>
      <t>県立高等学校における</t>
    </r>
    <r>
      <rPr>
        <b/>
        <sz val="11"/>
        <rFont val="ＭＳ Ｐゴシック"/>
        <family val="3"/>
        <charset val="128"/>
      </rPr>
      <t>部活動の活動日数及び休養日、活動時間の算出方法＜基準＞</t>
    </r>
    <rPh sb="6" eb="8">
      <t>けんりつ</t>
    </rPh>
    <rPh sb="8" eb="10">
      <t>こうとう</t>
    </rPh>
    <rPh sb="10" eb="12">
      <t>がっこう</t>
    </rPh>
    <phoneticPr fontId="19" type="Hiragana"/>
  </si>
  <si>
    <r>
      <t xml:space="preserve">休養日
</t>
    </r>
    <r>
      <rPr>
        <sz val="8"/>
        <rFont val="ＭＳ Ｐゴシック"/>
        <family val="3"/>
        <charset val="128"/>
      </rPr>
      <t>（閉庁日含）</t>
    </r>
    <rPh sb="0" eb="3">
      <t>きゅうようび</t>
    </rPh>
    <rPh sb="5" eb="8">
      <t>へいちょうび</t>
    </rPh>
    <rPh sb="8" eb="9">
      <t>ふく</t>
    </rPh>
    <phoneticPr fontId="19" type="Hiragana"/>
  </si>
  <si>
    <t>振替休日</t>
    <rPh sb="0" eb="2">
      <t>フリカエ</t>
    </rPh>
    <rPh sb="2" eb="4">
      <t>キュウジツ</t>
    </rPh>
    <phoneticPr fontId="21"/>
  </si>
  <si>
    <t>スポーツの日</t>
    <rPh sb="5" eb="6">
      <t>ヒ</t>
    </rPh>
    <phoneticPr fontId="21"/>
  </si>
  <si>
    <t>令和　６年　４月分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</si>
  <si>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＜判定＞　※以下にコメントがある場合は再検討を！</t>
    <rPh sb="1" eb="3">
      <t>ハンテイ</t>
    </rPh>
    <rPh sb="6" eb="8">
      <t>イカ</t>
    </rPh>
    <rPh sb="16" eb="18">
      <t>バアイ</t>
    </rPh>
    <rPh sb="19" eb="22">
      <t>サイケントウ</t>
    </rPh>
    <phoneticPr fontId="21"/>
  </si>
  <si>
    <t>No.1</t>
  </si>
  <si>
    <t>No.２</t>
  </si>
  <si>
    <t>日以内</t>
    <rPh sb="0" eb="1">
      <t>ニチ</t>
    </rPh>
    <rPh sb="1" eb="3">
      <t>イナイ</t>
    </rPh>
    <phoneticPr fontId="21"/>
  </si>
  <si>
    <t>日以上</t>
    <rPh sb="0" eb="1">
      <t>ニチ</t>
    </rPh>
    <rPh sb="1" eb="3">
      <t>イジョウ</t>
    </rPh>
    <phoneticPr fontId="21"/>
  </si>
  <si>
    <t>＜基準値＞</t>
    <rPh sb="1" eb="4">
      <t>キジュンチ</t>
    </rPh>
    <phoneticPr fontId="21"/>
  </si>
  <si>
    <t>時間程度</t>
    <rPh sb="0" eb="2">
      <t>ジカン</t>
    </rPh>
    <rPh sb="2" eb="4">
      <t>テイド</t>
    </rPh>
    <phoneticPr fontId="21"/>
  </si>
  <si>
    <t>＜年間合計＞</t>
    <rPh sb="1" eb="3">
      <t>ネンカン</t>
    </rPh>
    <rPh sb="3" eb="5">
      <t>ゴウケイ</t>
    </rPh>
    <phoneticPr fontId="21"/>
  </si>
  <si>
    <t>日</t>
    <rPh sb="0" eb="1">
      <t>ニチ</t>
    </rPh>
    <phoneticPr fontId="21"/>
  </si>
  <si>
    <t>※以下にコメントがある場合は、要注意</t>
    <rPh sb="1" eb="3">
      <t>イカ</t>
    </rPh>
    <rPh sb="11" eb="13">
      <t>バアイ</t>
    </rPh>
    <rPh sb="15" eb="18">
      <t>ヨウチュウイ</t>
    </rPh>
    <phoneticPr fontId="21"/>
  </si>
  <si>
    <t>年間の活動日数</t>
    <rPh sb="0" eb="2">
      <t>ネンカン</t>
    </rPh>
    <rPh sb="5" eb="7">
      <t>ニッスウ</t>
    </rPh>
    <phoneticPr fontId="21"/>
  </si>
  <si>
    <t>年間の休養日数</t>
    <rPh sb="0" eb="2">
      <t>ネンカン</t>
    </rPh>
    <rPh sb="6" eb="7">
      <t>スウ</t>
    </rPh>
    <phoneticPr fontId="21"/>
  </si>
  <si>
    <t>年間練習時間等</t>
    <rPh sb="0" eb="2">
      <t>ネンカン</t>
    </rPh>
    <rPh sb="2" eb="4">
      <t>レンシュウ</t>
    </rPh>
    <rPh sb="4" eb="6">
      <t>ジカン</t>
    </rPh>
    <rPh sb="6" eb="7">
      <t>トウ</t>
    </rPh>
    <phoneticPr fontId="21"/>
  </si>
  <si>
    <t>平日２時間、週休日等３時間の場合</t>
    <rPh sb="0" eb="2">
      <t>ヘイジツ</t>
    </rPh>
    <rPh sb="3" eb="5">
      <t>ジカン</t>
    </rPh>
    <rPh sb="6" eb="8">
      <t>シュウキュウ</t>
    </rPh>
    <rPh sb="8" eb="9">
      <t>ビ</t>
    </rPh>
    <rPh sb="9" eb="10">
      <t>トウ</t>
    </rPh>
    <rPh sb="11" eb="13">
      <t>ジカン</t>
    </rPh>
    <rPh sb="14" eb="16">
      <t>バアイ</t>
    </rPh>
    <phoneticPr fontId="21"/>
  </si>
  <si>
    <t>平日３時間、週休日等４時間の場合</t>
    <rPh sb="0" eb="2">
      <t>ヘイジツ</t>
    </rPh>
    <rPh sb="3" eb="5">
      <t>ジカン</t>
    </rPh>
    <rPh sb="6" eb="8">
      <t>シュウキュウ</t>
    </rPh>
    <rPh sb="8" eb="9">
      <t>ビ</t>
    </rPh>
    <rPh sb="9" eb="10">
      <t>トウ</t>
    </rPh>
    <rPh sb="11" eb="13">
      <t>ジカン</t>
    </rPh>
    <rPh sb="14" eb="16">
      <t>バアイ</t>
    </rPh>
    <phoneticPr fontId="21"/>
  </si>
  <si>
    <t>年間
活動時間</t>
    <rPh sb="0" eb="2">
      <t>ネンカン</t>
    </rPh>
    <rPh sb="3" eb="5">
      <t>カツドウ</t>
    </rPh>
    <rPh sb="5" eb="7">
      <t>ジカン</t>
    </rPh>
    <phoneticPr fontId="21"/>
  </si>
  <si>
    <t>活動日数</t>
    <rPh sb="0" eb="2">
      <t>カツドウ</t>
    </rPh>
    <rPh sb="3" eb="4">
      <t>スウ</t>
    </rPh>
    <phoneticPr fontId="21"/>
  </si>
  <si>
    <t>休養日数</t>
    <rPh sb="0" eb="3">
      <t>キュウヨウビ</t>
    </rPh>
    <rPh sb="3" eb="4">
      <t>スウ</t>
    </rPh>
    <phoneticPr fontId="21"/>
  </si>
  <si>
    <t>【様式Ｂ】</t>
    <rPh sb="1" eb="3">
      <t>ヨウシキ</t>
    </rPh>
    <phoneticPr fontId="21"/>
  </si>
  <si>
    <t>【様式Ａ】</t>
    <rPh sb="1" eb="3">
      <t>ヨウシキ</t>
    </rPh>
    <phoneticPr fontId="21"/>
  </si>
  <si>
    <t>※【参考】Ｎｏ．１と同じ内容</t>
    <rPh sb="2" eb="4">
      <t>サンコウ</t>
    </rPh>
    <rPh sb="10" eb="11">
      <t>オナ</t>
    </rPh>
    <rPh sb="12" eb="14">
      <t>ナイヨウ</t>
    </rPh>
    <phoneticPr fontId="21"/>
  </si>
  <si>
    <t>備　考</t>
    <rPh sb="0" eb="1">
      <t>ビ</t>
    </rPh>
    <rPh sb="2" eb="3">
      <t>コウ</t>
    </rPh>
    <phoneticPr fontId="21"/>
  </si>
  <si>
    <t>・学年始休業日（春休）…４月１日から４月６日まで（６日間）</t>
    <rPh sb="1" eb="3">
      <t>がくねん</t>
    </rPh>
    <rPh sb="4" eb="5">
      <t>やす</t>
    </rPh>
    <rPh sb="5" eb="6">
      <t>ぎょう</t>
    </rPh>
    <rPh sb="6" eb="7">
      <t>び</t>
    </rPh>
    <rPh sb="8" eb="10">
      <t>はるやす</t>
    </rPh>
    <rPh sb="13" eb="14">
      <t>がつ</t>
    </rPh>
    <rPh sb="15" eb="16">
      <t>にち</t>
    </rPh>
    <rPh sb="19" eb="20">
      <t>がつ</t>
    </rPh>
    <rPh sb="21" eb="22">
      <t>にち</t>
    </rPh>
    <rPh sb="26" eb="28">
      <t>にちかん</t>
    </rPh>
    <phoneticPr fontId="19" type="Hiragana"/>
  </si>
  <si>
    <t>　②水曜日が祝日（もしくは水曜日から長期休業が始まる）の場合、その前後のどちららかの平日に休養日をずらし、週休日等の練習時間を確保。</t>
    <rPh sb="2" eb="5">
      <t>すいようび</t>
    </rPh>
    <rPh sb="6" eb="8">
      <t>しゅくじつ</t>
    </rPh>
    <rPh sb="13" eb="16">
      <t>すいようび</t>
    </rPh>
    <rPh sb="18" eb="20">
      <t>ちょうき</t>
    </rPh>
    <rPh sb="20" eb="22">
      <t>きゅうぎょう</t>
    </rPh>
    <rPh sb="23" eb="24">
      <t>はじ</t>
    </rPh>
    <rPh sb="28" eb="30">
      <t>ばあい</t>
    </rPh>
    <rPh sb="33" eb="35">
      <t>ぜんご</t>
    </rPh>
    <rPh sb="42" eb="44">
      <t>へいじつ</t>
    </rPh>
    <rPh sb="45" eb="48">
      <t>きゅうようび</t>
    </rPh>
    <rPh sb="53" eb="55">
      <t>しゅうきゅう</t>
    </rPh>
    <rPh sb="55" eb="57">
      <t>びとう</t>
    </rPh>
    <rPh sb="58" eb="60">
      <t>れんしゅう</t>
    </rPh>
    <rPh sb="60" eb="62">
      <t>じかん</t>
    </rPh>
    <rPh sb="63" eb="65">
      <t>かくほ</t>
    </rPh>
    <phoneticPr fontId="19" type="Hiragana"/>
  </si>
  <si>
    <r>
      <t>　③長期休業中の取扱いは、週休日等とし、</t>
    </r>
    <r>
      <rPr>
        <b/>
        <u/>
        <sz val="10"/>
        <color rgb="FFFF0000"/>
        <rFont val="ＭＳ Ｐゴシック"/>
        <family val="3"/>
        <charset val="128"/>
      </rPr>
      <t>高知県立高等学校学則</t>
    </r>
    <r>
      <rPr>
        <sz val="10"/>
        <rFont val="ＭＳ Ｐゴシック"/>
        <family val="3"/>
      </rPr>
      <t>に準じて以下の期間を基準として算出。</t>
    </r>
    <rPh sb="2" eb="4">
      <t>ちょうき</t>
    </rPh>
    <rPh sb="4" eb="7">
      <t>きゅうぎょうちゅう</t>
    </rPh>
    <rPh sb="8" eb="10">
      <t>とりあつか</t>
    </rPh>
    <rPh sb="13" eb="15">
      <t>しゅうきゅう</t>
    </rPh>
    <rPh sb="15" eb="17">
      <t>びとう</t>
    </rPh>
    <rPh sb="20" eb="23">
      <t>こうちけん</t>
    </rPh>
    <rPh sb="23" eb="24">
      <t>りつ</t>
    </rPh>
    <rPh sb="24" eb="26">
      <t>こうとう</t>
    </rPh>
    <rPh sb="26" eb="28">
      <t>がっこう</t>
    </rPh>
    <rPh sb="28" eb="30">
      <t>がくそく</t>
    </rPh>
    <rPh sb="31" eb="32">
      <t>じゅん</t>
    </rPh>
    <rPh sb="34" eb="36">
      <t>いか</t>
    </rPh>
    <rPh sb="37" eb="39">
      <t>きかん</t>
    </rPh>
    <rPh sb="40" eb="42">
      <t>きじゅん</t>
    </rPh>
    <rPh sb="45" eb="47">
      <t>さんしゅつ</t>
    </rPh>
    <phoneticPr fontId="19" type="Hiragana"/>
  </si>
  <si>
    <t>令和　６年　５月分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</si>
  <si>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６月分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</si>
  <si>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７月分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</si>
  <si>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８月分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</si>
  <si>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９月分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</si>
  <si>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６年　10月分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</si>
  <si>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６年　11月分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</si>
  <si>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６年　12月分</t>
    <rPh sb="0" eb="2">
      <t>レイワ</t>
    </rPh>
    <rPh sb="4" eb="5">
      <t>トシ</t>
    </rPh>
    <rPh sb="8" eb="9">
      <t>ツキ</t>
    </rPh>
    <rPh sb="9" eb="10">
      <t>フン</t>
    </rPh>
    <phoneticPr fontId="21"/>
  </si>
  <si>
    <t>令和　７年　３月分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</si>
  <si>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７年　２月分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</si>
  <si>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令和　７年　１月分</t>
    <rPh sb="0" eb="2">
      <t>レイワ</t>
    </rPh>
    <rPh sb="4" eb="5">
      <t>トシ</t>
    </rPh>
    <rPh sb="7" eb="8">
      <t>ツキ</t>
    </rPh>
    <rPh sb="8" eb="9">
      <t>フン</t>
    </rPh>
    <phoneticPr fontId="21"/>
  </si>
  <si>
    <t>・学年末休業日（春休）…３月20日から３月31日まで（12日間）</t>
    <rPh sb="1" eb="3">
      <t>がくねん</t>
    </rPh>
    <rPh sb="3" eb="4">
      <t>まつ</t>
    </rPh>
    <rPh sb="4" eb="5">
      <t>きゅう</t>
    </rPh>
    <rPh sb="5" eb="6">
      <t>ごう</t>
    </rPh>
    <rPh sb="6" eb="7">
      <t>び</t>
    </rPh>
    <rPh sb="8" eb="10">
      <t>はるやす</t>
    </rPh>
    <rPh sb="13" eb="14">
      <t>がつ</t>
    </rPh>
    <rPh sb="16" eb="17">
      <t>にち</t>
    </rPh>
    <rPh sb="20" eb="21">
      <t>がつ</t>
    </rPh>
    <rPh sb="23" eb="24">
      <t>にち</t>
    </rPh>
    <rPh sb="29" eb="31">
      <t>にちかん</t>
    </rPh>
    <phoneticPr fontId="19" type="Hiragana"/>
  </si>
  <si>
    <t>振休</t>
    <rPh sb="0" eb="2">
      <t>ふりきゅう</t>
    </rPh>
    <phoneticPr fontId="19" type="Hiragana"/>
  </si>
  <si>
    <t>振休/夏</t>
    <rPh sb="0" eb="2">
      <t>ふりきゅう</t>
    </rPh>
    <rPh sb="3" eb="4">
      <t>なつ</t>
    </rPh>
    <phoneticPr fontId="19" type="Hiragana"/>
  </si>
  <si>
    <t>振休</t>
    <rPh sb="0" eb="2">
      <t>ふりきゅう</t>
    </rPh>
    <phoneticPr fontId="19" type="Hiragana"/>
  </si>
  <si>
    <t>祝日</t>
    <rPh sb="0" eb="2">
      <t>しゅくじつ</t>
    </rPh>
    <phoneticPr fontId="19" type="Hiragana"/>
  </si>
  <si>
    <t>令和　年　月　日</t>
    <phoneticPr fontId="21"/>
  </si>
  <si>
    <t>令和　年　月　日</t>
    <phoneticPr fontId="65"/>
  </si>
  <si>
    <t>令和　年　月　日</t>
    <phoneticPr fontId="6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</si>
</sst>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d"/>
    <numFmt numFmtId="177" formatCode="aaa"/>
    <numFmt numFmtId="178" formatCode="[h]:mm"/>
    <numFmt numFmtId="179" formatCode="h&quot;時間&quot;mm&quot;分&quot;"/>
    <numFmt numFmtId="180" formatCode="[h]&quot;時間&quot;mm&quot;分&quot;"/>
    <numFmt numFmtId="181" formatCode="h:mm;@"/>
  </numFmts>
  <fonts count="88">
    <font>
      <sz val="1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name val="游ゴシック"/>
      <family val="3"/>
    </font>
    <font>
      <b/>
      <sz val="11"/>
      <name val="ＭＳ Ｐゴシック"/>
      <family val="3"/>
    </font>
    <font>
      <sz val="6"/>
      <name val="ＭＳ Ｐゴシック"/>
      <family val="3"/>
    </font>
    <font>
      <sz val="8"/>
      <name val="ＭＳ Ｐゴシック"/>
      <family val="3"/>
    </font>
    <font>
      <sz val="16"/>
      <name val="ＭＳ Ｐゴシック"/>
      <family val="3"/>
    </font>
    <font>
      <b/>
      <sz val="20"/>
      <name val="ＭＳ Ｐゴシック"/>
      <family val="3"/>
    </font>
    <font>
      <sz val="26"/>
      <name val="ＭＳ Ｐゴシック"/>
      <family val="3"/>
    </font>
    <font>
      <sz val="9"/>
      <name val="ＭＳ Ｐゴシック"/>
      <family val="3"/>
    </font>
    <font>
      <sz val="11"/>
      <color theme="1"/>
      <name val="ＭＳ Ｐゴシック"/>
      <family val="3"/>
    </font>
    <font>
      <sz val="8"/>
      <color theme="1"/>
      <name val="ＭＳ Ｐゴシック"/>
      <family val="3"/>
    </font>
    <font>
      <sz val="12"/>
      <name val="ＭＳ Ｐゴシック"/>
      <family val="3"/>
    </font>
    <font>
      <b/>
      <sz val="26"/>
      <color rgb="FFFF0000"/>
      <name val="ＭＳ Ｐゴシック"/>
      <family val="3"/>
    </font>
    <font>
      <sz val="10"/>
      <name val="ＭＳ Ｐゴシック"/>
      <family val="3"/>
    </font>
    <font>
      <i/>
      <u/>
      <sz val="26"/>
      <name val="ＭＳ Ｐゴシック"/>
      <family val="3"/>
    </font>
    <font>
      <i/>
      <u/>
      <sz val="36"/>
      <name val="ＭＳ Ｐゴシック"/>
      <family val="3"/>
    </font>
    <font>
      <sz val="26"/>
      <color theme="0"/>
      <name val="ＭＳ Ｐゴシック"/>
      <family val="3"/>
    </font>
    <font>
      <b/>
      <sz val="12"/>
      <color indexed="10"/>
      <name val="ＭＳ Ｐゴシック"/>
      <family val="3"/>
    </font>
    <font>
      <b/>
      <sz val="11"/>
      <color indexed="10"/>
      <name val="ＭＳ Ｐゴシック"/>
      <family val="3"/>
    </font>
    <font>
      <sz val="10"/>
      <color theme="1"/>
      <name val="ＭＳ Ｐゴシック"/>
      <family val="3"/>
    </font>
    <font>
      <b/>
      <sz val="10"/>
      <name val="ＭＳ Ｐゴシック"/>
      <family val="3"/>
    </font>
    <font>
      <b/>
      <sz val="9"/>
      <name val="ＭＳ Ｐゴシック"/>
      <family val="3"/>
    </font>
    <font>
      <sz val="10"/>
      <color rgb="FFFF0000"/>
      <name val="ＭＳ Ｐゴシック"/>
      <family val="3"/>
    </font>
    <font>
      <b/>
      <u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b/>
      <u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u/>
      <sz val="14"/>
      <color indexed="10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8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8"/>
      <name val="ＭＳ Ｐゴシック"/>
      <family val="3"/>
    </font>
    <font>
      <b/>
      <sz val="11"/>
      <color indexed="81"/>
      <name val="MS P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u/>
      <sz val="10"/>
      <color rgb="FFFF000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  <fill>
      <patternFill patternType="solid">
        <fgColor theme="4" tint="0.59999389629810485"/>
        <bgColor indexed="64"/>
      </patternFill>
    </fill>
  </fills>
  <borders count="1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36">
    <xf numFmtId="0" fontId="0" fillId="0" borderId="0" xfId="0">
      <alignment vertical="center"/>
    </xf>
    <xf numFmtId="0" fontId="0" fillId="26" borderId="0" xfId="0" applyFill="1">
      <alignment vertical="center"/>
    </xf>
    <xf numFmtId="0" fontId="0" fillId="26" borderId="27" xfId="0" applyFont="1" applyFill="1" applyBorder="1" applyAlignment="1">
      <alignment horizontal="center" vertical="center"/>
    </xf>
    <xf numFmtId="0" fontId="0" fillId="26" borderId="27" xfId="0" applyFont="1" applyFill="1" applyBorder="1">
      <alignment vertical="center"/>
    </xf>
    <xf numFmtId="0" fontId="31" fillId="0" borderId="0" xfId="0" applyFont="1" applyProtection="1">
      <alignment vertical="center"/>
    </xf>
    <xf numFmtId="0" fontId="38" fillId="0" borderId="0" xfId="0" applyFont="1" applyProtection="1">
      <alignment vertical="center"/>
    </xf>
    <xf numFmtId="0" fontId="38" fillId="27" borderId="82" xfId="0" applyFont="1" applyFill="1" applyBorder="1" applyProtection="1">
      <alignment vertical="center"/>
    </xf>
    <xf numFmtId="0" fontId="31" fillId="24" borderId="82" xfId="0" applyFont="1" applyFill="1" applyBorder="1" applyProtection="1">
      <alignment vertical="center"/>
    </xf>
    <xf numFmtId="0" fontId="31" fillId="0" borderId="26" xfId="0" applyFont="1" applyBorder="1" applyProtection="1">
      <alignment vertical="center"/>
    </xf>
    <xf numFmtId="0" fontId="31" fillId="0" borderId="83" xfId="0" applyFont="1" applyBorder="1" applyProtection="1">
      <alignment vertical="center"/>
    </xf>
    <xf numFmtId="0" fontId="31" fillId="0" borderId="84" xfId="0" applyFont="1" applyBorder="1" applyProtection="1">
      <alignment vertical="center"/>
    </xf>
    <xf numFmtId="0" fontId="31" fillId="0" borderId="85" xfId="0" applyFont="1" applyBorder="1" applyProtection="1">
      <alignment vertical="center"/>
    </xf>
    <xf numFmtId="0" fontId="31" fillId="0" borderId="14" xfId="0" applyFont="1" applyBorder="1" applyProtection="1">
      <alignment vertical="center"/>
    </xf>
    <xf numFmtId="0" fontId="31" fillId="0" borderId="39" xfId="0" applyFont="1" applyBorder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20" fillId="0" borderId="0" xfId="0" applyFont="1" applyProtection="1">
      <alignment vertical="center"/>
    </xf>
    <xf numFmtId="0" fontId="37" fillId="0" borderId="88" xfId="0" applyFont="1" applyFill="1" applyBorder="1" applyAlignment="1" applyProtection="1">
      <alignment vertical="center" shrinkToFit="1"/>
    </xf>
    <xf numFmtId="0" fontId="37" fillId="0" borderId="67" xfId="0" applyFont="1" applyFill="1" applyBorder="1" applyAlignment="1" applyProtection="1">
      <alignment vertical="center" shrinkToFit="1"/>
    </xf>
    <xf numFmtId="0" fontId="40" fillId="0" borderId="67" xfId="0" applyFont="1" applyFill="1" applyBorder="1" applyAlignment="1" applyProtection="1">
      <alignment vertical="center" shrinkToFit="1"/>
    </xf>
    <xf numFmtId="0" fontId="37" fillId="1" borderId="69" xfId="0" applyFont="1" applyFill="1" applyBorder="1" applyAlignment="1" applyProtection="1">
      <alignment vertical="center" shrinkToFit="1"/>
    </xf>
    <xf numFmtId="0" fontId="37" fillId="0" borderId="26" xfId="0" applyFont="1" applyFill="1" applyBorder="1" applyAlignment="1" applyProtection="1">
      <alignment vertical="center" shrinkToFit="1"/>
    </xf>
    <xf numFmtId="0" fontId="37" fillId="0" borderId="27" xfId="0" applyFont="1" applyFill="1" applyBorder="1" applyAlignment="1" applyProtection="1">
      <alignment vertical="center" shrinkToFit="1"/>
    </xf>
    <xf numFmtId="0" fontId="40" fillId="0" borderId="27" xfId="0" applyFont="1" applyFill="1" applyBorder="1" applyAlignment="1" applyProtection="1">
      <alignment vertical="center" shrinkToFit="1"/>
    </xf>
    <xf numFmtId="0" fontId="37" fillId="1" borderId="53" xfId="0" applyFont="1" applyFill="1" applyBorder="1" applyAlignment="1" applyProtection="1">
      <alignment vertical="center" shrinkToFit="1"/>
    </xf>
    <xf numFmtId="0" fontId="38" fillId="28" borderId="82" xfId="0" applyFont="1" applyFill="1" applyBorder="1" applyAlignment="1" applyProtection="1">
      <alignment vertical="center" shrinkToFit="1"/>
    </xf>
    <xf numFmtId="0" fontId="37" fillId="28" borderId="26" xfId="0" applyFont="1" applyFill="1" applyBorder="1" applyAlignment="1" applyProtection="1">
      <alignment vertical="center" shrinkToFit="1"/>
      <protection locked="0"/>
    </xf>
    <xf numFmtId="0" fontId="37" fillId="28" borderId="27" xfId="0" applyFont="1" applyFill="1" applyBorder="1" applyAlignment="1" applyProtection="1">
      <alignment vertical="center" shrinkToFit="1"/>
      <protection locked="0"/>
    </xf>
    <xf numFmtId="0" fontId="31" fillId="0" borderId="89" xfId="0" applyFont="1" applyBorder="1" applyProtection="1">
      <alignment vertical="center"/>
    </xf>
    <xf numFmtId="0" fontId="31" fillId="0" borderId="90" xfId="0" applyFont="1" applyBorder="1" applyProtection="1">
      <alignment vertical="center"/>
    </xf>
    <xf numFmtId="0" fontId="31" fillId="0" borderId="91" xfId="0" applyFont="1" applyBorder="1" applyProtection="1">
      <alignment vertical="center"/>
    </xf>
    <xf numFmtId="0" fontId="38" fillId="0" borderId="93" xfId="0" applyFont="1" applyBorder="1" applyAlignment="1" applyProtection="1">
      <alignment vertical="center" shrinkToFit="1"/>
    </xf>
    <xf numFmtId="0" fontId="37" fillId="0" borderId="54" xfId="0" applyFont="1" applyFill="1" applyBorder="1" applyAlignment="1" applyProtection="1">
      <alignment vertical="center" shrinkToFit="1"/>
      <protection locked="0"/>
    </xf>
    <xf numFmtId="0" fontId="37" fillId="0" borderId="55" xfId="0" applyFont="1" applyFill="1" applyBorder="1" applyAlignment="1" applyProtection="1">
      <alignment vertical="center" shrinkToFit="1"/>
      <protection locked="0"/>
    </xf>
    <xf numFmtId="0" fontId="37" fillId="0" borderId="69" xfId="0" applyFont="1" applyFill="1" applyBorder="1" applyAlignment="1" applyProtection="1">
      <alignment vertical="center" shrinkToFit="1"/>
    </xf>
    <xf numFmtId="0" fontId="37" fillId="0" borderId="53" xfId="0" applyFont="1" applyFill="1" applyBorder="1" applyAlignment="1" applyProtection="1">
      <alignment vertical="center" shrinkToFit="1"/>
    </xf>
    <xf numFmtId="0" fontId="37" fillId="28" borderId="53" xfId="0" applyFont="1" applyFill="1" applyBorder="1" applyAlignment="1" applyProtection="1">
      <alignment vertical="center" shrinkToFit="1"/>
      <protection locked="0"/>
    </xf>
    <xf numFmtId="0" fontId="31" fillId="0" borderId="94" xfId="0" applyFont="1" applyBorder="1" applyProtection="1">
      <alignment vertical="center"/>
    </xf>
    <xf numFmtId="0" fontId="37" fillId="0" borderId="56" xfId="0" applyFont="1" applyFill="1" applyBorder="1" applyAlignment="1" applyProtection="1">
      <alignment vertical="center" shrinkToFit="1"/>
      <protection locked="0"/>
    </xf>
    <xf numFmtId="0" fontId="40" fillId="0" borderId="88" xfId="0" applyFont="1" applyFill="1" applyBorder="1" applyAlignment="1" applyProtection="1">
      <alignment vertical="center" shrinkToFit="1"/>
    </xf>
    <xf numFmtId="0" fontId="40" fillId="0" borderId="26" xfId="0" applyFont="1" applyFill="1" applyBorder="1" applyAlignment="1" applyProtection="1">
      <alignment vertical="center" shrinkToFit="1"/>
    </xf>
    <xf numFmtId="0" fontId="40" fillId="0" borderId="69" xfId="0" applyFont="1" applyFill="1" applyBorder="1" applyAlignment="1" applyProtection="1">
      <alignment vertical="center" shrinkToFit="1"/>
    </xf>
    <xf numFmtId="0" fontId="40" fillId="0" borderId="53" xfId="0" applyFont="1" applyFill="1" applyBorder="1" applyAlignment="1" applyProtection="1">
      <alignment vertical="center" shrinkToFit="1"/>
    </xf>
    <xf numFmtId="0" fontId="37" fillId="1" borderId="67" xfId="0" applyFont="1" applyFill="1" applyBorder="1" applyAlignment="1" applyProtection="1">
      <alignment vertical="center" shrinkToFit="1"/>
    </xf>
    <xf numFmtId="0" fontId="37" fillId="1" borderId="27" xfId="0" applyFont="1" applyFill="1" applyBorder="1" applyAlignment="1" applyProtection="1">
      <alignment vertical="center" shrinkToFit="1"/>
    </xf>
    <xf numFmtId="0" fontId="31" fillId="0" borderId="0" xfId="0" applyFont="1" applyAlignment="1" applyProtection="1">
      <alignment horizontal="right" vertical="center"/>
    </xf>
    <xf numFmtId="178" fontId="64" fillId="0" borderId="30" xfId="0" applyNumberFormat="1" applyFont="1" applyFill="1" applyBorder="1" applyAlignment="1" applyProtection="1">
      <alignment horizontal="center" vertical="center" shrinkToFit="1"/>
      <protection locked="0"/>
    </xf>
    <xf numFmtId="178" fontId="64" fillId="0" borderId="21" xfId="0" applyNumberFormat="1" applyFont="1" applyFill="1" applyBorder="1" applyAlignment="1" applyProtection="1">
      <alignment horizontal="center" vertical="center" shrinkToFit="1"/>
    </xf>
    <xf numFmtId="178" fontId="64" fillId="0" borderId="37" xfId="0" applyNumberFormat="1" applyFont="1" applyFill="1" applyBorder="1" applyAlignment="1" applyProtection="1">
      <alignment horizontal="center" vertical="center" shrinkToFit="1"/>
    </xf>
    <xf numFmtId="178" fontId="64" fillId="25" borderId="30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21" xfId="0" applyNumberFormat="1" applyFont="1" applyFill="1" applyBorder="1" applyAlignment="1" applyProtection="1">
      <alignment horizontal="center" vertical="center" shrinkToFit="1"/>
    </xf>
    <xf numFmtId="178" fontId="64" fillId="25" borderId="37" xfId="0" applyNumberFormat="1" applyFont="1" applyFill="1" applyBorder="1" applyAlignment="1" applyProtection="1">
      <alignment horizontal="center" vertical="center" shrinkToFit="1"/>
    </xf>
    <xf numFmtId="178" fontId="64" fillId="0" borderId="31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31" xfId="0" applyNumberFormat="1" applyFont="1" applyFill="1" applyBorder="1" applyAlignment="1" applyProtection="1">
      <alignment horizontal="center" vertical="center" shrinkToFit="1"/>
      <protection locked="0"/>
    </xf>
    <xf numFmtId="178" fontId="64" fillId="1" borderId="21" xfId="0" applyNumberFormat="1" applyFont="1" applyFill="1" applyBorder="1" applyAlignment="1" applyProtection="1">
      <alignment horizontal="center" vertical="center" shrinkToFit="1"/>
    </xf>
    <xf numFmtId="178" fontId="64" fillId="1" borderId="37" xfId="0" applyNumberFormat="1" applyFont="1" applyFill="1" applyBorder="1" applyAlignment="1" applyProtection="1">
      <alignment horizontal="center" vertical="center" shrinkToFit="1"/>
    </xf>
    <xf numFmtId="178" fontId="64" fillId="1" borderId="22" xfId="0" applyNumberFormat="1" applyFont="1" applyFill="1" applyBorder="1" applyAlignment="1" applyProtection="1">
      <alignment horizontal="center" vertical="center" shrinkToFit="1"/>
    </xf>
    <xf numFmtId="178" fontId="64" fillId="1" borderId="34" xfId="0" applyNumberFormat="1" applyFont="1" applyFill="1" applyBorder="1" applyAlignment="1" applyProtection="1">
      <alignment horizontal="center" vertical="center" shrinkToFit="1"/>
    </xf>
    <xf numFmtId="178" fontId="64" fillId="0" borderId="32" xfId="0" applyNumberFormat="1" applyFont="1" applyFill="1" applyBorder="1" applyAlignment="1" applyProtection="1">
      <alignment horizontal="center" vertical="center" shrinkToFit="1"/>
      <protection locked="0"/>
    </xf>
    <xf numFmtId="178" fontId="64" fillId="0" borderId="34" xfId="0" applyNumberFormat="1" applyFont="1" applyFill="1" applyBorder="1" applyAlignment="1" applyProtection="1">
      <alignment horizontal="center" vertical="center" shrinkToFit="1"/>
    </xf>
    <xf numFmtId="178" fontId="64" fillId="25" borderId="32" xfId="0" applyNumberFormat="1" applyFont="1" applyFill="1" applyBorder="1" applyAlignment="1" applyProtection="1">
      <alignment horizontal="center" vertical="center" shrinkToFit="1"/>
      <protection locked="0"/>
    </xf>
    <xf numFmtId="178" fontId="64" fillId="25" borderId="34" xfId="0" applyNumberFormat="1" applyFont="1" applyFill="1" applyBorder="1" applyAlignment="1" applyProtection="1">
      <alignment horizontal="center" vertical="center" shrinkToFit="1"/>
    </xf>
    <xf numFmtId="0" fontId="66" fillId="25" borderId="22" xfId="0" applyFont="1" applyFill="1" applyBorder="1" applyAlignment="1" applyProtection="1">
      <alignment horizontal="left" vertical="center" shrinkToFit="1"/>
      <protection locked="0"/>
    </xf>
    <xf numFmtId="0" fontId="64" fillId="0" borderId="21" xfId="0" applyFont="1" applyFill="1" applyBorder="1" applyAlignment="1" applyProtection="1">
      <alignment horizontal="left" vertical="center" shrinkToFit="1"/>
      <protection locked="0"/>
    </xf>
    <xf numFmtId="0" fontId="64" fillId="0" borderId="22" xfId="0" applyFont="1" applyFill="1" applyBorder="1" applyAlignment="1" applyProtection="1">
      <alignment horizontal="left" vertical="center" shrinkToFit="1"/>
      <protection locked="0"/>
    </xf>
    <xf numFmtId="0" fontId="64" fillId="25" borderId="22" xfId="0" applyFont="1" applyFill="1" applyBorder="1" applyAlignment="1" applyProtection="1">
      <alignment horizontal="left" vertical="center" shrinkToFit="1"/>
      <protection locked="0"/>
    </xf>
    <xf numFmtId="0" fontId="64" fillId="0" borderId="23" xfId="0" applyFont="1" applyFill="1" applyBorder="1" applyAlignment="1" applyProtection="1">
      <alignment horizontal="left" vertical="center" shrinkToFit="1"/>
      <protection locked="0"/>
    </xf>
    <xf numFmtId="0" fontId="64" fillId="25" borderId="21" xfId="0" applyFont="1" applyFill="1" applyBorder="1" applyAlignment="1" applyProtection="1">
      <alignment horizontal="left" vertical="center" shrinkToFit="1"/>
      <protection locked="0"/>
    </xf>
    <xf numFmtId="0" fontId="64" fillId="25" borderId="23" xfId="0" applyFont="1" applyFill="1" applyBorder="1" applyAlignment="1" applyProtection="1">
      <alignment horizontal="left" vertical="center" shrinkToFit="1"/>
      <protection locked="0"/>
    </xf>
    <xf numFmtId="0" fontId="66" fillId="25" borderId="21" xfId="0" applyFont="1" applyFill="1" applyBorder="1" applyAlignment="1" applyProtection="1">
      <alignment horizontal="left" vertical="center" shrinkToFit="1"/>
      <protection locked="0"/>
    </xf>
    <xf numFmtId="179" fontId="64" fillId="25" borderId="40" xfId="0" applyNumberFormat="1" applyFont="1" applyFill="1" applyBorder="1" applyAlignment="1" applyProtection="1">
      <alignment horizontal="left" vertical="center" shrinkToFit="1"/>
      <protection locked="0"/>
    </xf>
    <xf numFmtId="179" fontId="64" fillId="0" borderId="40" xfId="0" applyNumberFormat="1" applyFont="1" applyFill="1" applyBorder="1" applyAlignment="1" applyProtection="1">
      <alignment horizontal="left" vertical="center" shrinkToFit="1"/>
      <protection locked="0"/>
    </xf>
    <xf numFmtId="0" fontId="64" fillId="0" borderId="41" xfId="0" applyFont="1" applyFill="1" applyBorder="1" applyAlignment="1" applyProtection="1">
      <alignment horizontal="left" vertical="center" shrinkToFit="1"/>
      <protection locked="0"/>
    </xf>
    <xf numFmtId="0" fontId="64" fillId="25" borderId="41" xfId="0" applyFont="1" applyFill="1" applyBorder="1" applyAlignment="1" applyProtection="1">
      <alignment horizontal="left" vertical="center" shrinkToFit="1"/>
      <protection locked="0"/>
    </xf>
    <xf numFmtId="0" fontId="65" fillId="0" borderId="30" xfId="0" applyFont="1" applyFill="1" applyBorder="1" applyAlignment="1" applyProtection="1">
      <alignment horizontal="center" vertical="center" shrinkToFit="1"/>
    </xf>
    <xf numFmtId="0" fontId="65" fillId="25" borderId="30" xfId="0" applyFont="1" applyFill="1" applyBorder="1" applyAlignment="1" applyProtection="1">
      <alignment horizontal="center" vertical="center" shrinkToFit="1"/>
    </xf>
    <xf numFmtId="0" fontId="65" fillId="1" borderId="32" xfId="0" applyFont="1" applyFill="1" applyBorder="1" applyAlignment="1" applyProtection="1">
      <alignment horizontal="center" vertical="center" shrinkToFit="1"/>
    </xf>
    <xf numFmtId="0" fontId="43" fillId="0" borderId="30" xfId="0" applyFont="1" applyFill="1" applyBorder="1" applyAlignment="1" applyProtection="1">
      <alignment horizontal="center" vertical="center" shrinkToFit="1"/>
    </xf>
    <xf numFmtId="0" fontId="43" fillId="25" borderId="30" xfId="0" applyFont="1" applyFill="1" applyBorder="1" applyAlignment="1" applyProtection="1">
      <alignment horizontal="center" vertical="center" shrinkToFit="1"/>
    </xf>
    <xf numFmtId="0" fontId="43" fillId="1" borderId="32" xfId="0" applyFont="1" applyFill="1" applyBorder="1" applyAlignment="1" applyProtection="1">
      <alignment horizontal="center" vertical="center" shrinkToFit="1"/>
    </xf>
    <xf numFmtId="0" fontId="43" fillId="0" borderId="32" xfId="0" applyFont="1" applyFill="1" applyBorder="1" applyAlignment="1" applyProtection="1">
      <alignment horizontal="center" vertical="center" shrinkToFit="1"/>
    </xf>
    <xf numFmtId="0" fontId="43" fillId="25" borderId="32" xfId="0" applyFont="1" applyFill="1" applyBorder="1" applyAlignment="1" applyProtection="1">
      <alignment horizontal="center" vertical="center" shrinkToFit="1"/>
    </xf>
    <xf numFmtId="0" fontId="43" fillId="1" borderId="30" xfId="0" applyFont="1" applyFill="1" applyBorder="1" applyAlignment="1" applyProtection="1">
      <alignment horizontal="center" vertical="center" shrinkToFit="1"/>
    </xf>
    <xf numFmtId="0" fontId="26" fillId="0" borderId="0" xfId="0" applyFont="1" applyFill="1" applyAlignment="1" applyProtection="1">
      <alignment horizontal="center" vertical="center"/>
    </xf>
    <xf numFmtId="0" fontId="26" fillId="0" borderId="0" xfId="0" applyFont="1" applyFill="1" applyAlignment="1" applyProtection="1">
      <alignment vertical="center" shrinkToFit="1"/>
    </xf>
    <xf numFmtId="0" fontId="22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9" fillId="0" borderId="0" xfId="0" applyFont="1" applyFill="1" applyBorder="1" applyAlignment="1" applyProtection="1">
      <alignment vertical="center"/>
    </xf>
    <xf numFmtId="0" fontId="22" fillId="0" borderId="0" xfId="0" applyFont="1" applyFill="1" applyAlignment="1" applyProtection="1">
      <alignment vertical="center" shrinkToFit="1"/>
    </xf>
    <xf numFmtId="0" fontId="29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vertical="center" shrinkToFit="1"/>
    </xf>
    <xf numFmtId="0" fontId="27" fillId="0" borderId="0" xfId="0" applyFont="1" applyFill="1" applyBorder="1" applyAlignment="1" applyProtection="1">
      <alignment vertical="center" shrinkToFit="1"/>
    </xf>
    <xf numFmtId="0" fontId="28" fillId="0" borderId="0" xfId="0" applyFont="1" applyFill="1" applyBorder="1" applyAlignment="1" applyProtection="1">
      <alignment vertical="center" shrinkToFit="1"/>
    </xf>
    <xf numFmtId="0" fontId="0" fillId="0" borderId="0" xfId="0" applyFill="1" applyAlignment="1" applyProtection="1">
      <alignment horizontal="center" vertical="center"/>
    </xf>
    <xf numFmtId="0" fontId="61" fillId="0" borderId="0" xfId="0" applyFont="1" applyFill="1" applyBorder="1" applyAlignment="1" applyProtection="1">
      <alignment vertical="center" shrinkToFit="1"/>
    </xf>
    <xf numFmtId="0" fontId="22" fillId="0" borderId="0" xfId="0" applyFont="1" applyFill="1" applyAlignment="1" applyProtection="1">
      <alignment horizontal="center" vertical="center"/>
    </xf>
    <xf numFmtId="0" fontId="81" fillId="0" borderId="107" xfId="0" applyFont="1" applyFill="1" applyBorder="1" applyAlignment="1" applyProtection="1">
      <alignment vertical="center"/>
    </xf>
    <xf numFmtId="0" fontId="81" fillId="0" borderId="51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vertical="center" shrinkToFit="1"/>
    </xf>
    <xf numFmtId="178" fontId="36" fillId="0" borderId="0" xfId="0" applyNumberFormat="1" applyFont="1" applyFill="1" applyAlignment="1" applyProtection="1">
      <alignment vertical="center" shrinkToFit="1"/>
    </xf>
    <xf numFmtId="0" fontId="35" fillId="0" borderId="0" xfId="0" applyFont="1" applyFill="1" applyAlignment="1" applyProtection="1">
      <alignment vertical="center" wrapText="1"/>
    </xf>
    <xf numFmtId="0" fontId="36" fillId="0" borderId="0" xfId="0" applyFont="1" applyFill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shrinkToFit="1"/>
    </xf>
    <xf numFmtId="0" fontId="22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Protection="1">
      <alignment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NumberFormat="1" applyFill="1" applyBorder="1" applyProtection="1">
      <alignment vertical="center"/>
    </xf>
    <xf numFmtId="0" fontId="36" fillId="0" borderId="0" xfId="0" applyFont="1" applyFill="1" applyAlignment="1" applyProtection="1">
      <alignment vertical="center"/>
    </xf>
    <xf numFmtId="0" fontId="25" fillId="0" borderId="0" xfId="0" applyFont="1" applyFill="1" applyAlignment="1" applyProtection="1">
      <alignment horizontal="center" vertical="center" shrinkToFit="1"/>
    </xf>
    <xf numFmtId="0" fontId="25" fillId="0" borderId="0" xfId="0" applyFont="1" applyFill="1" applyAlignment="1" applyProtection="1">
      <alignment vertical="center" shrinkToFit="1"/>
    </xf>
    <xf numFmtId="0" fontId="32" fillId="0" borderId="0" xfId="0" applyFont="1" applyFill="1" applyBorder="1" applyAlignment="1" applyProtection="1">
      <alignment vertical="center" shrinkToFit="1"/>
    </xf>
    <xf numFmtId="0" fontId="34" fillId="0" borderId="0" xfId="0" applyFont="1" applyFill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 vertical="center"/>
    </xf>
    <xf numFmtId="0" fontId="25" fillId="0" borderId="11" xfId="0" applyFont="1" applyFill="1" applyBorder="1" applyAlignment="1" applyProtection="1">
      <alignment horizontal="center" vertical="center"/>
    </xf>
    <xf numFmtId="0" fontId="0" fillId="0" borderId="11" xfId="0" applyFont="1" applyFill="1" applyBorder="1" applyProtection="1">
      <alignment vertical="center"/>
    </xf>
    <xf numFmtId="0" fontId="32" fillId="0" borderId="11" xfId="0" applyFont="1" applyFill="1" applyBorder="1" applyAlignment="1" applyProtection="1">
      <alignment vertical="center" shrinkToFit="1"/>
    </xf>
    <xf numFmtId="0" fontId="63" fillId="24" borderId="39" xfId="0" applyFont="1" applyFill="1" applyBorder="1" applyAlignment="1" applyProtection="1">
      <alignment horizontal="center" vertical="center" shrinkToFit="1"/>
    </xf>
    <xf numFmtId="0" fontId="23" fillId="0" borderId="0" xfId="0" applyFont="1" applyFill="1" applyProtection="1">
      <alignment vertical="center"/>
    </xf>
    <xf numFmtId="176" fontId="64" fillId="0" borderId="12" xfId="0" applyNumberFormat="1" applyFont="1" applyFill="1" applyBorder="1" applyAlignment="1" applyProtection="1">
      <alignment horizontal="center" vertical="center" shrinkToFit="1"/>
    </xf>
    <xf numFmtId="177" fontId="64" fillId="0" borderId="16" xfId="0" applyNumberFormat="1" applyFont="1" applyFill="1" applyBorder="1" applyAlignment="1" applyProtection="1">
      <alignment horizontal="center" vertical="center" shrinkToFit="1"/>
    </xf>
    <xf numFmtId="176" fontId="64" fillId="25" borderId="12" xfId="0" applyNumberFormat="1" applyFont="1" applyFill="1" applyBorder="1" applyAlignment="1" applyProtection="1">
      <alignment horizontal="center" vertical="center" shrinkToFit="1"/>
    </xf>
    <xf numFmtId="177" fontId="64" fillId="25" borderId="16" xfId="0" applyNumberFormat="1" applyFont="1" applyFill="1" applyBorder="1" applyAlignment="1" applyProtection="1">
      <alignment horizontal="center" vertical="center" shrinkToFit="1"/>
    </xf>
    <xf numFmtId="176" fontId="66" fillId="25" borderId="12" xfId="0" applyNumberFormat="1" applyFont="1" applyFill="1" applyBorder="1" applyAlignment="1" applyProtection="1">
      <alignment horizontal="center" vertical="center" shrinkToFit="1"/>
    </xf>
    <xf numFmtId="177" fontId="66" fillId="25" borderId="16" xfId="0" applyNumberFormat="1" applyFont="1" applyFill="1" applyBorder="1" applyAlignment="1" applyProtection="1">
      <alignment horizontal="center" vertical="center" shrinkToFit="1"/>
    </xf>
    <xf numFmtId="176" fontId="64" fillId="1" borderId="12" xfId="0" applyNumberFormat="1" applyFont="1" applyFill="1" applyBorder="1" applyAlignment="1" applyProtection="1">
      <alignment horizontal="center" vertical="center" shrinkToFit="1"/>
    </xf>
    <xf numFmtId="177" fontId="64" fillId="1" borderId="16" xfId="0" applyNumberFormat="1" applyFont="1" applyFill="1" applyBorder="1" applyAlignment="1" applyProtection="1">
      <alignment horizontal="center" vertical="center" shrinkToFit="1"/>
    </xf>
    <xf numFmtId="0" fontId="64" fillId="1" borderId="22" xfId="0" applyFont="1" applyFill="1" applyBorder="1" applyAlignment="1" applyProtection="1">
      <alignment horizontal="left" vertical="center" shrinkToFit="1"/>
    </xf>
    <xf numFmtId="178" fontId="64" fillId="1" borderId="30" xfId="0" applyNumberFormat="1" applyFont="1" applyFill="1" applyBorder="1" applyAlignment="1" applyProtection="1">
      <alignment horizontal="center" vertical="center" shrinkToFit="1"/>
    </xf>
    <xf numFmtId="179" fontId="64" fillId="1" borderId="40" xfId="0" applyNumberFormat="1" applyFont="1" applyFill="1" applyBorder="1" applyAlignment="1" applyProtection="1">
      <alignment horizontal="left" vertical="center" shrinkToFit="1"/>
    </xf>
    <xf numFmtId="0" fontId="64" fillId="1" borderId="57" xfId="0" applyFont="1" applyFill="1" applyBorder="1" applyAlignment="1" applyProtection="1">
      <alignment horizontal="center" vertical="center" shrinkToFit="1"/>
    </xf>
    <xf numFmtId="0" fontId="64" fillId="1" borderId="58" xfId="0" applyFont="1" applyFill="1" applyBorder="1" applyAlignment="1" applyProtection="1">
      <alignment horizontal="center" vertical="center" shrinkToFit="1"/>
    </xf>
    <xf numFmtId="178" fontId="64" fillId="1" borderId="59" xfId="0" applyNumberFormat="1" applyFont="1" applyFill="1" applyBorder="1" applyAlignment="1" applyProtection="1">
      <alignment horizontal="center" vertical="center" shrinkToFit="1"/>
    </xf>
    <xf numFmtId="0" fontId="64" fillId="1" borderId="60" xfId="0" applyFont="1" applyFill="1" applyBorder="1" applyAlignment="1" applyProtection="1">
      <alignment horizontal="left" vertical="center" shrinkToFit="1"/>
    </xf>
    <xf numFmtId="0" fontId="64" fillId="1" borderId="13" xfId="0" applyFont="1" applyFill="1" applyBorder="1" applyAlignment="1" applyProtection="1">
      <alignment horizontal="center" vertical="center" shrinkToFit="1"/>
    </xf>
    <xf numFmtId="177" fontId="64" fillId="1" borderId="17" xfId="0" applyNumberFormat="1" applyFont="1" applyFill="1" applyBorder="1" applyAlignment="1" applyProtection="1">
      <alignment horizontal="center" vertical="center" shrinkToFit="1"/>
    </xf>
    <xf numFmtId="0" fontId="64" fillId="1" borderId="23" xfId="0" applyFont="1" applyFill="1" applyBorder="1" applyAlignment="1" applyProtection="1">
      <alignment horizontal="left" vertical="center" shrinkToFit="1"/>
    </xf>
    <xf numFmtId="178" fontId="64" fillId="1" borderId="32" xfId="0" applyNumberFormat="1" applyFont="1" applyFill="1" applyBorder="1" applyAlignment="1" applyProtection="1">
      <alignment horizontal="center" vertical="center" shrinkToFit="1"/>
    </xf>
    <xf numFmtId="0" fontId="64" fillId="1" borderId="41" xfId="0" applyFont="1" applyFill="1" applyBorder="1" applyAlignment="1" applyProtection="1">
      <alignment horizontal="left" vertical="center" shrinkToFit="1"/>
    </xf>
    <xf numFmtId="0" fontId="64" fillId="1" borderId="17" xfId="0" applyFont="1" applyFill="1" applyBorder="1" applyAlignment="1" applyProtection="1">
      <alignment horizontal="center" vertical="center" shrinkToFit="1"/>
    </xf>
    <xf numFmtId="0" fontId="0" fillId="0" borderId="0" xfId="0" applyFill="1" applyAlignment="1" applyProtection="1"/>
    <xf numFmtId="180" fontId="62" fillId="0" borderId="42" xfId="0" applyNumberFormat="1" applyFont="1" applyFill="1" applyBorder="1" applyAlignment="1" applyProtection="1">
      <alignment horizontal="right" vertical="center" shrinkToFit="1"/>
    </xf>
    <xf numFmtId="0" fontId="0" fillId="0" borderId="27" xfId="0" applyFill="1" applyBorder="1" applyProtection="1">
      <alignment vertical="center"/>
    </xf>
    <xf numFmtId="178" fontId="0" fillId="0" borderId="27" xfId="0" applyNumberFormat="1" applyFill="1" applyBorder="1" applyAlignment="1" applyProtection="1">
      <alignment vertical="center" shrinkToFit="1"/>
    </xf>
    <xf numFmtId="178" fontId="0" fillId="0" borderId="62" xfId="0" applyNumberFormat="1" applyFill="1" applyBorder="1" applyAlignment="1" applyProtection="1">
      <alignment horizontal="right" vertical="center"/>
    </xf>
    <xf numFmtId="0" fontId="0" fillId="0" borderId="50" xfId="0" applyFill="1" applyBorder="1" applyProtection="1">
      <alignment vertical="center"/>
    </xf>
    <xf numFmtId="0" fontId="0" fillId="0" borderId="63" xfId="0" applyFill="1" applyBorder="1" applyProtection="1">
      <alignment vertical="center"/>
    </xf>
    <xf numFmtId="0" fontId="0" fillId="0" borderId="65" xfId="0" applyFill="1" applyBorder="1" applyProtection="1">
      <alignment vertical="center"/>
    </xf>
    <xf numFmtId="0" fontId="0" fillId="0" borderId="51" xfId="0" applyFill="1" applyBorder="1" applyProtection="1">
      <alignment vertical="center"/>
    </xf>
    <xf numFmtId="0" fontId="67" fillId="0" borderId="35" xfId="0" applyFont="1" applyFill="1" applyBorder="1" applyAlignment="1" applyProtection="1">
      <alignment vertical="center" shrinkToFit="1"/>
    </xf>
    <xf numFmtId="0" fontId="67" fillId="0" borderId="36" xfId="0" applyFont="1" applyFill="1" applyBorder="1" applyAlignment="1" applyProtection="1">
      <alignment vertical="center" shrinkToFit="1"/>
    </xf>
    <xf numFmtId="0" fontId="0" fillId="0" borderId="27" xfId="0" applyFill="1" applyBorder="1" applyAlignment="1" applyProtection="1">
      <alignment vertical="center" shrinkToFit="1"/>
    </xf>
    <xf numFmtId="0" fontId="0" fillId="0" borderId="63" xfId="0" applyFill="1" applyBorder="1" applyAlignment="1" applyProtection="1">
      <alignment vertical="center" shrinkToFit="1"/>
    </xf>
    <xf numFmtId="0" fontId="67" fillId="0" borderId="28" xfId="0" applyFont="1" applyFill="1" applyBorder="1" applyAlignment="1" applyProtection="1">
      <alignment vertical="center" shrinkToFit="1"/>
    </xf>
    <xf numFmtId="0" fontId="67" fillId="0" borderId="0" xfId="0" applyFont="1" applyFill="1" applyAlignment="1" applyProtection="1">
      <alignment vertical="center" shrinkToFit="1"/>
    </xf>
    <xf numFmtId="0" fontId="43" fillId="0" borderId="0" xfId="0" applyFont="1" applyFill="1" applyProtection="1">
      <alignment vertical="center"/>
    </xf>
    <xf numFmtId="0" fontId="42" fillId="0" borderId="0" xfId="0" applyFont="1" applyFill="1" applyAlignment="1" applyProtection="1">
      <alignment vertical="center" shrinkToFit="1"/>
    </xf>
    <xf numFmtId="0" fontId="43" fillId="0" borderId="0" xfId="0" applyFont="1" applyFill="1" applyAlignment="1" applyProtection="1">
      <alignment vertical="center" shrinkToFit="1"/>
    </xf>
    <xf numFmtId="0" fontId="0" fillId="0" borderId="64" xfId="0" applyFill="1" applyBorder="1" applyAlignment="1" applyProtection="1">
      <alignment vertical="center" shrinkToFit="1"/>
    </xf>
    <xf numFmtId="0" fontId="0" fillId="0" borderId="49" xfId="0" applyFill="1" applyBorder="1" applyProtection="1">
      <alignment vertical="center"/>
    </xf>
    <xf numFmtId="178" fontId="26" fillId="0" borderId="27" xfId="0" applyNumberFormat="1" applyFont="1" applyFill="1" applyBorder="1" applyAlignment="1" applyProtection="1">
      <alignment vertical="center" shrinkToFit="1"/>
    </xf>
    <xf numFmtId="180" fontId="0" fillId="0" borderId="43" xfId="0" applyNumberFormat="1" applyFill="1" applyBorder="1" applyAlignment="1" applyProtection="1">
      <alignment vertical="center" shrinkToFit="1"/>
    </xf>
    <xf numFmtId="0" fontId="0" fillId="0" borderId="61" xfId="0" applyFill="1" applyBorder="1" applyProtection="1">
      <alignment vertical="center"/>
    </xf>
    <xf numFmtId="0" fontId="26" fillId="0" borderId="0" xfId="0" applyFont="1" applyFill="1" applyProtection="1">
      <alignment vertical="center"/>
    </xf>
    <xf numFmtId="180" fontId="0" fillId="0" borderId="0" xfId="0" applyNumberFormat="1" applyFill="1" applyAlignment="1" applyProtection="1">
      <alignment vertical="center" shrinkToFit="1"/>
    </xf>
    <xf numFmtId="0" fontId="72" fillId="0" borderId="0" xfId="0" applyFont="1" applyAlignment="1" applyProtection="1">
      <alignment horizontal="center" vertical="center"/>
    </xf>
    <xf numFmtId="0" fontId="69" fillId="0" borderId="0" xfId="0" applyFont="1" applyProtection="1">
      <alignment vertical="center"/>
    </xf>
    <xf numFmtId="0" fontId="71" fillId="0" borderId="0" xfId="0" applyFont="1" applyAlignment="1" applyProtection="1">
      <alignment vertical="center"/>
    </xf>
    <xf numFmtId="0" fontId="69" fillId="0" borderId="0" xfId="0" applyFont="1" applyAlignment="1" applyProtection="1">
      <alignment vertical="center"/>
    </xf>
    <xf numFmtId="0" fontId="69" fillId="0" borderId="0" xfId="0" applyFont="1" applyAlignment="1" applyProtection="1">
      <alignment vertical="center" shrinkToFit="1"/>
    </xf>
    <xf numFmtId="0" fontId="69" fillId="0" borderId="0" xfId="0" applyFont="1" applyBorder="1" applyAlignment="1" applyProtection="1">
      <alignment horizontal="left"/>
    </xf>
    <xf numFmtId="0" fontId="69" fillId="0" borderId="0" xfId="0" applyFont="1" applyAlignment="1" applyProtection="1"/>
    <xf numFmtId="0" fontId="75" fillId="0" borderId="0" xfId="0" applyFont="1" applyProtection="1">
      <alignment vertical="center"/>
    </xf>
    <xf numFmtId="0" fontId="69" fillId="0" borderId="0" xfId="0" applyFont="1" applyAlignment="1" applyProtection="1">
      <alignment horizontal="right" vertical="center"/>
    </xf>
    <xf numFmtId="0" fontId="77" fillId="0" borderId="103" xfId="0" applyFont="1" applyBorder="1" applyAlignment="1" applyProtection="1">
      <alignment horizontal="center" vertical="center" shrinkToFit="1"/>
    </xf>
    <xf numFmtId="0" fontId="77" fillId="0" borderId="104" xfId="0" applyFont="1" applyBorder="1" applyAlignment="1" applyProtection="1">
      <alignment horizontal="center" vertical="center" shrinkToFit="1"/>
    </xf>
    <xf numFmtId="176" fontId="77" fillId="0" borderId="112" xfId="0" applyNumberFormat="1" applyFont="1" applyFill="1" applyBorder="1" applyAlignment="1" applyProtection="1">
      <alignment horizontal="center" vertical="center" shrinkToFit="1"/>
    </xf>
    <xf numFmtId="177" fontId="77" fillId="0" borderId="26" xfId="0" applyNumberFormat="1" applyFont="1" applyFill="1" applyBorder="1" applyAlignment="1" applyProtection="1">
      <alignment horizontal="center" vertical="center" shrinkToFit="1"/>
    </xf>
    <xf numFmtId="178" fontId="77" fillId="0" borderId="112" xfId="0" applyNumberFormat="1" applyFont="1" applyFill="1" applyBorder="1" applyAlignment="1" applyProtection="1">
      <alignment horizontal="center" vertical="center" shrinkToFit="1"/>
    </xf>
    <xf numFmtId="181" fontId="78" fillId="0" borderId="47" xfId="0" applyNumberFormat="1" applyFont="1" applyFill="1" applyBorder="1" applyAlignment="1" applyProtection="1">
      <alignment horizontal="center" vertical="center" shrinkToFit="1"/>
    </xf>
    <xf numFmtId="178" fontId="77" fillId="0" borderId="47" xfId="0" applyNumberFormat="1" applyFont="1" applyFill="1" applyBorder="1" applyAlignment="1" applyProtection="1">
      <alignment horizontal="center" vertical="center" shrinkToFit="1"/>
    </xf>
    <xf numFmtId="178" fontId="77" fillId="0" borderId="77" xfId="0" applyNumberFormat="1" applyFont="1" applyFill="1" applyBorder="1" applyAlignment="1" applyProtection="1">
      <alignment horizontal="center" vertical="center" shrinkToFit="1"/>
    </xf>
    <xf numFmtId="176" fontId="77" fillId="0" borderId="66" xfId="0" applyNumberFormat="1" applyFont="1" applyFill="1" applyBorder="1" applyAlignment="1" applyProtection="1">
      <alignment horizontal="center" vertical="center" shrinkToFit="1"/>
    </xf>
    <xf numFmtId="177" fontId="77" fillId="0" borderId="27" xfId="0" applyNumberFormat="1" applyFont="1" applyFill="1" applyBorder="1" applyAlignment="1" applyProtection="1">
      <alignment horizontal="center" vertical="center" shrinkToFit="1"/>
    </xf>
    <xf numFmtId="178" fontId="77" fillId="0" borderId="66" xfId="0" applyNumberFormat="1" applyFont="1" applyFill="1" applyBorder="1" applyAlignment="1" applyProtection="1">
      <alignment horizontal="center" vertical="center" shrinkToFit="1"/>
    </xf>
    <xf numFmtId="181" fontId="78" fillId="0" borderId="65" xfId="0" applyNumberFormat="1" applyFont="1" applyFill="1" applyBorder="1" applyAlignment="1" applyProtection="1">
      <alignment horizontal="center" vertical="center" shrinkToFit="1"/>
    </xf>
    <xf numFmtId="178" fontId="77" fillId="0" borderId="65" xfId="0" applyNumberFormat="1" applyFont="1" applyFill="1" applyBorder="1" applyAlignment="1" applyProtection="1">
      <alignment horizontal="center" vertical="center" shrinkToFit="1"/>
    </xf>
    <xf numFmtId="178" fontId="77" fillId="0" borderId="78" xfId="0" applyNumberFormat="1" applyFont="1" applyFill="1" applyBorder="1" applyAlignment="1" applyProtection="1">
      <alignment horizontal="center" vertical="center" shrinkToFit="1"/>
    </xf>
    <xf numFmtId="176" fontId="77" fillId="25" borderId="66" xfId="0" applyNumberFormat="1" applyFont="1" applyFill="1" applyBorder="1" applyAlignment="1" applyProtection="1">
      <alignment horizontal="center" vertical="center" shrinkToFit="1"/>
    </xf>
    <xf numFmtId="177" fontId="77" fillId="25" borderId="27" xfId="0" applyNumberFormat="1" applyFont="1" applyFill="1" applyBorder="1" applyAlignment="1" applyProtection="1">
      <alignment horizontal="center" vertical="center" shrinkToFit="1"/>
    </xf>
    <xf numFmtId="178" fontId="77" fillId="25" borderId="66" xfId="0" applyNumberFormat="1" applyFont="1" applyFill="1" applyBorder="1" applyAlignment="1" applyProtection="1">
      <alignment horizontal="center" vertical="center" shrinkToFit="1"/>
    </xf>
    <xf numFmtId="181" fontId="78" fillId="25" borderId="65" xfId="0" applyNumberFormat="1" applyFont="1" applyFill="1" applyBorder="1" applyAlignment="1" applyProtection="1">
      <alignment horizontal="center" vertical="center" shrinkToFit="1"/>
    </xf>
    <xf numFmtId="178" fontId="77" fillId="25" borderId="65" xfId="0" applyNumberFormat="1" applyFont="1" applyFill="1" applyBorder="1" applyAlignment="1" applyProtection="1">
      <alignment horizontal="center" vertical="center" shrinkToFit="1"/>
    </xf>
    <xf numFmtId="178" fontId="77" fillId="25" borderId="78" xfId="0" applyNumberFormat="1" applyFont="1" applyFill="1" applyBorder="1" applyAlignment="1" applyProtection="1">
      <alignment horizontal="center" vertical="center" shrinkToFit="1"/>
    </xf>
    <xf numFmtId="176" fontId="47" fillId="25" borderId="67" xfId="0" applyNumberFormat="1" applyFont="1" applyFill="1" applyBorder="1" applyAlignment="1" applyProtection="1">
      <alignment horizontal="center" vertical="center" shrinkToFit="1"/>
    </xf>
    <xf numFmtId="177" fontId="47" fillId="25" borderId="27" xfId="0" applyNumberFormat="1" applyFont="1" applyFill="1" applyBorder="1" applyAlignment="1" applyProtection="1">
      <alignment horizontal="center" vertical="center" shrinkToFit="1"/>
    </xf>
    <xf numFmtId="176" fontId="77" fillId="0" borderId="68" xfId="0" applyNumberFormat="1" applyFont="1" applyFill="1" applyBorder="1" applyAlignment="1" applyProtection="1">
      <alignment horizontal="center" vertical="center" shrinkToFit="1"/>
    </xf>
    <xf numFmtId="177" fontId="77" fillId="0" borderId="24" xfId="0" applyNumberFormat="1" applyFont="1" applyFill="1" applyBorder="1" applyAlignment="1" applyProtection="1">
      <alignment horizontal="center" vertical="center" shrinkToFit="1"/>
    </xf>
    <xf numFmtId="178" fontId="77" fillId="0" borderId="44" xfId="0" applyNumberFormat="1" applyFont="1" applyFill="1" applyBorder="1" applyAlignment="1" applyProtection="1">
      <alignment horizontal="center" vertical="center" shrinkToFit="1"/>
    </xf>
    <xf numFmtId="181" fontId="78" fillId="0" borderId="46" xfId="0" applyNumberFormat="1" applyFont="1" applyFill="1" applyBorder="1" applyAlignment="1" applyProtection="1">
      <alignment horizontal="center" vertical="center" shrinkToFit="1"/>
    </xf>
    <xf numFmtId="178" fontId="77" fillId="0" borderId="46" xfId="0" applyNumberFormat="1" applyFont="1" applyFill="1" applyBorder="1" applyAlignment="1" applyProtection="1">
      <alignment horizontal="center" vertical="center" shrinkToFit="1"/>
    </xf>
    <xf numFmtId="178" fontId="77" fillId="0" borderId="79" xfId="0" applyNumberFormat="1" applyFont="1" applyFill="1" applyBorder="1" applyAlignment="1" applyProtection="1">
      <alignment horizontal="center" vertical="center" shrinkToFit="1"/>
    </xf>
    <xf numFmtId="176" fontId="77" fillId="0" borderId="69" xfId="0" applyNumberFormat="1" applyFont="1" applyFill="1" applyBorder="1" applyAlignment="1" applyProtection="1">
      <alignment horizontal="center" vertical="center" shrinkToFit="1"/>
    </xf>
    <xf numFmtId="177" fontId="77" fillId="0" borderId="53" xfId="0" applyNumberFormat="1" applyFont="1" applyFill="1" applyBorder="1" applyAlignment="1" applyProtection="1">
      <alignment horizontal="center" vertical="center" shrinkToFit="1"/>
    </xf>
    <xf numFmtId="178" fontId="77" fillId="0" borderId="75" xfId="0" applyNumberFormat="1" applyFont="1" applyFill="1" applyBorder="1" applyAlignment="1" applyProtection="1">
      <alignment horizontal="center" vertical="center" shrinkToFit="1"/>
    </xf>
    <xf numFmtId="181" fontId="78" fillId="0" borderId="76" xfId="0" applyNumberFormat="1" applyFont="1" applyFill="1" applyBorder="1" applyAlignment="1" applyProtection="1">
      <alignment horizontal="center" vertical="center" shrinkToFit="1"/>
    </xf>
    <xf numFmtId="178" fontId="77" fillId="0" borderId="76" xfId="0" applyNumberFormat="1" applyFont="1" applyFill="1" applyBorder="1" applyAlignment="1" applyProtection="1">
      <alignment horizontal="center" vertical="center" shrinkToFit="1"/>
    </xf>
    <xf numFmtId="178" fontId="77" fillId="0" borderId="80" xfId="0" applyNumberFormat="1" applyFont="1" applyFill="1" applyBorder="1" applyAlignment="1" applyProtection="1">
      <alignment horizontal="center" vertical="center" shrinkToFit="1"/>
    </xf>
    <xf numFmtId="0" fontId="84" fillId="0" borderId="71" xfId="0" applyFont="1" applyBorder="1" applyAlignment="1" applyProtection="1">
      <alignment horizontal="center" vertical="center" shrinkToFit="1"/>
    </xf>
    <xf numFmtId="0" fontId="85" fillId="0" borderId="111" xfId="0" applyFont="1" applyBorder="1" applyAlignment="1" applyProtection="1">
      <alignment horizontal="center" vertical="center" shrinkToFit="1"/>
    </xf>
    <xf numFmtId="0" fontId="84" fillId="0" borderId="19" xfId="0" applyFont="1" applyBorder="1" applyAlignment="1" applyProtection="1">
      <alignment horizontal="center" vertical="center" shrinkToFit="1"/>
    </xf>
    <xf numFmtId="178" fontId="84" fillId="0" borderId="81" xfId="0" applyNumberFormat="1" applyFont="1" applyBorder="1" applyAlignment="1" applyProtection="1">
      <alignment horizontal="center" vertical="center" shrinkToFit="1"/>
    </xf>
    <xf numFmtId="0" fontId="85" fillId="0" borderId="0" xfId="0" applyFont="1" applyAlignment="1" applyProtection="1">
      <alignment horizontal="center" vertical="center" shrinkToFit="1"/>
    </xf>
    <xf numFmtId="0" fontId="85" fillId="0" borderId="0" xfId="0" applyFont="1" applyAlignment="1" applyProtection="1">
      <alignment vertical="center" shrinkToFit="1"/>
    </xf>
    <xf numFmtId="0" fontId="69" fillId="0" borderId="64" xfId="0" applyFont="1" applyBorder="1" applyProtection="1">
      <alignment vertical="center"/>
    </xf>
    <xf numFmtId="0" fontId="69" fillId="0" borderId="47" xfId="0" applyFont="1" applyBorder="1" applyProtection="1">
      <alignment vertical="center"/>
    </xf>
    <xf numFmtId="0" fontId="69" fillId="0" borderId="49" xfId="0" applyFont="1" applyBorder="1" applyProtection="1">
      <alignment vertical="center"/>
    </xf>
    <xf numFmtId="0" fontId="69" fillId="0" borderId="43" xfId="0" applyFont="1" applyBorder="1" applyProtection="1">
      <alignment vertical="center"/>
    </xf>
    <xf numFmtId="176" fontId="77" fillId="25" borderId="112" xfId="0" applyNumberFormat="1" applyFont="1" applyFill="1" applyBorder="1" applyAlignment="1" applyProtection="1">
      <alignment horizontal="center" vertical="center" shrinkToFit="1"/>
    </xf>
    <xf numFmtId="177" fontId="77" fillId="25" borderId="26" xfId="0" applyNumberFormat="1" applyFont="1" applyFill="1" applyBorder="1" applyAlignment="1" applyProtection="1">
      <alignment horizontal="center" vertical="center" shrinkToFit="1"/>
    </xf>
    <xf numFmtId="178" fontId="77" fillId="25" borderId="112" xfId="0" applyNumberFormat="1" applyFont="1" applyFill="1" applyBorder="1" applyAlignment="1" applyProtection="1">
      <alignment horizontal="center" vertical="center" shrinkToFit="1"/>
    </xf>
    <xf numFmtId="181" fontId="78" fillId="25" borderId="47" xfId="0" applyNumberFormat="1" applyFont="1" applyFill="1" applyBorder="1" applyAlignment="1" applyProtection="1">
      <alignment horizontal="center" vertical="center" shrinkToFit="1"/>
    </xf>
    <xf numFmtId="178" fontId="77" fillId="25" borderId="47" xfId="0" applyNumberFormat="1" applyFont="1" applyFill="1" applyBorder="1" applyAlignment="1" applyProtection="1">
      <alignment horizontal="center" vertical="center" shrinkToFit="1"/>
    </xf>
    <xf numFmtId="178" fontId="77" fillId="25" borderId="77" xfId="0" applyNumberFormat="1" applyFont="1" applyFill="1" applyBorder="1" applyAlignment="1" applyProtection="1">
      <alignment horizontal="center" vertical="center" shrinkToFit="1"/>
    </xf>
    <xf numFmtId="176" fontId="47" fillId="25" borderId="66" xfId="0" applyNumberFormat="1" applyFont="1" applyFill="1" applyBorder="1" applyAlignment="1" applyProtection="1">
      <alignment horizontal="center" vertical="center" shrinkToFit="1"/>
    </xf>
    <xf numFmtId="176" fontId="77" fillId="25" borderId="67" xfId="0" applyNumberFormat="1" applyFont="1" applyFill="1" applyBorder="1" applyAlignment="1" applyProtection="1">
      <alignment horizontal="center" vertical="center" shrinkToFit="1"/>
    </xf>
    <xf numFmtId="176" fontId="77" fillId="25" borderId="68" xfId="0" applyNumberFormat="1" applyFont="1" applyFill="1" applyBorder="1" applyAlignment="1" applyProtection="1">
      <alignment horizontal="center" vertical="center" shrinkToFit="1"/>
    </xf>
    <xf numFmtId="177" fontId="77" fillId="25" borderId="24" xfId="0" applyNumberFormat="1" applyFont="1" applyFill="1" applyBorder="1" applyAlignment="1" applyProtection="1">
      <alignment horizontal="center" vertical="center" shrinkToFit="1"/>
    </xf>
    <xf numFmtId="178" fontId="77" fillId="25" borderId="44" xfId="0" applyNumberFormat="1" applyFont="1" applyFill="1" applyBorder="1" applyAlignment="1" applyProtection="1">
      <alignment horizontal="center" vertical="center" shrinkToFit="1"/>
    </xf>
    <xf numFmtId="181" fontId="78" fillId="25" borderId="46" xfId="0" applyNumberFormat="1" applyFont="1" applyFill="1" applyBorder="1" applyAlignment="1" applyProtection="1">
      <alignment horizontal="center" vertical="center" shrinkToFit="1"/>
    </xf>
    <xf numFmtId="178" fontId="77" fillId="25" borderId="46" xfId="0" applyNumberFormat="1" applyFont="1" applyFill="1" applyBorder="1" applyAlignment="1" applyProtection="1">
      <alignment horizontal="center" vertical="center" shrinkToFit="1"/>
    </xf>
    <xf numFmtId="178" fontId="77" fillId="25" borderId="79" xfId="0" applyNumberFormat="1" applyFont="1" applyFill="1" applyBorder="1" applyAlignment="1" applyProtection="1">
      <alignment horizontal="center" vertical="center" shrinkToFit="1"/>
    </xf>
    <xf numFmtId="176" fontId="77" fillId="0" borderId="67" xfId="0" applyNumberFormat="1" applyFont="1" applyFill="1" applyBorder="1" applyAlignment="1" applyProtection="1">
      <alignment horizontal="center" vertical="center" shrinkToFit="1"/>
    </xf>
    <xf numFmtId="176" fontId="47" fillId="25" borderId="112" xfId="0" applyNumberFormat="1" applyFont="1" applyFill="1" applyBorder="1" applyAlignment="1" applyProtection="1">
      <alignment horizontal="center" vertical="center" shrinkToFit="1"/>
    </xf>
    <xf numFmtId="177" fontId="47" fillId="25" borderId="26" xfId="0" applyNumberFormat="1" applyFont="1" applyFill="1" applyBorder="1" applyAlignment="1" applyProtection="1">
      <alignment horizontal="center" vertical="center" shrinkToFit="1"/>
    </xf>
    <xf numFmtId="0" fontId="37" fillId="1" borderId="55" xfId="0" applyFont="1" applyFill="1" applyBorder="1" applyAlignment="1" applyProtection="1">
      <alignment vertical="center" shrinkToFit="1"/>
    </xf>
    <xf numFmtId="0" fontId="37" fillId="1" borderId="56" xfId="0" applyFont="1" applyFill="1" applyBorder="1" applyAlignment="1" applyProtection="1">
      <alignment vertical="center" shrinkToFit="1"/>
    </xf>
    <xf numFmtId="176" fontId="76" fillId="0" borderId="0" xfId="0" applyNumberFormat="1" applyFont="1" applyAlignment="1" applyProtection="1">
      <alignment horizontal="left" vertical="center"/>
      <protection locked="0"/>
    </xf>
    <xf numFmtId="0" fontId="76" fillId="0" borderId="0" xfId="0" applyFont="1" applyAlignment="1" applyProtection="1">
      <alignment horizontal="center" vertical="center" wrapText="1"/>
      <protection locked="0"/>
    </xf>
    <xf numFmtId="0" fontId="71" fillId="0" borderId="0" xfId="0" applyFont="1" applyAlignment="1" applyProtection="1">
      <alignment horizontal="center" vertical="center" shrinkToFit="1"/>
      <protection locked="0"/>
    </xf>
    <xf numFmtId="0" fontId="68" fillId="0" borderId="0" xfId="0" applyFont="1" applyAlignment="1" applyProtection="1">
      <alignment horizontal="center" vertical="center" shrinkToFit="1"/>
      <protection locked="0"/>
    </xf>
    <xf numFmtId="181" fontId="71" fillId="0" borderId="0" xfId="0" applyNumberFormat="1" applyFont="1" applyAlignment="1" applyProtection="1">
      <alignment horizontal="center" vertical="center" shrinkToFit="1"/>
      <protection locked="0"/>
    </xf>
    <xf numFmtId="181" fontId="68" fillId="0" borderId="0" xfId="0" applyNumberFormat="1" applyFont="1" applyAlignment="1" applyProtection="1">
      <alignment horizontal="center" vertical="center" shrinkToFit="1"/>
      <protection locked="0"/>
    </xf>
    <xf numFmtId="0" fontId="69" fillId="0" borderId="0" xfId="0" applyFont="1" applyAlignment="1" applyProtection="1">
      <alignment horizontal="center" vertical="center" shrinkToFit="1"/>
      <protection locked="0"/>
    </xf>
    <xf numFmtId="0" fontId="69" fillId="0" borderId="0" xfId="0" applyFont="1" applyAlignment="1" applyProtection="1">
      <alignment vertical="center" wrapText="1"/>
      <protection locked="0"/>
    </xf>
    <xf numFmtId="0" fontId="24" fillId="0" borderId="10" xfId="0" applyFont="1" applyFill="1" applyBorder="1" applyAlignment="1" applyProtection="1">
      <alignment horizontal="center" vertical="center"/>
    </xf>
    <xf numFmtId="0" fontId="24" fillId="0" borderId="15" xfId="0" applyFont="1" applyFill="1" applyBorder="1" applyAlignment="1" applyProtection="1">
      <alignment horizontal="center" vertical="center"/>
    </xf>
    <xf numFmtId="0" fontId="24" fillId="0" borderId="19" xfId="0" applyFont="1" applyFill="1" applyBorder="1" applyAlignment="1" applyProtection="1">
      <alignment horizontal="center" vertical="center"/>
    </xf>
    <xf numFmtId="0" fontId="25" fillId="0" borderId="28" xfId="0" applyFont="1" applyFill="1" applyBorder="1" applyAlignment="1" applyProtection="1">
      <alignment horizontal="right" vertical="center" indent="2" shrinkToFit="1"/>
      <protection locked="0"/>
    </xf>
    <xf numFmtId="0" fontId="25" fillId="0" borderId="0" xfId="0" applyFont="1" applyFill="1" applyAlignment="1" applyProtection="1">
      <alignment horizontal="right" vertical="center" indent="2" shrinkToFit="1"/>
      <protection locked="0"/>
    </xf>
    <xf numFmtId="0" fontId="25" fillId="0" borderId="0" xfId="0" applyFont="1" applyFill="1" applyBorder="1" applyAlignment="1" applyProtection="1">
      <alignment horizontal="right" vertical="center" shrinkToFit="1"/>
    </xf>
    <xf numFmtId="0" fontId="30" fillId="0" borderId="0" xfId="0" applyFont="1" applyFill="1" applyBorder="1" applyAlignment="1" applyProtection="1">
      <alignment horizontal="left" vertical="center" shrinkToFit="1"/>
      <protection locked="0"/>
    </xf>
    <xf numFmtId="0" fontId="25" fillId="0" borderId="28" xfId="0" applyFont="1" applyFill="1" applyBorder="1" applyAlignment="1" applyProtection="1">
      <alignment horizontal="center" vertical="center" shrinkToFit="1"/>
      <protection locked="0"/>
    </xf>
    <xf numFmtId="0" fontId="25" fillId="0" borderId="0" xfId="0" applyFont="1" applyFill="1" applyAlignment="1" applyProtection="1">
      <alignment horizontal="center" vertical="center" shrinkToFit="1"/>
      <protection locked="0"/>
    </xf>
    <xf numFmtId="0" fontId="25" fillId="0" borderId="11" xfId="0" applyFont="1" applyFill="1" applyBorder="1" applyAlignment="1" applyProtection="1">
      <alignment horizontal="right" vertical="center" shrinkToFit="1"/>
    </xf>
    <xf numFmtId="0" fontId="30" fillId="0" borderId="11" xfId="0" applyFont="1" applyFill="1" applyBorder="1" applyAlignment="1" applyProtection="1">
      <alignment horizontal="left" vertical="center" shrinkToFit="1"/>
      <protection locked="0"/>
    </xf>
    <xf numFmtId="0" fontId="63" fillId="24" borderId="10" xfId="0" applyFont="1" applyFill="1" applyBorder="1" applyAlignment="1" applyProtection="1">
      <alignment horizontal="center" vertical="center" shrinkToFit="1"/>
    </xf>
    <xf numFmtId="0" fontId="63" fillId="24" borderId="15" xfId="0" applyFont="1" applyFill="1" applyBorder="1" applyAlignment="1" applyProtection="1">
      <alignment horizontal="center" vertical="center" shrinkToFit="1"/>
    </xf>
    <xf numFmtId="0" fontId="63" fillId="24" borderId="20" xfId="0" applyFont="1" applyFill="1" applyBorder="1" applyAlignment="1" applyProtection="1">
      <alignment horizontal="center" vertical="center" shrinkToFit="1"/>
    </xf>
    <xf numFmtId="0" fontId="63" fillId="24" borderId="29" xfId="0" applyFont="1" applyFill="1" applyBorder="1" applyAlignment="1" applyProtection="1">
      <alignment horizontal="center" vertical="center" shrinkToFit="1"/>
    </xf>
    <xf numFmtId="0" fontId="63" fillId="24" borderId="20" xfId="0" applyFont="1" applyFill="1" applyBorder="1" applyAlignment="1" applyProtection="1">
      <alignment vertical="center" shrinkToFit="1"/>
    </xf>
    <xf numFmtId="0" fontId="63" fillId="24" borderId="18" xfId="0" applyFont="1" applyFill="1" applyBorder="1" applyAlignment="1" applyProtection="1">
      <alignment horizontal="center" vertical="center" shrinkToFit="1"/>
    </xf>
    <xf numFmtId="0" fontId="63" fillId="24" borderId="14" xfId="0" applyFont="1" applyFill="1" applyBorder="1" applyAlignment="1" applyProtection="1">
      <alignment horizontal="center" vertical="center" shrinkToFit="1"/>
    </xf>
    <xf numFmtId="0" fontId="26" fillId="0" borderId="0" xfId="0" applyFont="1" applyFill="1" applyAlignment="1" applyProtection="1">
      <alignment horizontal="left" shrinkToFit="1"/>
    </xf>
    <xf numFmtId="0" fontId="0" fillId="0" borderId="47" xfId="0" applyFill="1" applyBorder="1" applyAlignment="1" applyProtection="1">
      <alignment horizontal="center" shrinkToFit="1"/>
    </xf>
    <xf numFmtId="0" fontId="62" fillId="0" borderId="14" xfId="0" applyFont="1" applyFill="1" applyBorder="1" applyAlignment="1" applyProtection="1">
      <alignment horizontal="center" vertical="center" shrinkToFit="1"/>
    </xf>
    <xf numFmtId="0" fontId="62" fillId="0" borderId="18" xfId="0" applyFont="1" applyFill="1" applyBorder="1" applyAlignment="1" applyProtection="1">
      <alignment horizontal="center" vertical="center" shrinkToFit="1"/>
    </xf>
    <xf numFmtId="178" fontId="62" fillId="0" borderId="33" xfId="0" applyNumberFormat="1" applyFont="1" applyFill="1" applyBorder="1" applyAlignment="1" applyProtection="1">
      <alignment horizontal="right" vertical="center" shrinkToFit="1"/>
    </xf>
    <xf numFmtId="178" fontId="62" fillId="0" borderId="38" xfId="0" applyNumberFormat="1" applyFont="1" applyFill="1" applyBorder="1" applyAlignment="1" applyProtection="1">
      <alignment horizontal="right" vertical="center" shrinkToFit="1"/>
    </xf>
    <xf numFmtId="0" fontId="62" fillId="0" borderId="20" xfId="0" applyFont="1" applyFill="1" applyBorder="1" applyAlignment="1" applyProtection="1">
      <alignment horizontal="center" vertical="center" shrinkToFit="1"/>
    </xf>
    <xf numFmtId="0" fontId="62" fillId="0" borderId="29" xfId="0" applyFont="1" applyFill="1" applyBorder="1" applyAlignment="1" applyProtection="1">
      <alignment vertical="center" shrinkToFit="1"/>
    </xf>
    <xf numFmtId="0" fontId="62" fillId="0" borderId="15" xfId="0" applyFont="1" applyFill="1" applyBorder="1" applyAlignment="1" applyProtection="1">
      <alignment vertical="center" shrinkToFit="1"/>
    </xf>
    <xf numFmtId="0" fontId="62" fillId="0" borderId="20" xfId="0" applyFont="1" applyFill="1" applyBorder="1" applyAlignment="1" applyProtection="1">
      <alignment vertical="center" shrinkToFit="1"/>
    </xf>
    <xf numFmtId="0" fontId="62" fillId="0" borderId="19" xfId="0" applyFont="1" applyFill="1" applyBorder="1" applyAlignment="1" applyProtection="1">
      <alignment vertical="center" shrinkToFit="1"/>
    </xf>
    <xf numFmtId="0" fontId="26" fillId="0" borderId="27" xfId="0" applyFont="1" applyFill="1" applyBorder="1" applyAlignment="1" applyProtection="1">
      <alignment horizontal="center" vertical="center" shrinkToFit="1"/>
    </xf>
    <xf numFmtId="178" fontId="26" fillId="0" borderId="27" xfId="0" applyNumberFormat="1" applyFont="1" applyFill="1" applyBorder="1" applyAlignment="1" applyProtection="1">
      <alignment horizontal="center" vertical="center" shrinkToFit="1"/>
    </xf>
    <xf numFmtId="0" fontId="26" fillId="0" borderId="24" xfId="0" applyFont="1" applyFill="1" applyBorder="1" applyAlignment="1" applyProtection="1">
      <alignment horizontal="center" vertical="center" shrinkToFit="1"/>
    </xf>
    <xf numFmtId="0" fontId="26" fillId="0" borderId="25" xfId="0" applyFont="1" applyFill="1" applyBorder="1" applyAlignment="1" applyProtection="1">
      <alignment horizontal="center" vertical="center" shrinkToFit="1"/>
    </xf>
    <xf numFmtId="0" fontId="26" fillId="0" borderId="26" xfId="0" applyFont="1" applyFill="1" applyBorder="1" applyAlignment="1" applyProtection="1">
      <alignment horizontal="center" vertical="center" shrinkToFit="1"/>
    </xf>
    <xf numFmtId="0" fontId="60" fillId="0" borderId="51" xfId="0" applyFont="1" applyFill="1" applyBorder="1" applyAlignment="1" applyProtection="1">
      <alignment horizontal="left" vertical="center" indent="1"/>
    </xf>
    <xf numFmtId="0" fontId="60" fillId="0" borderId="27" xfId="0" applyFont="1" applyFill="1" applyBorder="1" applyAlignment="1" applyProtection="1">
      <alignment horizontal="left" vertical="center" indent="1"/>
    </xf>
    <xf numFmtId="0" fontId="60" fillId="0" borderId="124" xfId="0" applyFont="1" applyFill="1" applyBorder="1" applyAlignment="1" applyProtection="1">
      <alignment horizontal="left" vertical="center" indent="1"/>
    </xf>
    <xf numFmtId="0" fontId="60" fillId="0" borderId="130" xfId="0" applyFont="1" applyFill="1" applyBorder="1" applyAlignment="1" applyProtection="1">
      <alignment horizontal="left" vertical="center" indent="1"/>
    </xf>
    <xf numFmtId="0" fontId="60" fillId="0" borderId="126" xfId="0" applyFont="1" applyFill="1" applyBorder="1" applyAlignment="1" applyProtection="1">
      <alignment horizontal="left" vertical="center" indent="1"/>
    </xf>
    <xf numFmtId="0" fontId="60" fillId="0" borderId="131" xfId="0" applyFont="1" applyFill="1" applyBorder="1" applyAlignment="1" applyProtection="1">
      <alignment horizontal="left" vertical="center" indent="1"/>
    </xf>
    <xf numFmtId="0" fontId="82" fillId="0" borderId="132" xfId="0" applyFont="1" applyFill="1" applyBorder="1" applyAlignment="1" applyProtection="1">
      <alignment horizontal="left" vertical="top"/>
    </xf>
    <xf numFmtId="0" fontId="82" fillId="0" borderId="0" xfId="0" applyFont="1" applyFill="1" applyAlignment="1" applyProtection="1">
      <alignment horizontal="left" vertical="top"/>
    </xf>
    <xf numFmtId="0" fontId="58" fillId="0" borderId="95" xfId="0" applyFont="1" applyFill="1" applyBorder="1" applyAlignment="1" applyProtection="1">
      <alignment horizontal="center" vertical="center" wrapText="1"/>
    </xf>
    <xf numFmtId="0" fontId="58" fillId="0" borderId="97" xfId="0" applyFont="1" applyFill="1" applyBorder="1" applyAlignment="1" applyProtection="1">
      <alignment horizontal="center" vertical="center" wrapText="1"/>
    </xf>
    <xf numFmtId="0" fontId="58" fillId="0" borderId="96" xfId="0" applyFont="1" applyFill="1" applyBorder="1" applyAlignment="1" applyProtection="1">
      <alignment horizontal="center" vertical="center" wrapText="1"/>
    </xf>
    <xf numFmtId="0" fontId="58" fillId="0" borderId="100" xfId="0" applyFont="1" applyFill="1" applyBorder="1" applyAlignment="1" applyProtection="1">
      <alignment horizontal="center" vertical="center" wrapText="1"/>
    </xf>
    <xf numFmtId="0" fontId="44" fillId="0" borderId="119" xfId="0" applyFont="1" applyFill="1" applyBorder="1" applyAlignment="1" applyProtection="1">
      <alignment horizontal="center" vertical="center"/>
    </xf>
    <xf numFmtId="0" fontId="44" fillId="0" borderId="120" xfId="0" applyFont="1" applyFill="1" applyBorder="1" applyAlignment="1" applyProtection="1">
      <alignment horizontal="center" vertical="center"/>
    </xf>
    <xf numFmtId="0" fontId="60" fillId="0" borderId="49" xfId="0" applyFont="1" applyFill="1" applyBorder="1" applyAlignment="1" applyProtection="1">
      <alignment horizontal="left" vertical="center" indent="1" shrinkToFit="1"/>
    </xf>
    <xf numFmtId="0" fontId="60" fillId="0" borderId="26" xfId="0" applyFont="1" applyFill="1" applyBorder="1" applyAlignment="1" applyProtection="1">
      <alignment horizontal="left" vertical="center" indent="1" shrinkToFit="1"/>
    </xf>
    <xf numFmtId="0" fontId="60" fillId="0" borderId="122" xfId="0" applyFont="1" applyFill="1" applyBorder="1" applyAlignment="1" applyProtection="1">
      <alignment horizontal="left" vertical="center" indent="1" shrinkToFit="1"/>
    </xf>
    <xf numFmtId="0" fontId="22" fillId="0" borderId="0" xfId="0" applyFont="1" applyFill="1" applyAlignment="1" applyProtection="1">
      <alignment horizontal="center" vertical="center"/>
    </xf>
    <xf numFmtId="0" fontId="58" fillId="0" borderId="27" xfId="0" applyFont="1" applyFill="1" applyBorder="1" applyAlignment="1" applyProtection="1">
      <alignment horizontal="right" vertical="center" indent="1"/>
    </xf>
    <xf numFmtId="0" fontId="58" fillId="0" borderId="108" xfId="0" applyFont="1" applyFill="1" applyBorder="1" applyAlignment="1" applyProtection="1">
      <alignment horizontal="center" vertical="center"/>
    </xf>
    <xf numFmtId="0" fontId="58" fillId="0" borderId="95" xfId="0" applyFont="1" applyFill="1" applyBorder="1" applyAlignment="1" applyProtection="1">
      <alignment horizontal="center" vertical="center"/>
    </xf>
    <xf numFmtId="0" fontId="58" fillId="0" borderId="109" xfId="0" applyFont="1" applyFill="1" applyBorder="1" applyAlignment="1" applyProtection="1">
      <alignment horizontal="center" vertical="center"/>
    </xf>
    <xf numFmtId="0" fontId="58" fillId="0" borderId="96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right" vertical="center" shrinkToFit="1"/>
    </xf>
    <xf numFmtId="0" fontId="33" fillId="0" borderId="11" xfId="0" applyFont="1" applyFill="1" applyBorder="1" applyAlignment="1" applyProtection="1">
      <alignment horizontal="right" vertical="center" shrinkToFit="1"/>
    </xf>
    <xf numFmtId="178" fontId="81" fillId="0" borderId="62" xfId="0" applyNumberFormat="1" applyFont="1" applyFill="1" applyBorder="1" applyAlignment="1" applyProtection="1">
      <alignment horizontal="center" vertical="center"/>
    </xf>
    <xf numFmtId="178" fontId="81" fillId="0" borderId="46" xfId="0" applyNumberFormat="1" applyFont="1" applyFill="1" applyBorder="1" applyAlignment="1" applyProtection="1">
      <alignment horizontal="center" vertical="center"/>
    </xf>
    <xf numFmtId="178" fontId="81" fillId="0" borderId="50" xfId="0" applyNumberFormat="1" applyFont="1" applyFill="1" applyBorder="1" applyAlignment="1" applyProtection="1">
      <alignment horizontal="center" vertical="center"/>
    </xf>
    <xf numFmtId="178" fontId="81" fillId="0" borderId="127" xfId="0" applyNumberFormat="1" applyFont="1" applyFill="1" applyBorder="1" applyAlignment="1" applyProtection="1">
      <alignment horizontal="center" vertical="center"/>
    </xf>
    <xf numFmtId="178" fontId="81" fillId="0" borderId="128" xfId="0" applyNumberFormat="1" applyFont="1" applyFill="1" applyBorder="1" applyAlignment="1" applyProtection="1">
      <alignment horizontal="center" vertical="center"/>
    </xf>
    <xf numFmtId="178" fontId="81" fillId="0" borderId="129" xfId="0" applyNumberFormat="1" applyFont="1" applyFill="1" applyBorder="1" applyAlignment="1" applyProtection="1">
      <alignment horizontal="center" vertical="center"/>
    </xf>
    <xf numFmtId="0" fontId="58" fillId="0" borderId="106" xfId="0" applyFont="1" applyFill="1" applyBorder="1" applyAlignment="1" applyProtection="1">
      <alignment horizontal="right" vertical="center"/>
    </xf>
    <xf numFmtId="0" fontId="58" fillId="0" borderId="105" xfId="0" applyFont="1" applyFill="1" applyBorder="1" applyAlignment="1" applyProtection="1">
      <alignment horizontal="right" vertical="center"/>
    </xf>
    <xf numFmtId="0" fontId="58" fillId="0" borderId="63" xfId="0" applyFont="1" applyFill="1" applyBorder="1" applyAlignment="1" applyProtection="1">
      <alignment horizontal="right" vertical="center"/>
    </xf>
    <xf numFmtId="0" fontId="58" fillId="0" borderId="65" xfId="0" applyFont="1" applyFill="1" applyBorder="1" applyAlignment="1" applyProtection="1">
      <alignment horizontal="right" vertical="center"/>
    </xf>
    <xf numFmtId="0" fontId="58" fillId="0" borderId="97" xfId="0" applyFont="1" applyFill="1" applyBorder="1" applyAlignment="1" applyProtection="1">
      <alignment horizontal="right" vertical="center"/>
    </xf>
    <xf numFmtId="0" fontId="58" fillId="0" borderId="98" xfId="0" applyFont="1" applyFill="1" applyBorder="1" applyAlignment="1" applyProtection="1">
      <alignment horizontal="right" vertical="center"/>
    </xf>
    <xf numFmtId="0" fontId="58" fillId="0" borderId="100" xfId="0" applyFont="1" applyFill="1" applyBorder="1" applyAlignment="1" applyProtection="1">
      <alignment horizontal="right" vertical="center"/>
    </xf>
    <xf numFmtId="0" fontId="58" fillId="0" borderId="101" xfId="0" applyFont="1" applyFill="1" applyBorder="1" applyAlignment="1" applyProtection="1">
      <alignment horizontal="right" vertical="center"/>
    </xf>
    <xf numFmtId="0" fontId="80" fillId="0" borderId="82" xfId="0" applyFont="1" applyFill="1" applyBorder="1" applyAlignment="1" applyProtection="1">
      <alignment horizontal="center" vertical="center"/>
    </xf>
    <xf numFmtId="0" fontId="60" fillId="0" borderId="51" xfId="0" applyFont="1" applyFill="1" applyBorder="1" applyAlignment="1" applyProtection="1">
      <alignment horizontal="left" vertical="center" indent="1" shrinkToFit="1"/>
    </xf>
    <xf numFmtId="0" fontId="60" fillId="0" borderId="27" xfId="0" applyFont="1" applyFill="1" applyBorder="1" applyAlignment="1" applyProtection="1">
      <alignment horizontal="left" vertical="center" indent="1" shrinkToFit="1"/>
    </xf>
    <xf numFmtId="0" fontId="60" fillId="0" borderId="124" xfId="0" applyFont="1" applyFill="1" applyBorder="1" applyAlignment="1" applyProtection="1">
      <alignment horizontal="left" vertical="center" indent="1" shrinkToFit="1"/>
    </xf>
    <xf numFmtId="0" fontId="60" fillId="0" borderId="130" xfId="0" applyFont="1" applyFill="1" applyBorder="1" applyAlignment="1" applyProtection="1">
      <alignment horizontal="left" vertical="center" indent="1" shrinkToFit="1"/>
    </xf>
    <xf numFmtId="0" fontId="60" fillId="0" borderId="126" xfId="0" applyFont="1" applyFill="1" applyBorder="1" applyAlignment="1" applyProtection="1">
      <alignment horizontal="left" vertical="center" indent="1" shrinkToFit="1"/>
    </xf>
    <xf numFmtId="0" fontId="60" fillId="0" borderId="131" xfId="0" applyFont="1" applyFill="1" applyBorder="1" applyAlignment="1" applyProtection="1">
      <alignment horizontal="left" vertical="center" indent="1" shrinkToFit="1"/>
    </xf>
    <xf numFmtId="0" fontId="81" fillId="0" borderId="106" xfId="0" applyFont="1" applyFill="1" applyBorder="1" applyAlignment="1" applyProtection="1">
      <alignment horizontal="right" vertical="center"/>
    </xf>
    <xf numFmtId="0" fontId="81" fillId="0" borderId="105" xfId="0" applyFont="1" applyFill="1" applyBorder="1" applyAlignment="1" applyProtection="1">
      <alignment horizontal="right" vertical="center"/>
    </xf>
    <xf numFmtId="0" fontId="81" fillId="0" borderId="63" xfId="0" applyFont="1" applyFill="1" applyBorder="1" applyAlignment="1" applyProtection="1">
      <alignment horizontal="right" vertical="center"/>
    </xf>
    <xf numFmtId="0" fontId="81" fillId="0" borderId="65" xfId="0" applyFont="1" applyFill="1" applyBorder="1" applyAlignment="1" applyProtection="1">
      <alignment horizontal="right" vertical="center"/>
    </xf>
    <xf numFmtId="0" fontId="80" fillId="0" borderId="117" xfId="0" applyFont="1" applyFill="1" applyBorder="1" applyAlignment="1" applyProtection="1">
      <alignment horizontal="center" vertical="center"/>
    </xf>
    <xf numFmtId="0" fontId="80" fillId="0" borderId="118" xfId="0" applyFont="1" applyFill="1" applyBorder="1" applyAlignment="1" applyProtection="1">
      <alignment horizontal="center" vertical="center"/>
    </xf>
    <xf numFmtId="0" fontId="58" fillId="0" borderId="101" xfId="0" applyFont="1" applyFill="1" applyBorder="1" applyAlignment="1" applyProtection="1">
      <alignment horizontal="left" vertical="center"/>
    </xf>
    <xf numFmtId="0" fontId="58" fillId="0" borderId="102" xfId="0" applyFont="1" applyFill="1" applyBorder="1" applyAlignment="1" applyProtection="1">
      <alignment horizontal="left" vertical="center"/>
    </xf>
    <xf numFmtId="0" fontId="58" fillId="0" borderId="98" xfId="0" applyFont="1" applyFill="1" applyBorder="1" applyAlignment="1" applyProtection="1">
      <alignment horizontal="left" vertical="center"/>
    </xf>
    <xf numFmtId="0" fontId="58" fillId="0" borderId="99" xfId="0" applyFont="1" applyFill="1" applyBorder="1" applyAlignment="1" applyProtection="1">
      <alignment horizontal="left" vertical="center"/>
    </xf>
    <xf numFmtId="0" fontId="58" fillId="0" borderId="65" xfId="0" applyFont="1" applyFill="1" applyBorder="1" applyAlignment="1" applyProtection="1">
      <alignment horizontal="left" vertical="center"/>
    </xf>
    <xf numFmtId="0" fontId="58" fillId="0" borderId="51" xfId="0" applyFont="1" applyFill="1" applyBorder="1" applyAlignment="1" applyProtection="1">
      <alignment horizontal="left" vertical="center"/>
    </xf>
    <xf numFmtId="0" fontId="58" fillId="0" borderId="105" xfId="0" applyFont="1" applyFill="1" applyBorder="1" applyAlignment="1" applyProtection="1">
      <alignment horizontal="left" vertical="center"/>
    </xf>
    <xf numFmtId="0" fontId="58" fillId="0" borderId="107" xfId="0" applyFont="1" applyFill="1" applyBorder="1" applyAlignment="1" applyProtection="1">
      <alignment horizontal="left" vertical="center"/>
    </xf>
    <xf numFmtId="0" fontId="59" fillId="0" borderId="123" xfId="0" applyFont="1" applyFill="1" applyBorder="1" applyAlignment="1" applyProtection="1">
      <alignment horizontal="center" vertical="center" wrapText="1"/>
    </xf>
    <xf numFmtId="0" fontId="59" fillId="0" borderId="27" xfId="0" applyFont="1" applyFill="1" applyBorder="1" applyAlignment="1" applyProtection="1">
      <alignment horizontal="center" vertical="center" wrapText="1"/>
    </xf>
    <xf numFmtId="0" fontId="59" fillId="0" borderId="125" xfId="0" applyFont="1" applyFill="1" applyBorder="1" applyAlignment="1" applyProtection="1">
      <alignment horizontal="center" vertical="center" wrapText="1"/>
    </xf>
    <xf numFmtId="0" fontId="59" fillId="0" borderId="126" xfId="0" applyFont="1" applyFill="1" applyBorder="1" applyAlignment="1" applyProtection="1">
      <alignment horizontal="center" vertical="center" wrapText="1"/>
    </xf>
    <xf numFmtId="0" fontId="59" fillId="0" borderId="123" xfId="0" applyFont="1" applyFill="1" applyBorder="1" applyAlignment="1" applyProtection="1">
      <alignment horizontal="center" vertical="center"/>
    </xf>
    <xf numFmtId="0" fontId="59" fillId="0" borderId="27" xfId="0" applyFont="1" applyFill="1" applyBorder="1" applyAlignment="1" applyProtection="1">
      <alignment horizontal="center" vertical="center"/>
    </xf>
    <xf numFmtId="0" fontId="59" fillId="0" borderId="121" xfId="0" applyFont="1" applyFill="1" applyBorder="1" applyAlignment="1" applyProtection="1">
      <alignment horizontal="center" vertical="center"/>
    </xf>
    <xf numFmtId="0" fontId="59" fillId="0" borderId="26" xfId="0" applyFont="1" applyFill="1" applyBorder="1" applyAlignment="1" applyProtection="1">
      <alignment horizontal="center" vertical="center"/>
    </xf>
    <xf numFmtId="0" fontId="58" fillId="0" borderId="26" xfId="0" applyFont="1" applyFill="1" applyBorder="1" applyAlignment="1" applyProtection="1">
      <alignment horizontal="right" vertical="center" indent="1"/>
    </xf>
    <xf numFmtId="0" fontId="60" fillId="0" borderId="49" xfId="0" applyFont="1" applyFill="1" applyBorder="1" applyAlignment="1" applyProtection="1">
      <alignment horizontal="left" vertical="center" indent="1"/>
    </xf>
    <xf numFmtId="0" fontId="60" fillId="0" borderId="26" xfId="0" applyFont="1" applyFill="1" applyBorder="1" applyAlignment="1" applyProtection="1">
      <alignment horizontal="left" vertical="center" indent="1"/>
    </xf>
    <xf numFmtId="0" fontId="60" fillId="0" borderId="122" xfId="0" applyFont="1" applyFill="1" applyBorder="1" applyAlignment="1" applyProtection="1">
      <alignment horizontal="left" vertical="center" indent="1"/>
    </xf>
    <xf numFmtId="0" fontId="77" fillId="0" borderId="66" xfId="0" applyFont="1" applyFill="1" applyBorder="1" applyAlignment="1" applyProtection="1">
      <alignment horizontal="left" vertical="center" shrinkToFit="1"/>
    </xf>
    <xf numFmtId="0" fontId="77" fillId="0" borderId="51" xfId="0" applyFont="1" applyFill="1" applyBorder="1" applyAlignment="1" applyProtection="1">
      <alignment horizontal="left" vertical="center" shrinkToFit="1"/>
    </xf>
    <xf numFmtId="0" fontId="78" fillId="0" borderId="65" xfId="0" applyFont="1" applyFill="1" applyBorder="1" applyAlignment="1" applyProtection="1">
      <alignment horizontal="left" vertical="center" shrinkToFit="1"/>
      <protection locked="0"/>
    </xf>
    <xf numFmtId="0" fontId="78" fillId="0" borderId="73" xfId="0" applyFont="1" applyFill="1" applyBorder="1" applyAlignment="1" applyProtection="1">
      <alignment horizontal="left" vertical="center" shrinkToFit="1"/>
      <protection locked="0"/>
    </xf>
    <xf numFmtId="0" fontId="77" fillId="25" borderId="66" xfId="0" applyFont="1" applyFill="1" applyBorder="1" applyAlignment="1" applyProtection="1">
      <alignment horizontal="left" vertical="center" shrinkToFit="1"/>
    </xf>
    <xf numFmtId="0" fontId="77" fillId="25" borderId="51" xfId="0" applyFont="1" applyFill="1" applyBorder="1" applyAlignment="1" applyProtection="1">
      <alignment horizontal="left" vertical="center" shrinkToFit="1"/>
    </xf>
    <xf numFmtId="0" fontId="78" fillId="25" borderId="65" xfId="0" applyFont="1" applyFill="1" applyBorder="1" applyAlignment="1" applyProtection="1">
      <alignment horizontal="left" vertical="center" wrapText="1" shrinkToFit="1"/>
      <protection locked="0"/>
    </xf>
    <xf numFmtId="0" fontId="78" fillId="25" borderId="73" xfId="0" applyFont="1" applyFill="1" applyBorder="1" applyAlignment="1" applyProtection="1">
      <alignment horizontal="left" vertical="center" shrinkToFit="1"/>
      <protection locked="0"/>
    </xf>
    <xf numFmtId="0" fontId="74" fillId="0" borderId="0" xfId="0" applyFont="1" applyBorder="1" applyAlignment="1" applyProtection="1">
      <alignment horizontal="center" shrinkToFit="1"/>
    </xf>
    <xf numFmtId="0" fontId="85" fillId="0" borderId="47" xfId="0" applyFont="1" applyBorder="1" applyAlignment="1" applyProtection="1">
      <alignment horizontal="center" wrapText="1"/>
      <protection locked="0"/>
    </xf>
    <xf numFmtId="0" fontId="69" fillId="0" borderId="0" xfId="0" applyFont="1" applyBorder="1" applyAlignment="1" applyProtection="1">
      <alignment horizontal="right" wrapText="1"/>
    </xf>
    <xf numFmtId="0" fontId="77" fillId="0" borderId="112" xfId="0" applyFont="1" applyFill="1" applyBorder="1" applyAlignment="1" applyProtection="1">
      <alignment horizontal="left" vertical="center" shrinkToFit="1"/>
    </xf>
    <xf numFmtId="0" fontId="77" fillId="0" borderId="49" xfId="0" applyFont="1" applyFill="1" applyBorder="1" applyAlignment="1" applyProtection="1">
      <alignment horizontal="left" vertical="center" shrinkToFit="1"/>
    </xf>
    <xf numFmtId="0" fontId="78" fillId="0" borderId="47" xfId="0" applyFont="1" applyFill="1" applyBorder="1" applyAlignment="1" applyProtection="1">
      <alignment horizontal="left" vertical="center" shrinkToFit="1"/>
      <protection locked="0"/>
    </xf>
    <xf numFmtId="0" fontId="78" fillId="0" borderId="113" xfId="0" applyFont="1" applyFill="1" applyBorder="1" applyAlignment="1" applyProtection="1">
      <alignment horizontal="left" vertical="center" shrinkToFit="1"/>
      <protection locked="0"/>
    </xf>
    <xf numFmtId="0" fontId="85" fillId="0" borderId="47" xfId="0" applyFont="1" applyBorder="1" applyAlignment="1" applyProtection="1">
      <alignment horizontal="center"/>
      <protection locked="0"/>
    </xf>
    <xf numFmtId="0" fontId="77" fillId="0" borderId="115" xfId="0" applyFont="1" applyBorder="1" applyAlignment="1" applyProtection="1">
      <alignment horizontal="center" vertical="center" shrinkToFit="1"/>
    </xf>
    <xf numFmtId="0" fontId="77" fillId="0" borderId="45" xfId="0" applyFont="1" applyBorder="1" applyAlignment="1" applyProtection="1">
      <alignment horizontal="center" vertical="center" shrinkToFit="1"/>
    </xf>
    <xf numFmtId="0" fontId="77" fillId="0" borderId="48" xfId="0" applyFont="1" applyBorder="1" applyAlignment="1" applyProtection="1">
      <alignment horizontal="center" vertical="center" shrinkToFit="1"/>
    </xf>
    <xf numFmtId="0" fontId="77" fillId="0" borderId="116" xfId="0" applyFont="1" applyBorder="1" applyAlignment="1" applyProtection="1">
      <alignment horizontal="center" vertical="center" shrinkToFit="1"/>
    </xf>
    <xf numFmtId="0" fontId="77" fillId="0" borderId="114" xfId="0" applyFont="1" applyFill="1" applyBorder="1" applyAlignment="1" applyProtection="1">
      <alignment horizontal="center" vertical="center" shrinkToFit="1"/>
    </xf>
    <xf numFmtId="0" fontId="77" fillId="0" borderId="48" xfId="0" applyFont="1" applyFill="1" applyBorder="1" applyAlignment="1" applyProtection="1">
      <alignment horizontal="center" vertical="center" shrinkToFit="1"/>
    </xf>
    <xf numFmtId="0" fontId="78" fillId="25" borderId="65" xfId="0" applyFont="1" applyFill="1" applyBorder="1" applyAlignment="1" applyProtection="1">
      <alignment horizontal="left" vertical="center" shrinkToFit="1"/>
      <protection locked="0"/>
    </xf>
    <xf numFmtId="0" fontId="77" fillId="0" borderId="63" xfId="0" applyFont="1" applyFill="1" applyBorder="1" applyAlignment="1" applyProtection="1">
      <alignment horizontal="left" vertical="center" shrinkToFit="1"/>
    </xf>
    <xf numFmtId="0" fontId="77" fillId="0" borderId="65" xfId="0" applyFont="1" applyFill="1" applyBorder="1" applyAlignment="1" applyProtection="1">
      <alignment horizontal="left" vertical="center" shrinkToFit="1"/>
    </xf>
    <xf numFmtId="0" fontId="77" fillId="0" borderId="73" xfId="0" applyFont="1" applyFill="1" applyBorder="1" applyAlignment="1" applyProtection="1">
      <alignment horizontal="left" vertical="center" shrinkToFit="1"/>
    </xf>
    <xf numFmtId="0" fontId="77" fillId="25" borderId="63" xfId="0" applyFont="1" applyFill="1" applyBorder="1" applyAlignment="1" applyProtection="1">
      <alignment horizontal="left" vertical="center" shrinkToFit="1"/>
    </xf>
    <xf numFmtId="0" fontId="77" fillId="25" borderId="65" xfId="0" applyFont="1" applyFill="1" applyBorder="1" applyAlignment="1" applyProtection="1">
      <alignment horizontal="left" vertical="center" shrinkToFit="1"/>
    </xf>
    <xf numFmtId="0" fontId="77" fillId="25" borderId="73" xfId="0" applyFont="1" applyFill="1" applyBorder="1" applyAlignment="1" applyProtection="1">
      <alignment horizontal="left" vertical="center" shrinkToFit="1"/>
    </xf>
    <xf numFmtId="0" fontId="79" fillId="0" borderId="0" xfId="0" applyFont="1" applyAlignment="1" applyProtection="1">
      <alignment horizontal="left" vertical="center" wrapText="1" shrinkToFit="1"/>
      <protection locked="0"/>
    </xf>
    <xf numFmtId="0" fontId="47" fillId="0" borderId="0" xfId="0" applyFont="1" applyAlignment="1" applyProtection="1">
      <alignment horizontal="left" vertical="center" wrapText="1" shrinkToFit="1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77" fillId="0" borderId="75" xfId="0" applyFont="1" applyFill="1" applyBorder="1" applyAlignment="1" applyProtection="1">
      <alignment horizontal="left" vertical="center" shrinkToFit="1"/>
    </xf>
    <xf numFmtId="0" fontId="77" fillId="0" borderId="52" xfId="0" applyFont="1" applyFill="1" applyBorder="1" applyAlignment="1" applyProtection="1">
      <alignment horizontal="left" vertical="center" shrinkToFit="1"/>
    </xf>
    <xf numFmtId="0" fontId="78" fillId="0" borderId="76" xfId="0" applyFont="1" applyFill="1" applyBorder="1" applyAlignment="1" applyProtection="1">
      <alignment horizontal="left" vertical="center" shrinkToFit="1"/>
      <protection locked="0"/>
    </xf>
    <xf numFmtId="0" fontId="78" fillId="0" borderId="74" xfId="0" applyFont="1" applyFill="1" applyBorder="1" applyAlignment="1" applyProtection="1">
      <alignment horizontal="left" vertical="center" shrinkToFit="1"/>
      <protection locked="0"/>
    </xf>
    <xf numFmtId="0" fontId="85" fillId="0" borderId="10" xfId="0" applyFont="1" applyBorder="1" applyAlignment="1" applyProtection="1">
      <alignment horizontal="center" vertical="center" shrinkToFit="1"/>
    </xf>
    <xf numFmtId="0" fontId="85" fillId="0" borderId="15" xfId="0" applyFont="1" applyBorder="1" applyAlignment="1" applyProtection="1">
      <alignment horizontal="center" vertical="center" shrinkToFit="1"/>
    </xf>
    <xf numFmtId="0" fontId="85" fillId="0" borderId="110" xfId="0" applyFont="1" applyBorder="1" applyAlignment="1" applyProtection="1">
      <alignment horizontal="center" vertical="center" shrinkToFit="1"/>
    </xf>
    <xf numFmtId="181" fontId="85" fillId="0" borderId="20" xfId="0" applyNumberFormat="1" applyFont="1" applyBorder="1" applyAlignment="1" applyProtection="1">
      <alignment horizontal="center" vertical="center" shrinkToFit="1"/>
    </xf>
    <xf numFmtId="181" fontId="85" fillId="0" borderId="18" xfId="0" applyNumberFormat="1" applyFont="1" applyBorder="1" applyAlignment="1" applyProtection="1">
      <alignment horizontal="center" vertical="center" shrinkToFit="1"/>
    </xf>
    <xf numFmtId="181" fontId="85" fillId="0" borderId="29" xfId="0" applyNumberFormat="1" applyFont="1" applyBorder="1" applyAlignment="1" applyProtection="1">
      <alignment horizontal="center" vertical="center" shrinkToFit="1"/>
    </xf>
    <xf numFmtId="0" fontId="77" fillId="0" borderId="44" xfId="0" applyFont="1" applyFill="1" applyBorder="1" applyAlignment="1" applyProtection="1">
      <alignment horizontal="left" vertical="center" shrinkToFit="1"/>
    </xf>
    <xf numFmtId="0" fontId="77" fillId="0" borderId="50" xfId="0" applyFont="1" applyFill="1" applyBorder="1" applyAlignment="1" applyProtection="1">
      <alignment horizontal="left" vertical="center" shrinkToFit="1"/>
    </xf>
    <xf numFmtId="0" fontId="77" fillId="0" borderId="72" xfId="0" applyFont="1" applyFill="1" applyBorder="1" applyAlignment="1" applyProtection="1">
      <alignment horizontal="left" vertical="center" shrinkToFit="1"/>
    </xf>
    <xf numFmtId="0" fontId="77" fillId="0" borderId="76" xfId="0" applyFont="1" applyFill="1" applyBorder="1" applyAlignment="1" applyProtection="1">
      <alignment horizontal="left" vertical="center" shrinkToFit="1"/>
    </xf>
    <xf numFmtId="0" fontId="77" fillId="0" borderId="74" xfId="0" applyFont="1" applyFill="1" applyBorder="1" applyAlignment="1" applyProtection="1">
      <alignment horizontal="left" vertical="center" shrinkToFit="1"/>
    </xf>
    <xf numFmtId="0" fontId="47" fillId="25" borderId="63" xfId="0" applyFont="1" applyFill="1" applyBorder="1" applyAlignment="1" applyProtection="1">
      <alignment horizontal="left" vertical="center" shrinkToFit="1"/>
    </xf>
    <xf numFmtId="0" fontId="47" fillId="25" borderId="65" xfId="0" applyFont="1" applyFill="1" applyBorder="1" applyAlignment="1" applyProtection="1">
      <alignment horizontal="left" vertical="center" shrinkToFit="1"/>
    </xf>
    <xf numFmtId="0" fontId="47" fillId="25" borderId="73" xfId="0" applyFont="1" applyFill="1" applyBorder="1" applyAlignment="1" applyProtection="1">
      <alignment horizontal="left" vertical="center" shrinkToFit="1"/>
    </xf>
    <xf numFmtId="0" fontId="70" fillId="0" borderId="0" xfId="0" applyFont="1" applyBorder="1" applyAlignment="1" applyProtection="1">
      <alignment horizontal="right" vertical="center"/>
    </xf>
    <xf numFmtId="0" fontId="73" fillId="0" borderId="0" xfId="0" applyFont="1" applyBorder="1" applyAlignment="1" applyProtection="1">
      <alignment horizontal="left" vertical="center"/>
      <protection locked="0"/>
    </xf>
    <xf numFmtId="0" fontId="86" fillId="0" borderId="0" xfId="0" applyFont="1" applyBorder="1" applyAlignment="1" applyProtection="1">
      <alignment horizontal="right" vertical="center" shrinkToFit="1"/>
      <protection locked="0"/>
    </xf>
    <xf numFmtId="0" fontId="70" fillId="0" borderId="0" xfId="0" applyFont="1" applyBorder="1" applyAlignment="1" applyProtection="1">
      <alignment horizontal="center" vertical="center"/>
    </xf>
    <xf numFmtId="0" fontId="77" fillId="0" borderId="114" xfId="0" applyFont="1" applyBorder="1" applyAlignment="1" applyProtection="1">
      <alignment horizontal="center" vertical="center" shrinkToFit="1"/>
    </xf>
    <xf numFmtId="0" fontId="77" fillId="0" borderId="64" xfId="0" applyFont="1" applyFill="1" applyBorder="1" applyAlignment="1" applyProtection="1">
      <alignment horizontal="left" vertical="center" shrinkToFit="1"/>
    </xf>
    <xf numFmtId="0" fontId="77" fillId="0" borderId="47" xfId="0" applyFont="1" applyFill="1" applyBorder="1" applyAlignment="1" applyProtection="1">
      <alignment horizontal="left" vertical="center" shrinkToFit="1"/>
    </xf>
    <xf numFmtId="0" fontId="77" fillId="0" borderId="113" xfId="0" applyFont="1" applyFill="1" applyBorder="1" applyAlignment="1" applyProtection="1">
      <alignment horizontal="left" vertical="center" shrinkToFit="1"/>
    </xf>
    <xf numFmtId="0" fontId="77" fillId="25" borderId="44" xfId="0" applyFont="1" applyFill="1" applyBorder="1" applyAlignment="1" applyProtection="1">
      <alignment horizontal="left" vertical="center" shrinkToFit="1"/>
    </xf>
    <xf numFmtId="0" fontId="77" fillId="25" borderId="50" xfId="0" applyFont="1" applyFill="1" applyBorder="1" applyAlignment="1" applyProtection="1">
      <alignment horizontal="left" vertical="center" shrinkToFit="1"/>
    </xf>
    <xf numFmtId="0" fontId="78" fillId="0" borderId="65" xfId="0" applyFont="1" applyFill="1" applyBorder="1" applyAlignment="1" applyProtection="1">
      <alignment horizontal="left" vertical="center" wrapText="1" shrinkToFit="1"/>
      <protection locked="0"/>
    </xf>
    <xf numFmtId="0" fontId="77" fillId="25" borderId="64" xfId="0" applyFont="1" applyFill="1" applyBorder="1" applyAlignment="1" applyProtection="1">
      <alignment horizontal="left" vertical="center" shrinkToFit="1"/>
    </xf>
    <xf numFmtId="0" fontId="77" fillId="25" borderId="47" xfId="0" applyFont="1" applyFill="1" applyBorder="1" applyAlignment="1" applyProtection="1">
      <alignment horizontal="left" vertical="center" shrinkToFit="1"/>
    </xf>
    <xf numFmtId="0" fontId="77" fillId="25" borderId="113" xfId="0" applyFont="1" applyFill="1" applyBorder="1" applyAlignment="1" applyProtection="1">
      <alignment horizontal="left" vertical="center" shrinkToFit="1"/>
    </xf>
    <xf numFmtId="0" fontId="77" fillId="25" borderId="112" xfId="0" applyFont="1" applyFill="1" applyBorder="1" applyAlignment="1" applyProtection="1">
      <alignment horizontal="left" vertical="center" shrinkToFit="1"/>
    </xf>
    <xf numFmtId="0" fontId="77" fillId="25" borderId="49" xfId="0" applyFont="1" applyFill="1" applyBorder="1" applyAlignment="1" applyProtection="1">
      <alignment horizontal="left" vertical="center" shrinkToFit="1"/>
    </xf>
    <xf numFmtId="0" fontId="78" fillId="25" borderId="47" xfId="0" applyFont="1" applyFill="1" applyBorder="1" applyAlignment="1" applyProtection="1">
      <alignment horizontal="left" vertical="center" shrinkToFit="1"/>
      <protection locked="0"/>
    </xf>
    <xf numFmtId="0" fontId="78" fillId="25" borderId="113" xfId="0" applyFont="1" applyFill="1" applyBorder="1" applyAlignment="1" applyProtection="1">
      <alignment horizontal="left" vertical="center" shrinkToFit="1"/>
      <protection locked="0"/>
    </xf>
    <xf numFmtId="0" fontId="47" fillId="25" borderId="64" xfId="0" applyFont="1" applyFill="1" applyBorder="1" applyAlignment="1" applyProtection="1">
      <alignment horizontal="left" vertical="center" shrinkToFit="1"/>
    </xf>
    <xf numFmtId="0" fontId="47" fillId="25" borderId="47" xfId="0" applyFont="1" applyFill="1" applyBorder="1" applyAlignment="1" applyProtection="1">
      <alignment horizontal="left" vertical="center" shrinkToFit="1"/>
    </xf>
    <xf numFmtId="0" fontId="47" fillId="25" borderId="113" xfId="0" applyFont="1" applyFill="1" applyBorder="1" applyAlignment="1" applyProtection="1">
      <alignment horizontal="left" vertical="center" shrinkToFit="1"/>
    </xf>
    <xf numFmtId="0" fontId="38" fillId="0" borderId="86" xfId="0" applyFont="1" applyBorder="1" applyAlignment="1" applyProtection="1">
      <alignment horizontal="center" vertical="center" shrinkToFit="1"/>
    </xf>
    <xf numFmtId="0" fontId="38" fillId="0" borderId="70" xfId="0" applyFont="1" applyBorder="1" applyAlignment="1" applyProtection="1">
      <alignment horizontal="center" vertical="center" shrinkToFit="1"/>
    </xf>
    <xf numFmtId="0" fontId="38" fillId="0" borderId="92" xfId="0" applyFont="1" applyBorder="1" applyAlignment="1" applyProtection="1">
      <alignment horizontal="center" vertical="center" shrinkToFit="1"/>
    </xf>
    <xf numFmtId="0" fontId="38" fillId="0" borderId="87" xfId="0" applyFont="1" applyBorder="1" applyAlignment="1" applyProtection="1">
      <alignment horizontal="center" vertical="center" shrinkToFit="1"/>
    </xf>
    <xf numFmtId="0" fontId="38" fillId="0" borderId="82" xfId="0" applyFont="1" applyBorder="1" applyAlignment="1" applyProtection="1">
      <alignment horizontal="center" vertical="center" shrinkToFit="1"/>
    </xf>
    <xf numFmtId="0" fontId="31" fillId="0" borderId="0" xfId="0" applyFont="1" applyBorder="1" applyAlignment="1" applyProtection="1">
      <alignment horizontal="left" vertical="center" shrinkToFit="1"/>
    </xf>
    <xf numFmtId="0" fontId="39" fillId="27" borderId="26" xfId="0" applyFont="1" applyFill="1" applyBorder="1" applyAlignment="1" applyProtection="1">
      <alignment horizontal="left" vertical="center" wrapText="1"/>
    </xf>
    <xf numFmtId="0" fontId="39" fillId="27" borderId="27" xfId="0" applyFont="1" applyFill="1" applyBorder="1" applyAlignment="1" applyProtection="1">
      <alignment horizontal="left" vertical="center" wrapText="1"/>
    </xf>
    <xf numFmtId="0" fontId="38" fillId="27" borderId="26" xfId="0" applyFont="1" applyFill="1" applyBorder="1" applyAlignment="1" applyProtection="1">
      <alignment horizontal="right" vertical="center"/>
    </xf>
    <xf numFmtId="0" fontId="38" fillId="27" borderId="27" xfId="0" applyFont="1" applyFill="1" applyBorder="1" applyAlignment="1" applyProtection="1">
      <alignment horizontal="right" vertical="center"/>
    </xf>
    <xf numFmtId="0" fontId="31" fillId="0" borderId="26" xfId="0" applyFont="1" applyBorder="1" applyAlignment="1" applyProtection="1">
      <alignment horizontal="left" vertical="center"/>
    </xf>
    <xf numFmtId="0" fontId="31" fillId="0" borderId="27" xfId="0" applyFont="1" applyBorder="1" applyAlignment="1" applyProtection="1">
      <alignment horizontal="left" vertical="center"/>
    </xf>
    <xf numFmtId="0" fontId="31" fillId="0" borderId="26" xfId="0" applyFont="1" applyBorder="1" applyAlignment="1" applyProtection="1">
      <alignment horizontal="right" vertical="center"/>
    </xf>
    <xf numFmtId="0" fontId="31" fillId="0" borderId="27" xfId="0" applyFont="1" applyBorder="1" applyAlignment="1" applyProtection="1">
      <alignment horizontal="right" vertical="center"/>
    </xf>
    <xf numFmtId="0" fontId="31" fillId="0" borderId="27" xfId="0" applyFont="1" applyBorder="1" applyAlignment="1" applyProtection="1">
      <alignment horizontal="left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どちらでもない" xfId="19"/>
    <cellStyle name="メモ" xfId="28"/>
    <cellStyle name="リンク セル" xfId="29"/>
    <cellStyle name="悪い" xfId="32"/>
    <cellStyle name="計算" xfId="38"/>
    <cellStyle name="警告文" xfId="40"/>
    <cellStyle name="見出し 1" xfId="34"/>
    <cellStyle name="見出し 2" xfId="35"/>
    <cellStyle name="見出し 3" xfId="36"/>
    <cellStyle name="見出し 4" xfId="37"/>
    <cellStyle name="集計" xfId="41"/>
    <cellStyle name="出力" xfId="31"/>
    <cellStyle name="説明文" xfId="39"/>
    <cellStyle name="入力" xfId="30"/>
    <cellStyle name="標準" xfId="0" builtinId="0"/>
    <cellStyle name="良い" xfId="33"/>
  </cellStyles>
  <dxfs count="124"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CFFFF"/>
      <color rgb="FFFFCCFF"/>
      <color rgb="FFFFE9FF"/>
      <color rgb="FFFFA0C0"/>
      <color rgb="FFFFA0FF"/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54428</xdr:colOff>
      <xdr:row>0</xdr:row>
      <xdr:rowOff>40821</xdr:rowOff>
    </xdr:from>
    <xdr:ext cx="9312088" cy="1961031"/>
    <xdr:pic>
      <xdr:nvPicPr>
        <xdr:cNvPr id="10" name="図 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1727" t="7082" r="1829" b="7508"/>
        <a:stretch/>
      </xdr:blipFill>
      <xdr:spPr>
        <a:xfrm>
          <a:off x="54428" y="40821"/>
          <a:ext cx="9312088" cy="1961031"/>
        </a:xfrm>
        <a:prstGeom prst="rect">
          <a:avLst/>
        </a:prstGeom>
        <a:noFill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0</xdr:row>
      <xdr:rowOff>38100</xdr:rowOff>
    </xdr:from>
    <xdr:to>
      <xdr:col>4</xdr:col>
      <xdr:colOff>533400</xdr:colOff>
      <xdr:row>49</xdr:row>
      <xdr:rowOff>18415</xdr:rowOff>
    </xdr:to>
    <xdr:sp macro="" textlink="">
      <xdr:nvSpPr>
        <xdr:cNvPr id="2" name="図形 2"/>
        <xdr:cNvSpPr/>
      </xdr:nvSpPr>
      <xdr:spPr>
        <a:xfrm>
          <a:off x="2724150" y="38100"/>
          <a:ext cx="295275" cy="9371965"/>
        </a:xfrm>
        <a:prstGeom prst="leftBrace">
          <a:avLst>
            <a:gd name="adj1" fmla="val 8333"/>
            <a:gd name="adj2" fmla="val 44007"/>
          </a:avLst>
        </a:prstGeom>
        <a:ln w="9525" cap="flat" cmpd="sng" algn="ctr">
          <a:solidFill>
            <a:schemeClr val="dk1"/>
          </a:solidFill>
          <a:prstDash val="solid"/>
          <a:miter lim="800000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1</xdr:col>
      <xdr:colOff>614045</xdr:colOff>
      <xdr:row>16</xdr:row>
      <xdr:rowOff>88900</xdr:rowOff>
    </xdr:from>
    <xdr:to>
      <xdr:col>2</xdr:col>
      <xdr:colOff>244475</xdr:colOff>
      <xdr:row>18</xdr:row>
      <xdr:rowOff>67945</xdr:rowOff>
    </xdr:to>
    <xdr:sp macro="" textlink="">
      <xdr:nvSpPr>
        <xdr:cNvPr id="3" name="図形 3"/>
        <xdr:cNvSpPr/>
      </xdr:nvSpPr>
      <xdr:spPr>
        <a:xfrm rot="16200000">
          <a:off x="966470" y="3194050"/>
          <a:ext cx="392430" cy="36004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1</xdr:col>
      <xdr:colOff>614045</xdr:colOff>
      <xdr:row>6</xdr:row>
      <xdr:rowOff>88900</xdr:rowOff>
    </xdr:from>
    <xdr:to>
      <xdr:col>2</xdr:col>
      <xdr:colOff>243840</xdr:colOff>
      <xdr:row>8</xdr:row>
      <xdr:rowOff>67945</xdr:rowOff>
    </xdr:to>
    <xdr:sp macro="" textlink="">
      <xdr:nvSpPr>
        <xdr:cNvPr id="4" name="図形 4"/>
        <xdr:cNvSpPr/>
      </xdr:nvSpPr>
      <xdr:spPr>
        <a:xfrm rot="16200000">
          <a:off x="966470" y="1289050"/>
          <a:ext cx="391795" cy="36004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  <xdr:twoCellAnchor>
    <xdr:from>
      <xdr:col>3</xdr:col>
      <xdr:colOff>273050</xdr:colOff>
      <xdr:row>20</xdr:row>
      <xdr:rowOff>30480</xdr:rowOff>
    </xdr:from>
    <xdr:to>
      <xdr:col>4</xdr:col>
      <xdr:colOff>80645</xdr:colOff>
      <xdr:row>22</xdr:row>
      <xdr:rowOff>145415</xdr:rowOff>
    </xdr:to>
    <xdr:sp macro="" textlink="">
      <xdr:nvSpPr>
        <xdr:cNvPr id="5" name="図形 5"/>
        <xdr:cNvSpPr/>
      </xdr:nvSpPr>
      <xdr:spPr>
        <a:xfrm rot="10800000">
          <a:off x="2073275" y="3897630"/>
          <a:ext cx="493395" cy="495935"/>
        </a:xfrm>
        <a:prstGeom prst="rightArrow">
          <a:avLst/>
        </a:prstGeom>
        <a:solidFill>
          <a:schemeClr val="bg1"/>
        </a:solidFill>
        <a:ln w="12700" cap="flat" cmpd="sng" algn="ctr">
          <a:solidFill>
            <a:sysClr val="windowText" lastClr="000000"/>
          </a:solidFill>
          <a:prstDash val="solid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5" name="図 2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7852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74942" y="44822"/>
          <a:ext cx="5098676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86148" y="1434355"/>
          <a:ext cx="5053852" cy="24428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8" name="テキスト ボックス 47"/>
        <xdr:cNvSpPr txBox="1"/>
      </xdr:nvSpPr>
      <xdr:spPr>
        <a:xfrm>
          <a:off x="10174942" y="3933268"/>
          <a:ext cx="5076264" cy="1905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9" name="下矢印 8"/>
        <xdr:cNvSpPr/>
      </xdr:nvSpPr>
      <xdr:spPr>
        <a:xfrm>
          <a:off x="10690411" y="874060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12" name="下矢印 11"/>
        <xdr:cNvSpPr/>
      </xdr:nvSpPr>
      <xdr:spPr>
        <a:xfrm>
          <a:off x="12463181" y="876302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3" name="下矢印 12"/>
        <xdr:cNvSpPr/>
      </xdr:nvSpPr>
      <xdr:spPr>
        <a:xfrm>
          <a:off x="14240436" y="894231"/>
          <a:ext cx="560369" cy="425898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15</xdr:col>
      <xdr:colOff>313765</xdr:colOff>
      <xdr:row>0</xdr:row>
      <xdr:rowOff>1066680</xdr:rowOff>
    </xdr:to>
    <xdr:pic>
      <xdr:nvPicPr>
        <xdr:cNvPr id="2" name="図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994" t="5520" r="992" b="6180"/>
        <a:stretch/>
      </xdr:blipFill>
      <xdr:spPr>
        <a:xfrm>
          <a:off x="1" y="0"/>
          <a:ext cx="6571689" cy="1066680"/>
        </a:xfrm>
        <a:prstGeom prst="rect">
          <a:avLst/>
        </a:prstGeom>
        <a:noFill/>
      </xdr:spPr>
    </xdr:pic>
    <xdr:clientData/>
  </xdr:twoCellAnchor>
  <xdr:twoCellAnchor>
    <xdr:from>
      <xdr:col>19</xdr:col>
      <xdr:colOff>257736</xdr:colOff>
      <xdr:row>0</xdr:row>
      <xdr:rowOff>44822</xdr:rowOff>
    </xdr:from>
    <xdr:to>
      <xdr:col>26</xdr:col>
      <xdr:colOff>571500</xdr:colOff>
      <xdr:row>0</xdr:row>
      <xdr:rowOff>762000</xdr:rowOff>
    </xdr:to>
    <xdr:sp macro="" textlink="">
      <xdr:nvSpPr>
        <xdr:cNvPr id="3" name="テキスト ボックス 46"/>
        <xdr:cNvSpPr txBox="1"/>
      </xdr:nvSpPr>
      <xdr:spPr>
        <a:xfrm>
          <a:off x="10163736" y="44822"/>
          <a:ext cx="5114364" cy="7171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～ 留意事項 ～</a:t>
          </a:r>
          <a:endParaRPr kumimoji="1" lang="en-US" altLang="ja-JP" sz="14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en-US" altLang="ja-JP" sz="1100" b="1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>
              <a:latin typeface="Meiryo UI" panose="020B0604030504040204" pitchFamily="50" charset="-128"/>
              <a:ea typeface="Meiryo UI" panose="020B0604030504040204" pitchFamily="50" charset="-128"/>
            </a:rPr>
            <a:t>予め以下の内容をご確認いただき、計画書・実績報告書の作成をお願いいたします。</a:t>
          </a:r>
          <a:endParaRPr kumimoji="1" lang="en-US" altLang="ja-JP" sz="1100" b="1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268942</xdr:colOff>
      <xdr:row>1</xdr:row>
      <xdr:rowOff>179296</xdr:rowOff>
    </xdr:from>
    <xdr:to>
      <xdr:col>26</xdr:col>
      <xdr:colOff>537882</xdr:colOff>
      <xdr:row>8</xdr:row>
      <xdr:rowOff>168091</xdr:rowOff>
    </xdr:to>
    <xdr:sp macro="" textlink="">
      <xdr:nvSpPr>
        <xdr:cNvPr id="4" name="テキスト ボックス 46"/>
        <xdr:cNvSpPr txBox="1"/>
      </xdr:nvSpPr>
      <xdr:spPr>
        <a:xfrm>
          <a:off x="10174942" y="1436596"/>
          <a:ext cx="5069540" cy="243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＜日付・部活動名・氏名・備考欄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100" b="1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このシートへ直接入力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100" b="0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en-US" altLang="ja-JP" sz="1100" b="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＜内容、練習時間等、顧問従事時間等、場所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年間計画・実績報告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入力用</a:t>
          </a:r>
          <a:r>
            <a:rPr kumimoji="1" lang="en-US" altLang="ja-JP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100" b="1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のシート（様式Ａ）を変更</a:t>
          </a:r>
          <a:r>
            <a:rPr kumimoji="1" lang="ja-JP" altLang="en-US" sz="1100" b="0" u="none">
              <a:latin typeface="Meiryo UI" panose="020B0604030504040204" pitchFamily="50" charset="-128"/>
              <a:ea typeface="Meiryo UI" panose="020B0604030504040204" pitchFamily="50" charset="-128"/>
            </a:rPr>
            <a:t>してくださ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endParaRPr kumimoji="1" lang="ja-JP" altLang="en-US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＜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計画書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【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実績報告書</a:t>
          </a:r>
          <a:r>
            <a:rPr kumimoji="1" lang="en-US" altLang="ja-JP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】</a:t>
          </a:r>
          <a:r>
            <a:rPr kumimoji="1" lang="ja-JP" altLang="en-US" sz="1400" b="1" u="none">
              <a:latin typeface="Meiryo UI" panose="020B0604030504040204" pitchFamily="50" charset="-128"/>
              <a:ea typeface="Meiryo UI" panose="020B0604030504040204" pitchFamily="50" charset="-128"/>
            </a:rPr>
            <a:t>の選択について＞</a:t>
          </a:r>
          <a:endParaRPr kumimoji="1" lang="en-US" altLang="ja-JP" sz="1400" b="1" u="none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</a:t>
          </a:r>
          <a:r>
            <a:rPr kumimoji="1" lang="en-US" altLang="ja-JP" sz="1100" b="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提出する内容に応じて、プルダウンからどちらかを選択してください。</a:t>
          </a:r>
          <a:endParaRPr kumimoji="1" lang="en-US" altLang="ja-JP" sz="1100" b="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 b="0">
              <a:latin typeface="Meiryo UI" panose="020B0604030504040204" pitchFamily="50" charset="-128"/>
              <a:ea typeface="Meiryo UI" panose="020B0604030504040204" pitchFamily="50" charset="-128"/>
            </a:rPr>
            <a:t>　　なお、</a:t>
          </a:r>
          <a:r>
            <a:rPr kumimoji="1" lang="ja-JP" altLang="en-US" sz="11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計画書の段階では、顧問従事時間等の入力の必要はありません。</a:t>
          </a:r>
          <a:endParaRPr kumimoji="1" lang="en-US" altLang="ja-JP" sz="11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19</xdr:col>
      <xdr:colOff>257736</xdr:colOff>
      <xdr:row>8</xdr:row>
      <xdr:rowOff>224121</xdr:rowOff>
    </xdr:from>
    <xdr:to>
      <xdr:col>26</xdr:col>
      <xdr:colOff>549088</xdr:colOff>
      <xdr:row>14</xdr:row>
      <xdr:rowOff>179297</xdr:rowOff>
    </xdr:to>
    <xdr:sp macro="" textlink="">
      <xdr:nvSpPr>
        <xdr:cNvPr id="6" name="テキスト ボックス 47"/>
        <xdr:cNvSpPr txBox="1"/>
      </xdr:nvSpPr>
      <xdr:spPr>
        <a:xfrm>
          <a:off x="10163736" y="3929346"/>
          <a:ext cx="5091952" cy="18982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Meiryo UI"/>
              <a:ea typeface="Meiryo UI"/>
            </a:rPr>
            <a:t>＜時間の入力について＞</a:t>
          </a:r>
          <a:endParaRPr kumimoji="1" lang="en-US" altLang="ja-JP" sz="1400" b="1">
            <a:solidFill>
              <a:sysClr val="windowText" lastClr="000000"/>
            </a:solidFill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</a:t>
          </a:r>
          <a:r>
            <a:rPr kumimoji="1" lang="ja-JP" altLang="en-US" sz="1100" b="1">
              <a:latin typeface="Meiryo UI"/>
              <a:ea typeface="Meiryo UI"/>
            </a:rPr>
            <a:t>コロン（：）</a:t>
          </a:r>
          <a:r>
            <a:rPr kumimoji="1" lang="ja-JP" altLang="en-US" sz="1100">
              <a:latin typeface="Meiryo UI"/>
              <a:ea typeface="Meiryo UI"/>
            </a:rPr>
            <a:t>を挟んで </a:t>
          </a:r>
          <a:r>
            <a:rPr kumimoji="1" lang="ja-JP" altLang="en-US" sz="1100" b="1" u="sng">
              <a:solidFill>
                <a:srgbClr val="FF0000"/>
              </a:solidFill>
              <a:latin typeface="Meiryo UI"/>
              <a:ea typeface="Meiryo UI"/>
            </a:rPr>
            <a:t>［ 時間 ： 分 </a:t>
          </a:r>
          <a:r>
            <a:rPr kumimoji="1" lang="en-US" altLang="ja-JP" sz="1100" b="1" u="sng">
              <a:solidFill>
                <a:srgbClr val="FF0000"/>
              </a:solidFill>
              <a:latin typeface="Meiryo UI"/>
              <a:ea typeface="Meiryo UI"/>
            </a:rPr>
            <a:t>] </a:t>
          </a:r>
          <a:r>
            <a:rPr kumimoji="1" lang="ja-JP" altLang="en-US" sz="1100">
              <a:latin typeface="Meiryo UI"/>
              <a:ea typeface="Meiryo UI"/>
            </a:rPr>
            <a:t>で入力してください。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・なお、遠征等で</a:t>
          </a:r>
          <a:r>
            <a:rPr kumimoji="1" lang="ja-JP" altLang="en-US" sz="1100" u="sng">
              <a:latin typeface="Meiryo UI"/>
              <a:ea typeface="Meiryo UI"/>
            </a:rPr>
            <a:t>深夜</a:t>
          </a:r>
          <a:r>
            <a:rPr kumimoji="1" lang="en-US" altLang="ja-JP" sz="1100" u="sng">
              <a:latin typeface="Meiryo UI"/>
              <a:ea typeface="Meiryo UI"/>
            </a:rPr>
            <a:t>24</a:t>
          </a:r>
          <a:r>
            <a:rPr kumimoji="1" lang="ja-JP" altLang="en-US" sz="1100" u="sng">
              <a:latin typeface="Meiryo UI"/>
              <a:ea typeface="Meiryo UI"/>
            </a:rPr>
            <a:t>時を過ぎての指導があった場合</a:t>
          </a:r>
          <a:r>
            <a:rPr kumimoji="1" lang="ja-JP" altLang="en-US" sz="1100">
              <a:latin typeface="Meiryo UI"/>
              <a:ea typeface="Meiryo UI"/>
            </a:rPr>
            <a:t>は、［</a:t>
          </a:r>
          <a:r>
            <a:rPr kumimoji="1" lang="en-US" altLang="ja-JP" sz="1100">
              <a:latin typeface="Meiryo UI"/>
              <a:ea typeface="Meiryo UI"/>
            </a:rPr>
            <a:t>24:00</a:t>
          </a:r>
          <a:r>
            <a:rPr kumimoji="1" lang="ja-JP" altLang="en-US" sz="1100">
              <a:latin typeface="Meiryo UI"/>
              <a:ea typeface="Meiryo UI"/>
            </a:rPr>
            <a:t>］を加算して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　　入力（例２参照）してください。</a:t>
          </a:r>
          <a:endParaRPr kumimoji="1" lang="en-US" altLang="ja-JP" sz="1100">
            <a:latin typeface="Meiryo UI"/>
            <a:ea typeface="Meiryo UI"/>
          </a:endParaRP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（例１）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 ～ 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時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分の場合　</a:t>
          </a:r>
          <a:r>
            <a:rPr kumimoji="1" lang="en-US" altLang="ja-JP" sz="1100">
              <a:latin typeface="Meiryo UI"/>
              <a:ea typeface="Meiryo UI"/>
            </a:rPr>
            <a:t>9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  <a:r>
            <a:rPr kumimoji="1" lang="ja-JP" altLang="en-US" sz="1100">
              <a:latin typeface="Meiryo UI"/>
              <a:ea typeface="Meiryo UI"/>
            </a:rPr>
            <a:t>　～　</a:t>
          </a:r>
          <a:r>
            <a:rPr kumimoji="1" lang="en-US" altLang="ja-JP" sz="1100">
              <a:latin typeface="Meiryo UI"/>
              <a:ea typeface="Meiryo UI"/>
            </a:rPr>
            <a:t>12</a:t>
          </a:r>
          <a:r>
            <a:rPr kumimoji="1" lang="ja-JP" altLang="en-US" sz="1100">
              <a:latin typeface="Meiryo UI"/>
              <a:ea typeface="Meiryo UI"/>
            </a:rPr>
            <a:t>：</a:t>
          </a:r>
          <a:r>
            <a:rPr kumimoji="1" lang="en-US" altLang="ja-JP" sz="1100">
              <a:latin typeface="Meiryo UI"/>
              <a:ea typeface="Meiryo UI"/>
            </a:rPr>
            <a:t>00</a:t>
          </a:r>
        </a:p>
        <a:p>
          <a:pPr algn="l"/>
          <a:r>
            <a:rPr kumimoji="1" lang="ja-JP" altLang="en-US" sz="1100">
              <a:latin typeface="Meiryo UI"/>
              <a:ea typeface="Meiryo UI"/>
            </a:rPr>
            <a:t>（例２）</a:t>
          </a:r>
          <a:r>
            <a:rPr kumimoji="1" lang="en-US" altLang="ja-JP" sz="1100">
              <a:latin typeface="Meiryo UI"/>
              <a:ea typeface="Meiryo UI"/>
            </a:rPr>
            <a:t>15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 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 深夜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時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r>
            <a:rPr kumimoji="1" lang="ja-JP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分の場合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15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00</a:t>
          </a:r>
          <a:r>
            <a:rPr kumimoji="1" lang="ja-JP" altLang="en-US" sz="110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　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～　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25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：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Meiryo UI"/>
              <a:ea typeface="Meiryo UI"/>
              <a:cs typeface="+mn-cs"/>
            </a:rPr>
            <a:t>30</a:t>
          </a:r>
          <a:endParaRPr kumimoji="1" lang="en-US" altLang="ja-JP" sz="1100">
            <a:solidFill>
              <a:schemeClr val="dk1"/>
            </a:solidFill>
            <a:effectLst/>
            <a:latin typeface="Meiryo UI"/>
            <a:ea typeface="Meiryo UI"/>
            <a:cs typeface="+mn-cs"/>
          </a:endParaRPr>
        </a:p>
      </xdr:txBody>
    </xdr:sp>
    <xdr:clientData/>
  </xdr:twoCellAnchor>
  <xdr:twoCellAnchor>
    <xdr:from>
      <xdr:col>20</xdr:col>
      <xdr:colOff>89646</xdr:colOff>
      <xdr:row>0</xdr:row>
      <xdr:rowOff>874060</xdr:rowOff>
    </xdr:from>
    <xdr:to>
      <xdr:col>20</xdr:col>
      <xdr:colOff>650015</xdr:colOff>
      <xdr:row>1</xdr:row>
      <xdr:rowOff>44899</xdr:rowOff>
    </xdr:to>
    <xdr:sp macro="" textlink="">
      <xdr:nvSpPr>
        <xdr:cNvPr id="8" name="下矢印 7"/>
        <xdr:cNvSpPr/>
      </xdr:nvSpPr>
      <xdr:spPr>
        <a:xfrm>
          <a:off x="10681446" y="874060"/>
          <a:ext cx="560369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495299</xdr:colOff>
      <xdr:row>0</xdr:row>
      <xdr:rowOff>876302</xdr:rowOff>
    </xdr:from>
    <xdr:to>
      <xdr:col>23</xdr:col>
      <xdr:colOff>372109</xdr:colOff>
      <xdr:row>1</xdr:row>
      <xdr:rowOff>47141</xdr:rowOff>
    </xdr:to>
    <xdr:sp macro="" textlink="">
      <xdr:nvSpPr>
        <xdr:cNvPr id="9" name="下矢印 8"/>
        <xdr:cNvSpPr/>
      </xdr:nvSpPr>
      <xdr:spPr>
        <a:xfrm>
          <a:off x="12458699" y="876302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25</xdr:col>
      <xdr:colOff>221877</xdr:colOff>
      <xdr:row>0</xdr:row>
      <xdr:rowOff>894231</xdr:rowOff>
    </xdr:from>
    <xdr:to>
      <xdr:col>26</xdr:col>
      <xdr:colOff>98687</xdr:colOff>
      <xdr:row>1</xdr:row>
      <xdr:rowOff>65070</xdr:rowOff>
    </xdr:to>
    <xdr:sp macro="" textlink="">
      <xdr:nvSpPr>
        <xdr:cNvPr id="10" name="下矢印 9"/>
        <xdr:cNvSpPr/>
      </xdr:nvSpPr>
      <xdr:spPr>
        <a:xfrm>
          <a:off x="14242677" y="894231"/>
          <a:ext cx="562610" cy="428139"/>
        </a:xfrm>
        <a:prstGeom prst="down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3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D50"/>
  <sheetViews>
    <sheetView tabSelected="1" view="pageBreakPreview" zoomScale="70" zoomScaleNormal="75" zoomScaleSheetLayoutView="70" workbookViewId="0">
      <pane ySplit="11" topLeftCell="A12" activePane="bottomLeft" state="frozen"/>
      <selection pane="bottomLeft" activeCell="A9" sqref="A9:C9"/>
    </sheetView>
  </sheetViews>
  <sheetFormatPr defaultColWidth="9" defaultRowHeight="13.5"/>
  <cols>
    <col min="1" max="2" width="2.375" style="92" customWidth="1"/>
    <col min="3" max="3" width="14.25" style="89" customWidth="1"/>
    <col min="4" max="4" width="4.75" style="89" customWidth="1"/>
    <col min="5" max="5" width="1.25" style="84" customWidth="1"/>
    <col min="6" max="6" width="4.875" style="89" bestFit="1" customWidth="1"/>
    <col min="7" max="8" width="4.875" style="89" customWidth="1"/>
    <col min="9" max="9" width="1.25" style="84" customWidth="1"/>
    <col min="10" max="11" width="4.875" style="89" customWidth="1"/>
    <col min="12" max="12" width="8.125" style="89" customWidth="1"/>
    <col min="13" max="14" width="2.375" style="92" customWidth="1"/>
    <col min="15" max="15" width="14.25" style="89" customWidth="1"/>
    <col min="16" max="16" width="4.875" style="89" customWidth="1"/>
    <col min="17" max="17" width="1.25" style="84" customWidth="1"/>
    <col min="18" max="18" width="4.875" style="89" customWidth="1"/>
    <col min="19" max="19" width="4.875" style="87" customWidth="1"/>
    <col min="20" max="20" width="4.875" style="89" customWidth="1"/>
    <col min="21" max="21" width="1.25" style="84" customWidth="1"/>
    <col min="22" max="22" width="4.875" style="89" customWidth="1"/>
    <col min="23" max="23" width="4.875" style="87" customWidth="1"/>
    <col min="24" max="24" width="8.125" style="89" customWidth="1"/>
    <col min="25" max="26" width="2.375" style="92" customWidth="1"/>
    <col min="27" max="27" width="14.25" style="89" customWidth="1"/>
    <col min="28" max="28" width="4.875" style="89" customWidth="1"/>
    <col min="29" max="29" width="1.25" style="84" customWidth="1"/>
    <col min="30" max="30" width="4.875" style="89" customWidth="1"/>
    <col min="31" max="31" width="4.875" style="87" customWidth="1"/>
    <col min="32" max="32" width="4.875" style="89" customWidth="1"/>
    <col min="33" max="33" width="1.25" style="84" customWidth="1"/>
    <col min="34" max="34" width="4.875" style="89" customWidth="1"/>
    <col min="35" max="35" width="4.875" style="87" customWidth="1"/>
    <col min="36" max="36" width="8.125" style="89" customWidth="1"/>
    <col min="37" max="38" width="2.375" style="92" customWidth="1"/>
    <col min="39" max="39" width="14.25" style="89" customWidth="1"/>
    <col min="40" max="40" width="4.875" style="89" customWidth="1"/>
    <col min="41" max="41" width="1.25" style="84" customWidth="1"/>
    <col min="42" max="42" width="4.875" style="89" customWidth="1"/>
    <col min="43" max="43" width="4.875" style="87" customWidth="1"/>
    <col min="44" max="44" width="4.875" style="89" customWidth="1"/>
    <col min="45" max="45" width="1.25" style="84" customWidth="1"/>
    <col min="46" max="46" width="4.875" style="89" customWidth="1"/>
    <col min="47" max="47" width="4.875" style="87" customWidth="1"/>
    <col min="48" max="48" width="8.125" style="89" customWidth="1"/>
    <col min="49" max="50" width="2.375" style="92" customWidth="1"/>
    <col min="51" max="51" width="14.25" style="89" customWidth="1"/>
    <col min="52" max="52" width="4.875" style="89" customWidth="1"/>
    <col min="53" max="53" width="1.25" style="84" customWidth="1"/>
    <col min="54" max="54" width="4.875" style="89" customWidth="1"/>
    <col min="55" max="55" width="4.875" style="87" customWidth="1"/>
    <col min="56" max="56" width="4.875" style="89" customWidth="1"/>
    <col min="57" max="57" width="1.25" style="84" customWidth="1"/>
    <col min="58" max="58" width="4.875" style="89" customWidth="1"/>
    <col min="59" max="59" width="4.875" style="87" customWidth="1"/>
    <col min="60" max="60" width="8.125" style="89" customWidth="1"/>
    <col min="61" max="62" width="2.375" style="92" customWidth="1"/>
    <col min="63" max="63" width="14.25" style="89" customWidth="1"/>
    <col min="64" max="64" width="4.875" style="89" customWidth="1"/>
    <col min="65" max="65" width="1.25" style="84" customWidth="1"/>
    <col min="66" max="66" width="4.875" style="89" customWidth="1"/>
    <col min="67" max="67" width="4.875" style="87" customWidth="1"/>
    <col min="68" max="68" width="4.875" style="89" customWidth="1"/>
    <col min="69" max="69" width="1.25" style="84" customWidth="1"/>
    <col min="70" max="70" width="4.875" style="89" customWidth="1"/>
    <col min="71" max="71" width="4.875" style="87" customWidth="1"/>
    <col min="72" max="72" width="8.125" style="89" customWidth="1"/>
    <col min="73" max="74" width="2.375" style="92" customWidth="1"/>
    <col min="75" max="75" width="14.25" style="89" customWidth="1"/>
    <col min="76" max="76" width="4.875" style="89" customWidth="1"/>
    <col min="77" max="77" width="1.25" style="84" customWidth="1"/>
    <col min="78" max="78" width="4.875" style="89" customWidth="1"/>
    <col min="79" max="79" width="4.875" style="87" customWidth="1"/>
    <col min="80" max="80" width="4.875" style="89" customWidth="1"/>
    <col min="81" max="81" width="1.25" style="84" customWidth="1"/>
    <col min="82" max="82" width="4.875" style="89" customWidth="1"/>
    <col min="83" max="83" width="4.875" style="87" customWidth="1"/>
    <col min="84" max="84" width="8.125" style="89" customWidth="1"/>
    <col min="85" max="86" width="2.375" style="92" customWidth="1"/>
    <col min="87" max="87" width="14.25" style="89" customWidth="1"/>
    <col min="88" max="88" width="4.875" style="89" customWidth="1"/>
    <col min="89" max="89" width="1.25" style="84" customWidth="1"/>
    <col min="90" max="90" width="4.875" style="89" customWidth="1"/>
    <col min="91" max="91" width="4.875" style="87" customWidth="1"/>
    <col min="92" max="92" width="4.875" style="89" customWidth="1"/>
    <col min="93" max="93" width="1.25" style="84" customWidth="1"/>
    <col min="94" max="94" width="4.875" style="89" customWidth="1"/>
    <col min="95" max="95" width="4.875" style="87" customWidth="1"/>
    <col min="96" max="96" width="8.125" style="89" customWidth="1"/>
    <col min="97" max="98" width="2.375" style="92" customWidth="1"/>
    <col min="99" max="99" width="14.25" style="89" customWidth="1"/>
    <col min="100" max="100" width="4.875" style="89" customWidth="1"/>
    <col min="101" max="101" width="1.25" style="84" customWidth="1"/>
    <col min="102" max="102" width="4.875" style="89" customWidth="1"/>
    <col min="103" max="103" width="4.875" style="87" customWidth="1"/>
    <col min="104" max="104" width="4.875" style="89" customWidth="1"/>
    <col min="105" max="105" width="1.25" style="84" customWidth="1"/>
    <col min="106" max="106" width="4.875" style="89" customWidth="1"/>
    <col min="107" max="107" width="4.875" style="87" customWidth="1"/>
    <col min="108" max="108" width="8.125" style="89" customWidth="1"/>
    <col min="109" max="110" width="2.375" style="92" customWidth="1"/>
    <col min="111" max="111" width="14.25" style="89" customWidth="1"/>
    <col min="112" max="112" width="4.875" style="89" customWidth="1"/>
    <col min="113" max="113" width="1.25" style="84" customWidth="1"/>
    <col min="114" max="114" width="4.875" style="89" customWidth="1"/>
    <col min="115" max="115" width="4.875" style="87" customWidth="1"/>
    <col min="116" max="116" width="4.875" style="89" customWidth="1"/>
    <col min="117" max="117" width="1.25" style="84" customWidth="1"/>
    <col min="118" max="118" width="4.875" style="89" customWidth="1"/>
    <col min="119" max="119" width="4.875" style="87" customWidth="1"/>
    <col min="120" max="120" width="8.125" style="89" customWidth="1"/>
    <col min="121" max="122" width="2.375" style="92" customWidth="1"/>
    <col min="123" max="123" width="14.25" style="89" customWidth="1"/>
    <col min="124" max="124" width="4.875" style="85" customWidth="1"/>
    <col min="125" max="125" width="1.25" style="84" customWidth="1"/>
    <col min="126" max="126" width="4.875" style="85" customWidth="1"/>
    <col min="127" max="127" width="4.875" style="87" customWidth="1"/>
    <col min="128" max="128" width="4.875" style="85" customWidth="1"/>
    <col min="129" max="129" width="1.25" style="84" customWidth="1"/>
    <col min="130" max="130" width="4.875" style="85" customWidth="1"/>
    <col min="131" max="131" width="4.875" style="87" customWidth="1"/>
    <col min="132" max="132" width="8.125" style="89" customWidth="1"/>
    <col min="133" max="134" width="2.375" style="92" customWidth="1"/>
    <col min="135" max="135" width="14.25" style="89" customWidth="1"/>
    <col min="136" max="136" width="4.875" style="89" customWidth="1"/>
    <col min="137" max="137" width="1.25" style="84" customWidth="1"/>
    <col min="138" max="138" width="4.875" style="89" customWidth="1"/>
    <col min="139" max="139" width="4.875" style="87" customWidth="1"/>
    <col min="140" max="140" width="4.875" style="89" customWidth="1"/>
    <col min="141" max="141" width="1.25" style="84" customWidth="1"/>
    <col min="142" max="142" width="4.875" style="89" customWidth="1"/>
    <col min="143" max="143" width="4.875" style="87" customWidth="1"/>
    <col min="144" max="144" width="8.125" style="89" customWidth="1"/>
    <col min="145" max="145" width="4.75" style="85" customWidth="1"/>
    <col min="146" max="146" width="14" style="85" customWidth="1"/>
    <col min="147" max="147" width="9" style="85"/>
    <col min="148" max="148" width="9.75" style="85" customWidth="1"/>
    <col min="149" max="154" width="9" style="85"/>
    <col min="155" max="155" width="18.375" style="85" customWidth="1"/>
    <col min="156" max="159" width="6.375" style="85" customWidth="1"/>
    <col min="160" max="16384" width="9" style="85"/>
  </cols>
  <sheetData>
    <row r="1" spans="1:160" ht="12" customHeight="1" thickBot="1">
      <c r="B1" s="82"/>
      <c r="C1" s="83"/>
      <c r="D1" s="83"/>
      <c r="F1" s="83"/>
      <c r="G1" s="83"/>
      <c r="H1" s="83"/>
      <c r="J1" s="83"/>
      <c r="K1" s="83"/>
      <c r="L1" s="83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6"/>
      <c r="BV1" s="86"/>
      <c r="BW1" s="86"/>
      <c r="BX1" s="86"/>
      <c r="BY1" s="86"/>
      <c r="BZ1" s="86"/>
      <c r="CA1" s="86"/>
      <c r="CB1" s="86"/>
      <c r="CC1" s="86"/>
      <c r="CD1" s="86"/>
      <c r="CE1" s="86"/>
      <c r="CF1" s="86"/>
      <c r="CG1" s="86"/>
      <c r="CH1" s="86"/>
      <c r="CI1" s="86"/>
      <c r="CJ1" s="86"/>
      <c r="CK1" s="86"/>
      <c r="CL1" s="86"/>
      <c r="CM1" s="86"/>
      <c r="CN1" s="86"/>
      <c r="CO1" s="86"/>
      <c r="CP1" s="86"/>
      <c r="CQ1" s="86"/>
      <c r="CR1" s="86"/>
      <c r="CS1" s="82"/>
      <c r="CT1" s="82"/>
      <c r="CU1" s="83"/>
      <c r="CV1" s="83"/>
      <c r="CX1" s="83"/>
      <c r="CZ1" s="83"/>
      <c r="DB1" s="83"/>
      <c r="DD1" s="87"/>
      <c r="DE1" s="87"/>
      <c r="DF1" s="87"/>
      <c r="DG1" s="87"/>
      <c r="DH1" s="87"/>
      <c r="DI1" s="87"/>
      <c r="DJ1" s="87"/>
      <c r="DK1" s="83"/>
      <c r="DL1" s="82"/>
      <c r="DM1" s="82"/>
      <c r="DN1" s="83"/>
      <c r="DO1" s="83"/>
      <c r="DP1" s="84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4"/>
      <c r="EP1" s="83"/>
      <c r="EQ1" s="87"/>
      <c r="ER1" s="83"/>
      <c r="ES1" s="84"/>
      <c r="ET1" s="83"/>
      <c r="EU1" s="87"/>
      <c r="EV1" s="83"/>
    </row>
    <row r="2" spans="1:160" ht="26.25" customHeight="1" thickTop="1" thickBot="1">
      <c r="B2" s="82"/>
      <c r="D2" s="90"/>
      <c r="E2" s="90"/>
      <c r="F2" s="91"/>
      <c r="G2" s="91"/>
      <c r="H2" s="91"/>
      <c r="I2" s="295"/>
      <c r="J2" s="295"/>
      <c r="K2" s="29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328" t="s">
        <v>159</v>
      </c>
      <c r="AE2" s="329"/>
      <c r="AF2" s="329"/>
      <c r="AG2" s="329"/>
      <c r="AH2" s="329"/>
      <c r="AI2" s="329"/>
      <c r="AJ2" s="329"/>
      <c r="AK2" s="329"/>
      <c r="AL2" s="329"/>
      <c r="AM2" s="329"/>
      <c r="AN2" s="290" t="s">
        <v>161</v>
      </c>
      <c r="AO2" s="290"/>
      <c r="AP2" s="290"/>
      <c r="AQ2" s="290"/>
      <c r="AR2" s="290"/>
      <c r="AS2" s="290"/>
      <c r="AT2" s="290"/>
      <c r="AU2" s="290"/>
      <c r="AV2" s="291"/>
      <c r="AW2" s="85"/>
      <c r="AX2" s="85"/>
      <c r="AY2" s="85"/>
      <c r="AZ2" s="317" t="s">
        <v>157</v>
      </c>
      <c r="BA2" s="317"/>
      <c r="BB2" s="317"/>
      <c r="BC2" s="317"/>
      <c r="BD2" s="317"/>
      <c r="BE2" s="317"/>
      <c r="BF2" s="317"/>
      <c r="BG2" s="317"/>
      <c r="BH2" s="317"/>
      <c r="BI2" s="317"/>
      <c r="BJ2" s="317"/>
      <c r="BK2" s="317"/>
      <c r="BL2" s="317"/>
      <c r="BM2" s="317"/>
      <c r="BN2" s="317"/>
      <c r="BO2" s="317"/>
      <c r="BP2" s="317"/>
      <c r="BQ2" s="317"/>
      <c r="BR2" s="317"/>
      <c r="BS2" s="85"/>
      <c r="BT2" s="85"/>
      <c r="BU2" s="85"/>
      <c r="BV2" s="85"/>
      <c r="BW2" s="85"/>
      <c r="BX2" s="85"/>
      <c r="BY2" s="85"/>
      <c r="CS2" s="93"/>
      <c r="CT2" s="93"/>
      <c r="CX2" s="328" t="s">
        <v>159</v>
      </c>
      <c r="CY2" s="329"/>
      <c r="CZ2" s="329"/>
      <c r="DA2" s="329"/>
      <c r="DB2" s="329"/>
      <c r="DC2" s="329"/>
      <c r="DD2" s="329"/>
      <c r="DE2" s="329"/>
      <c r="DF2" s="329"/>
      <c r="DG2" s="329"/>
      <c r="DH2" s="290" t="s">
        <v>161</v>
      </c>
      <c r="DI2" s="290"/>
      <c r="DJ2" s="290"/>
      <c r="DK2" s="290"/>
      <c r="DL2" s="290"/>
      <c r="DM2" s="290"/>
      <c r="DN2" s="290"/>
      <c r="DO2" s="290"/>
      <c r="DP2" s="291"/>
      <c r="DQ2" s="85"/>
      <c r="DR2" s="85"/>
      <c r="DS2" s="85"/>
      <c r="DT2" s="317" t="s">
        <v>157</v>
      </c>
      <c r="DU2" s="317"/>
      <c r="DV2" s="317"/>
      <c r="DW2" s="317"/>
      <c r="DX2" s="317"/>
      <c r="DY2" s="317"/>
      <c r="DZ2" s="317"/>
      <c r="EA2" s="317"/>
      <c r="EB2" s="317"/>
      <c r="EC2" s="317"/>
      <c r="ED2" s="317"/>
      <c r="EE2" s="317"/>
      <c r="EF2" s="317"/>
      <c r="EG2" s="317"/>
      <c r="EH2" s="317"/>
      <c r="EI2" s="317"/>
      <c r="EJ2" s="317"/>
      <c r="EK2" s="317"/>
      <c r="EL2" s="317"/>
      <c r="EM2" s="88"/>
      <c r="EN2" s="88"/>
      <c r="EO2" s="89"/>
      <c r="EP2" s="84"/>
      <c r="EQ2" s="89"/>
      <c r="ER2" s="87"/>
      <c r="EU2" s="97"/>
      <c r="EV2" s="98"/>
      <c r="EW2" s="98"/>
      <c r="EX2" s="97"/>
      <c r="EY2" s="97"/>
      <c r="EZ2" s="97"/>
      <c r="FA2" s="97"/>
      <c r="FB2" s="97"/>
      <c r="FC2" s="97"/>
      <c r="FD2" s="97"/>
    </row>
    <row r="3" spans="1:160" ht="26.25" customHeight="1" thickTop="1">
      <c r="B3" s="82"/>
      <c r="D3" s="90"/>
      <c r="E3" s="90"/>
      <c r="F3" s="91"/>
      <c r="G3" s="91"/>
      <c r="H3" s="91"/>
      <c r="I3" s="94"/>
      <c r="J3" s="94"/>
      <c r="K3" s="94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344" t="s">
        <v>162</v>
      </c>
      <c r="AE3" s="345"/>
      <c r="AF3" s="345"/>
      <c r="AG3" s="345"/>
      <c r="AH3" s="345"/>
      <c r="AI3" s="345"/>
      <c r="AJ3" s="324">
        <f>EQ44</f>
        <v>0</v>
      </c>
      <c r="AK3" s="325"/>
      <c r="AL3" s="325"/>
      <c r="AM3" s="95" t="s">
        <v>160</v>
      </c>
      <c r="AN3" s="292" t="str">
        <f>IF(AJ3&gt;BL3,"活動日数が超過しています！","")</f>
        <v/>
      </c>
      <c r="AO3" s="293"/>
      <c r="AP3" s="293"/>
      <c r="AQ3" s="293"/>
      <c r="AR3" s="293"/>
      <c r="AS3" s="293"/>
      <c r="AT3" s="293"/>
      <c r="AU3" s="293"/>
      <c r="AV3" s="294"/>
      <c r="AW3" s="85"/>
      <c r="AX3" s="85"/>
      <c r="AY3" s="85"/>
      <c r="AZ3" s="346" t="s">
        <v>162</v>
      </c>
      <c r="BA3" s="346"/>
      <c r="BB3" s="346"/>
      <c r="BC3" s="346"/>
      <c r="BD3" s="346"/>
      <c r="BE3" s="346"/>
      <c r="BF3" s="346"/>
      <c r="BG3" s="346"/>
      <c r="BH3" s="346"/>
      <c r="BI3" s="346"/>
      <c r="BJ3" s="346"/>
      <c r="BK3" s="346"/>
      <c r="BL3" s="309">
        <f>【基準】活動日数・時間!C11+【基準】活動日数・時間!C13</f>
        <v>261</v>
      </c>
      <c r="BM3" s="310"/>
      <c r="BN3" s="310"/>
      <c r="BO3" s="336" t="s">
        <v>155</v>
      </c>
      <c r="BP3" s="336"/>
      <c r="BQ3" s="336"/>
      <c r="BR3" s="337"/>
      <c r="BS3" s="85"/>
      <c r="BT3" s="85"/>
      <c r="BY3" s="85"/>
      <c r="CS3" s="93"/>
      <c r="CT3" s="93"/>
      <c r="CX3" s="344" t="s">
        <v>162</v>
      </c>
      <c r="CY3" s="345"/>
      <c r="CZ3" s="345"/>
      <c r="DA3" s="345"/>
      <c r="DB3" s="345"/>
      <c r="DC3" s="345"/>
      <c r="DD3" s="324">
        <f>EQ44</f>
        <v>0</v>
      </c>
      <c r="DE3" s="325"/>
      <c r="DF3" s="325"/>
      <c r="DG3" s="95" t="s">
        <v>160</v>
      </c>
      <c r="DH3" s="347" t="str">
        <f>IF(DD3&gt;BL3,"活動日数が超過しています！","")</f>
        <v/>
      </c>
      <c r="DI3" s="348"/>
      <c r="DJ3" s="348"/>
      <c r="DK3" s="348"/>
      <c r="DL3" s="348"/>
      <c r="DM3" s="348"/>
      <c r="DN3" s="348"/>
      <c r="DO3" s="348"/>
      <c r="DP3" s="349"/>
      <c r="DT3" s="346" t="s">
        <v>162</v>
      </c>
      <c r="DU3" s="346"/>
      <c r="DV3" s="346"/>
      <c r="DW3" s="346"/>
      <c r="DX3" s="346"/>
      <c r="DY3" s="346"/>
      <c r="DZ3" s="346"/>
      <c r="EA3" s="346"/>
      <c r="EB3" s="346"/>
      <c r="EC3" s="346"/>
      <c r="ED3" s="346"/>
      <c r="EE3" s="346"/>
      <c r="EF3" s="309">
        <f>【基準】活動日数・時間!C11+【基準】活動日数・時間!C13</f>
        <v>261</v>
      </c>
      <c r="EG3" s="310"/>
      <c r="EH3" s="310"/>
      <c r="EI3" s="336" t="s">
        <v>155</v>
      </c>
      <c r="EJ3" s="336"/>
      <c r="EK3" s="336"/>
      <c r="EL3" s="337"/>
      <c r="EM3" s="88"/>
      <c r="EN3" s="88"/>
      <c r="EO3" s="89"/>
      <c r="EP3" s="84"/>
      <c r="EQ3" s="89"/>
      <c r="ER3" s="87"/>
      <c r="EU3" s="97"/>
      <c r="EV3" s="97"/>
      <c r="EW3" s="97"/>
      <c r="EX3" s="97"/>
      <c r="EY3" s="97"/>
      <c r="EZ3" s="97"/>
      <c r="FA3" s="97"/>
      <c r="FB3" s="97"/>
      <c r="FC3" s="97"/>
      <c r="FD3" s="97"/>
    </row>
    <row r="4" spans="1:160" ht="26.25" customHeight="1">
      <c r="B4" s="82"/>
      <c r="D4" s="90"/>
      <c r="E4" s="90"/>
      <c r="F4" s="91"/>
      <c r="G4" s="91"/>
      <c r="H4" s="91"/>
      <c r="I4" s="295"/>
      <c r="J4" s="295"/>
      <c r="K4" s="29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342" t="s">
        <v>163</v>
      </c>
      <c r="AE4" s="343"/>
      <c r="AF4" s="343"/>
      <c r="AG4" s="343"/>
      <c r="AH4" s="343"/>
      <c r="AI4" s="343"/>
      <c r="AJ4" s="326">
        <f>EQ45</f>
        <v>365</v>
      </c>
      <c r="AK4" s="327"/>
      <c r="AL4" s="327"/>
      <c r="AM4" s="96" t="s">
        <v>160</v>
      </c>
      <c r="AN4" s="318" t="str">
        <f>IF(AJ4&lt;BL4,"休養日が不足しています！","")</f>
        <v/>
      </c>
      <c r="AO4" s="319"/>
      <c r="AP4" s="319"/>
      <c r="AQ4" s="319"/>
      <c r="AR4" s="319"/>
      <c r="AS4" s="319"/>
      <c r="AT4" s="319"/>
      <c r="AU4" s="319"/>
      <c r="AV4" s="320"/>
      <c r="AW4" s="85"/>
      <c r="AX4" s="85"/>
      <c r="AY4" s="85"/>
      <c r="AZ4" s="296" t="s">
        <v>163</v>
      </c>
      <c r="BA4" s="296"/>
      <c r="BB4" s="296"/>
      <c r="BC4" s="296"/>
      <c r="BD4" s="296"/>
      <c r="BE4" s="296"/>
      <c r="BF4" s="296"/>
      <c r="BG4" s="296"/>
      <c r="BH4" s="296"/>
      <c r="BI4" s="296"/>
      <c r="BJ4" s="296"/>
      <c r="BK4" s="296"/>
      <c r="BL4" s="311">
        <f>【基準】活動日数・時間!C15</f>
        <v>104</v>
      </c>
      <c r="BM4" s="312"/>
      <c r="BN4" s="312"/>
      <c r="BO4" s="334" t="s">
        <v>156</v>
      </c>
      <c r="BP4" s="334"/>
      <c r="BQ4" s="334"/>
      <c r="BR4" s="335"/>
      <c r="BS4" s="85"/>
      <c r="BT4" s="85"/>
      <c r="BY4" s="85"/>
      <c r="CX4" s="342" t="s">
        <v>163</v>
      </c>
      <c r="CY4" s="343"/>
      <c r="CZ4" s="343"/>
      <c r="DA4" s="343"/>
      <c r="DB4" s="343"/>
      <c r="DC4" s="343"/>
      <c r="DD4" s="326">
        <f>EQ45</f>
        <v>365</v>
      </c>
      <c r="DE4" s="327"/>
      <c r="DF4" s="327"/>
      <c r="DG4" s="96" t="s">
        <v>160</v>
      </c>
      <c r="DH4" s="278" t="str">
        <f>IF(DD4&lt;BL4,"休養日が不足しています！","")</f>
        <v/>
      </c>
      <c r="DI4" s="279"/>
      <c r="DJ4" s="279"/>
      <c r="DK4" s="279"/>
      <c r="DL4" s="279"/>
      <c r="DM4" s="279"/>
      <c r="DN4" s="279"/>
      <c r="DO4" s="279"/>
      <c r="DP4" s="280"/>
      <c r="DT4" s="296" t="s">
        <v>163</v>
      </c>
      <c r="DU4" s="296"/>
      <c r="DV4" s="296"/>
      <c r="DW4" s="296"/>
      <c r="DX4" s="296"/>
      <c r="DY4" s="296"/>
      <c r="DZ4" s="296"/>
      <c r="EA4" s="296"/>
      <c r="EB4" s="296"/>
      <c r="EC4" s="296"/>
      <c r="ED4" s="296"/>
      <c r="EE4" s="296"/>
      <c r="EF4" s="311">
        <f>【基準】活動日数・時間!C15</f>
        <v>104</v>
      </c>
      <c r="EG4" s="312"/>
      <c r="EH4" s="312"/>
      <c r="EI4" s="334" t="s">
        <v>156</v>
      </c>
      <c r="EJ4" s="334"/>
      <c r="EK4" s="334"/>
      <c r="EL4" s="335"/>
      <c r="EM4" s="88"/>
      <c r="EN4" s="88"/>
      <c r="EO4" s="89"/>
      <c r="EP4" s="84"/>
      <c r="EQ4" s="89"/>
      <c r="ER4" s="87"/>
      <c r="ES4" s="99"/>
      <c r="EU4" s="100"/>
      <c r="EV4" s="100"/>
      <c r="EW4" s="100"/>
      <c r="EX4" s="100"/>
      <c r="EY4" s="100"/>
      <c r="EZ4" s="100"/>
      <c r="FA4" s="100"/>
      <c r="FB4" s="100"/>
      <c r="FC4" s="100"/>
      <c r="FD4" s="100"/>
    </row>
    <row r="5" spans="1:160" ht="26.25" customHeight="1">
      <c r="B5" s="82"/>
      <c r="D5" s="90"/>
      <c r="E5" s="90"/>
      <c r="F5" s="91"/>
      <c r="G5" s="91"/>
      <c r="H5" s="91"/>
      <c r="I5" s="94"/>
      <c r="J5" s="94"/>
      <c r="K5" s="94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338" t="s">
        <v>164</v>
      </c>
      <c r="AE5" s="339"/>
      <c r="AF5" s="339"/>
      <c r="AG5" s="339"/>
      <c r="AH5" s="339"/>
      <c r="AI5" s="339"/>
      <c r="AJ5" s="303">
        <f>EQ43</f>
        <v>0</v>
      </c>
      <c r="AK5" s="304"/>
      <c r="AL5" s="304"/>
      <c r="AM5" s="305"/>
      <c r="AN5" s="318" t="str">
        <f>IF(AJ5&gt;BL6/24,"活動時間の目安を超過しています！","")</f>
        <v/>
      </c>
      <c r="AO5" s="319"/>
      <c r="AP5" s="319"/>
      <c r="AQ5" s="319"/>
      <c r="AR5" s="319"/>
      <c r="AS5" s="319"/>
      <c r="AT5" s="319"/>
      <c r="AU5" s="319"/>
      <c r="AV5" s="320"/>
      <c r="AW5" s="85"/>
      <c r="AX5" s="85"/>
      <c r="AY5" s="85"/>
      <c r="AZ5" s="286" t="s">
        <v>167</v>
      </c>
      <c r="BA5" s="286"/>
      <c r="BB5" s="286"/>
      <c r="BC5" s="287"/>
      <c r="BD5" s="297" t="s">
        <v>165</v>
      </c>
      <c r="BE5" s="298"/>
      <c r="BF5" s="298"/>
      <c r="BG5" s="298"/>
      <c r="BH5" s="298"/>
      <c r="BI5" s="298"/>
      <c r="BJ5" s="298"/>
      <c r="BK5" s="298"/>
      <c r="BL5" s="313">
        <f>【基準】活動日数・時間!C3</f>
        <v>629</v>
      </c>
      <c r="BM5" s="314"/>
      <c r="BN5" s="314"/>
      <c r="BO5" s="332" t="s">
        <v>158</v>
      </c>
      <c r="BP5" s="332"/>
      <c r="BQ5" s="332"/>
      <c r="BR5" s="333"/>
      <c r="BS5" s="85"/>
      <c r="BT5" s="85"/>
      <c r="BY5" s="85"/>
      <c r="CX5" s="338" t="s">
        <v>164</v>
      </c>
      <c r="CY5" s="339"/>
      <c r="CZ5" s="339"/>
      <c r="DA5" s="339"/>
      <c r="DB5" s="339"/>
      <c r="DC5" s="339"/>
      <c r="DD5" s="303">
        <f>EQ43</f>
        <v>0</v>
      </c>
      <c r="DE5" s="304"/>
      <c r="DF5" s="304"/>
      <c r="DG5" s="305"/>
      <c r="DH5" s="278" t="str">
        <f>IF(DD5&gt;BL6/24,"活動時間の目安を超過しています！","")</f>
        <v/>
      </c>
      <c r="DI5" s="279"/>
      <c r="DJ5" s="279"/>
      <c r="DK5" s="279"/>
      <c r="DL5" s="279"/>
      <c r="DM5" s="279"/>
      <c r="DN5" s="279"/>
      <c r="DO5" s="279"/>
      <c r="DP5" s="280"/>
      <c r="DT5" s="286" t="s">
        <v>167</v>
      </c>
      <c r="DU5" s="286"/>
      <c r="DV5" s="286"/>
      <c r="DW5" s="287"/>
      <c r="DX5" s="297" t="s">
        <v>165</v>
      </c>
      <c r="DY5" s="298"/>
      <c r="DZ5" s="298"/>
      <c r="EA5" s="298"/>
      <c r="EB5" s="298"/>
      <c r="EC5" s="298"/>
      <c r="ED5" s="298"/>
      <c r="EE5" s="298"/>
      <c r="EF5" s="313">
        <f>【基準】活動日数・時間!C3</f>
        <v>629</v>
      </c>
      <c r="EG5" s="314"/>
      <c r="EH5" s="314"/>
      <c r="EI5" s="332" t="s">
        <v>158</v>
      </c>
      <c r="EJ5" s="332"/>
      <c r="EK5" s="332"/>
      <c r="EL5" s="333"/>
      <c r="EM5" s="88"/>
      <c r="EN5" s="88"/>
      <c r="EO5" s="89"/>
      <c r="EP5" s="84"/>
      <c r="EQ5" s="89"/>
      <c r="ER5" s="87"/>
      <c r="ES5" s="99"/>
      <c r="EU5" s="100"/>
      <c r="EV5" s="100"/>
      <c r="EW5" s="100"/>
      <c r="EX5" s="100"/>
      <c r="EY5" s="100"/>
      <c r="EZ5" s="100"/>
      <c r="FA5" s="100"/>
      <c r="FB5" s="100"/>
      <c r="FC5" s="100"/>
      <c r="FD5" s="100"/>
    </row>
    <row r="6" spans="1:160" ht="27" customHeight="1" thickBot="1">
      <c r="D6" s="90"/>
      <c r="E6" s="90"/>
      <c r="F6" s="91"/>
      <c r="G6" s="91"/>
      <c r="H6" s="91"/>
      <c r="I6" s="295"/>
      <c r="J6" s="295"/>
      <c r="K6" s="29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340"/>
      <c r="AE6" s="341"/>
      <c r="AF6" s="341"/>
      <c r="AG6" s="341"/>
      <c r="AH6" s="341"/>
      <c r="AI6" s="341"/>
      <c r="AJ6" s="306"/>
      <c r="AK6" s="307"/>
      <c r="AL6" s="307"/>
      <c r="AM6" s="308"/>
      <c r="AN6" s="321"/>
      <c r="AO6" s="322"/>
      <c r="AP6" s="322"/>
      <c r="AQ6" s="322"/>
      <c r="AR6" s="322"/>
      <c r="AS6" s="322"/>
      <c r="AT6" s="322"/>
      <c r="AU6" s="322"/>
      <c r="AV6" s="323"/>
      <c r="AW6" s="85"/>
      <c r="AX6" s="85"/>
      <c r="AY6" s="85"/>
      <c r="AZ6" s="288"/>
      <c r="BA6" s="288"/>
      <c r="BB6" s="288"/>
      <c r="BC6" s="289"/>
      <c r="BD6" s="299" t="s">
        <v>166</v>
      </c>
      <c r="BE6" s="300"/>
      <c r="BF6" s="300"/>
      <c r="BG6" s="300"/>
      <c r="BH6" s="300"/>
      <c r="BI6" s="300"/>
      <c r="BJ6" s="300"/>
      <c r="BK6" s="300"/>
      <c r="BL6" s="315">
        <f>【基準】活動日数・時間!C5</f>
        <v>890</v>
      </c>
      <c r="BM6" s="316"/>
      <c r="BN6" s="316"/>
      <c r="BO6" s="330" t="s">
        <v>158</v>
      </c>
      <c r="BP6" s="330"/>
      <c r="BQ6" s="330"/>
      <c r="BR6" s="331"/>
      <c r="BS6" s="85"/>
      <c r="BT6" s="85"/>
      <c r="BY6" s="85"/>
      <c r="CX6" s="340"/>
      <c r="CY6" s="341"/>
      <c r="CZ6" s="341"/>
      <c r="DA6" s="341"/>
      <c r="DB6" s="341"/>
      <c r="DC6" s="341"/>
      <c r="DD6" s="306"/>
      <c r="DE6" s="307"/>
      <c r="DF6" s="307"/>
      <c r="DG6" s="308"/>
      <c r="DH6" s="281"/>
      <c r="DI6" s="282"/>
      <c r="DJ6" s="282"/>
      <c r="DK6" s="282"/>
      <c r="DL6" s="282"/>
      <c r="DM6" s="282"/>
      <c r="DN6" s="282"/>
      <c r="DO6" s="282"/>
      <c r="DP6" s="283"/>
      <c r="DT6" s="288"/>
      <c r="DU6" s="288"/>
      <c r="DV6" s="288"/>
      <c r="DW6" s="289"/>
      <c r="DX6" s="299" t="s">
        <v>166</v>
      </c>
      <c r="DY6" s="300"/>
      <c r="DZ6" s="300"/>
      <c r="EA6" s="300"/>
      <c r="EB6" s="300"/>
      <c r="EC6" s="300"/>
      <c r="ED6" s="300"/>
      <c r="EE6" s="300"/>
      <c r="EF6" s="315">
        <f>【基準】活動日数・時間!C5</f>
        <v>890</v>
      </c>
      <c r="EG6" s="316"/>
      <c r="EH6" s="316"/>
      <c r="EI6" s="330" t="s">
        <v>158</v>
      </c>
      <c r="EJ6" s="330"/>
      <c r="EK6" s="330"/>
      <c r="EL6" s="331"/>
      <c r="EM6" s="88"/>
      <c r="EN6" s="88"/>
      <c r="EO6" s="89"/>
      <c r="EP6" s="84"/>
      <c r="EQ6" s="89"/>
      <c r="ER6" s="87"/>
      <c r="ES6" s="99"/>
      <c r="EU6" s="100"/>
      <c r="EV6" s="100"/>
      <c r="EW6" s="100"/>
      <c r="EX6" s="100"/>
      <c r="EY6" s="100"/>
      <c r="EZ6" s="100"/>
      <c r="FA6" s="100"/>
      <c r="FB6" s="100"/>
      <c r="FC6" s="100"/>
      <c r="FD6" s="100"/>
    </row>
    <row r="7" spans="1:160" ht="20.25" customHeight="1" thickTop="1">
      <c r="A7" s="101"/>
      <c r="B7" s="101"/>
      <c r="C7" s="102"/>
      <c r="D7" s="90"/>
      <c r="E7" s="90"/>
      <c r="F7" s="91"/>
      <c r="G7" s="91"/>
      <c r="H7" s="91"/>
      <c r="I7" s="103"/>
      <c r="J7" s="103"/>
      <c r="K7" s="103"/>
      <c r="L7" s="102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5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6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86"/>
      <c r="BV7" s="86"/>
      <c r="BW7" s="86"/>
      <c r="BX7" s="86"/>
      <c r="BY7" s="86"/>
      <c r="CX7" s="284" t="s">
        <v>172</v>
      </c>
      <c r="CY7" s="284"/>
      <c r="CZ7" s="284"/>
      <c r="DA7" s="284"/>
      <c r="DB7" s="284"/>
      <c r="DC7" s="284"/>
      <c r="DD7" s="284"/>
      <c r="DE7" s="284"/>
      <c r="DF7" s="284"/>
      <c r="DG7" s="284"/>
      <c r="DH7" s="284"/>
      <c r="DI7" s="284"/>
      <c r="DJ7" s="284"/>
      <c r="DK7" s="284"/>
      <c r="DL7" s="284"/>
      <c r="DM7" s="284"/>
      <c r="DN7" s="284"/>
      <c r="DO7" s="284"/>
      <c r="DP7" s="284"/>
      <c r="DQ7" s="88"/>
      <c r="DR7" s="88"/>
      <c r="DS7" s="88"/>
      <c r="DT7" s="88"/>
      <c r="DU7" s="88"/>
      <c r="DV7" s="88"/>
      <c r="DW7" s="88"/>
      <c r="DX7" s="88"/>
      <c r="DY7" s="88"/>
      <c r="DZ7" s="88"/>
      <c r="EA7" s="88"/>
      <c r="EB7" s="88"/>
      <c r="EC7" s="88"/>
      <c r="ED7" s="88"/>
      <c r="EE7" s="88"/>
      <c r="EF7" s="88"/>
      <c r="EG7" s="88"/>
      <c r="EH7" s="88"/>
      <c r="EI7" s="88"/>
      <c r="EJ7" s="88"/>
      <c r="EK7" s="88"/>
      <c r="EL7" s="88"/>
      <c r="EM7" s="88"/>
      <c r="EN7" s="88"/>
      <c r="EO7" s="89"/>
      <c r="EP7" s="84"/>
      <c r="EQ7" s="89"/>
      <c r="ER7" s="87"/>
      <c r="ES7" s="99"/>
      <c r="EU7" s="100"/>
      <c r="EV7" s="100"/>
      <c r="EW7" s="100"/>
      <c r="EX7" s="100"/>
      <c r="EY7" s="100"/>
      <c r="EZ7" s="100"/>
      <c r="FA7" s="100"/>
      <c r="FB7" s="100"/>
      <c r="FC7" s="100"/>
      <c r="FD7" s="100"/>
    </row>
    <row r="8" spans="1:160" ht="26.25" customHeight="1" thickBot="1">
      <c r="AM8" s="85"/>
      <c r="AN8" s="85"/>
      <c r="AO8" s="85"/>
      <c r="AP8" s="85"/>
      <c r="AQ8" s="85"/>
      <c r="BL8" s="301" t="s">
        <v>153</v>
      </c>
      <c r="BM8" s="301"/>
      <c r="BN8" s="301"/>
      <c r="BO8" s="301"/>
      <c r="BP8" s="301"/>
      <c r="BQ8" s="301"/>
      <c r="BR8" s="301"/>
      <c r="BS8" s="301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87"/>
      <c r="DR8" s="89"/>
      <c r="DS8" s="84"/>
      <c r="DT8" s="89"/>
      <c r="DU8" s="87"/>
      <c r="DV8" s="89"/>
      <c r="DW8" s="92"/>
      <c r="DX8" s="92"/>
      <c r="DY8" s="89"/>
      <c r="EB8" s="85"/>
      <c r="EC8" s="84"/>
      <c r="ED8" s="85"/>
      <c r="EE8" s="87"/>
      <c r="EG8" s="92"/>
      <c r="EH8" s="92"/>
      <c r="EI8" s="89"/>
      <c r="EO8" s="84"/>
      <c r="EP8" s="89"/>
      <c r="EQ8" s="87"/>
      <c r="ER8" s="89"/>
      <c r="ET8" s="107"/>
      <c r="EU8" s="107"/>
      <c r="EV8" s="107"/>
      <c r="EW8" s="107"/>
      <c r="EX8" s="107"/>
      <c r="EY8" s="107"/>
      <c r="EZ8" s="107"/>
      <c r="FA8" s="107"/>
      <c r="FB8" s="107"/>
      <c r="FC8" s="107"/>
    </row>
    <row r="9" spans="1:160" ht="37.5" customHeight="1" thickBot="1">
      <c r="A9" s="244" t="s">
        <v>171</v>
      </c>
      <c r="B9" s="245"/>
      <c r="C9" s="246"/>
      <c r="D9" s="247" t="s">
        <v>130</v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8"/>
      <c r="Z9" s="248"/>
      <c r="AA9" s="248"/>
      <c r="AB9" s="248"/>
      <c r="AC9" s="248"/>
      <c r="AD9" s="248"/>
      <c r="AE9" s="248"/>
      <c r="AF9" s="248"/>
      <c r="AG9" s="248"/>
      <c r="AH9" s="248"/>
      <c r="AI9" s="248"/>
      <c r="AJ9" s="248"/>
      <c r="AK9" s="248"/>
      <c r="AL9" s="248"/>
      <c r="AM9" s="248"/>
      <c r="AN9" s="249" t="s">
        <v>131</v>
      </c>
      <c r="AO9" s="249"/>
      <c r="AP9" s="249"/>
      <c r="AQ9" s="249"/>
      <c r="AR9" s="249"/>
      <c r="AS9" s="249"/>
      <c r="AT9" s="250" t="s">
        <v>132</v>
      </c>
      <c r="AU9" s="250"/>
      <c r="AV9" s="250"/>
      <c r="AW9" s="250"/>
      <c r="AX9" s="250"/>
      <c r="AY9" s="108"/>
      <c r="AZ9" s="109"/>
      <c r="BA9" s="109"/>
      <c r="BB9" s="109"/>
      <c r="BC9" s="109"/>
      <c r="BD9" s="109"/>
      <c r="BE9" s="109"/>
      <c r="BF9" s="109"/>
      <c r="BG9" s="109"/>
      <c r="BH9" s="109"/>
      <c r="BI9" s="110"/>
      <c r="BJ9" s="110"/>
      <c r="BK9" s="110"/>
      <c r="BL9" s="302"/>
      <c r="BM9" s="302"/>
      <c r="BN9" s="302"/>
      <c r="BO9" s="302"/>
      <c r="BP9" s="302"/>
      <c r="BQ9" s="302"/>
      <c r="BR9" s="302"/>
      <c r="BS9" s="302"/>
      <c r="BT9" s="111"/>
      <c r="BU9" s="244" t="s">
        <v>56</v>
      </c>
      <c r="BV9" s="245"/>
      <c r="BW9" s="246"/>
      <c r="BX9" s="251" t="str">
        <f>D9</f>
        <v>○○高校　　　　令和６年度　【　▲▲　】部　</v>
      </c>
      <c r="BY9" s="252"/>
      <c r="BZ9" s="252"/>
      <c r="CA9" s="252"/>
      <c r="CB9" s="252"/>
      <c r="CC9" s="252"/>
      <c r="CD9" s="252"/>
      <c r="CE9" s="252"/>
      <c r="CF9" s="252"/>
      <c r="CG9" s="252"/>
      <c r="CH9" s="252"/>
      <c r="CI9" s="252"/>
      <c r="CJ9" s="252"/>
      <c r="CK9" s="252"/>
      <c r="CL9" s="252"/>
      <c r="CM9" s="252"/>
      <c r="CN9" s="252"/>
      <c r="CO9" s="252"/>
      <c r="CP9" s="252"/>
      <c r="CQ9" s="252"/>
      <c r="CR9" s="252"/>
      <c r="CS9" s="252"/>
      <c r="CT9" s="252"/>
      <c r="CU9" s="252"/>
      <c r="CV9" s="252"/>
      <c r="CW9" s="252"/>
      <c r="CX9" s="252"/>
      <c r="CY9" s="252"/>
      <c r="CZ9" s="252"/>
      <c r="DA9" s="252"/>
      <c r="DB9" s="252"/>
      <c r="DC9" s="252"/>
      <c r="DD9" s="252"/>
      <c r="DE9" s="252"/>
      <c r="DF9" s="252"/>
      <c r="DG9" s="252"/>
      <c r="DH9" s="253" t="s">
        <v>131</v>
      </c>
      <c r="DI9" s="253"/>
      <c r="DJ9" s="253"/>
      <c r="DK9" s="253"/>
      <c r="DL9" s="253"/>
      <c r="DM9" s="253"/>
      <c r="DN9" s="254" t="s">
        <v>132</v>
      </c>
      <c r="DO9" s="254"/>
      <c r="DP9" s="254"/>
      <c r="DQ9" s="254"/>
      <c r="DR9" s="254"/>
      <c r="DS9" s="108"/>
      <c r="DT9" s="109"/>
      <c r="DU9" s="109"/>
      <c r="DV9" s="109"/>
      <c r="DW9" s="109"/>
      <c r="DX9" s="109"/>
      <c r="DY9" s="109"/>
      <c r="DZ9" s="109"/>
      <c r="EA9" s="109"/>
      <c r="EB9" s="109"/>
      <c r="EC9" s="109"/>
      <c r="ED9" s="109"/>
      <c r="EE9" s="109"/>
      <c r="EF9" s="301" t="s">
        <v>154</v>
      </c>
      <c r="EG9" s="301"/>
      <c r="EH9" s="301"/>
      <c r="EI9" s="301"/>
      <c r="EJ9" s="301"/>
      <c r="EK9" s="301"/>
      <c r="EL9" s="301"/>
      <c r="EM9" s="301"/>
      <c r="EN9" s="111"/>
      <c r="EO9" s="112"/>
      <c r="EP9" s="112"/>
    </row>
    <row r="10" spans="1:160" ht="22.5" customHeight="1" thickBot="1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5"/>
      <c r="BJ10" s="115"/>
      <c r="BK10" s="115"/>
      <c r="BL10" s="85"/>
      <c r="BM10" s="85"/>
      <c r="BN10" s="85"/>
      <c r="BO10" s="85"/>
      <c r="BP10" s="85"/>
      <c r="BQ10" s="85"/>
      <c r="BR10" s="85"/>
      <c r="BS10" s="85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4"/>
      <c r="DU10" s="114"/>
      <c r="DV10" s="114"/>
      <c r="DW10" s="114"/>
      <c r="DX10" s="114"/>
      <c r="DY10" s="114"/>
      <c r="DZ10" s="114"/>
      <c r="EA10" s="114"/>
      <c r="EB10" s="114"/>
      <c r="EC10" s="114"/>
      <c r="ED10" s="114"/>
      <c r="EE10" s="113"/>
      <c r="EF10" s="302"/>
      <c r="EG10" s="302"/>
      <c r="EH10" s="302"/>
      <c r="EI10" s="302"/>
      <c r="EJ10" s="302"/>
      <c r="EK10" s="302"/>
      <c r="EL10" s="302"/>
      <c r="EM10" s="302"/>
      <c r="EN10" s="113"/>
      <c r="EO10" s="112"/>
      <c r="EP10" s="112"/>
    </row>
    <row r="11" spans="1:160" s="117" customFormat="1" ht="35.25" customHeight="1" thickBot="1">
      <c r="A11" s="255" t="s">
        <v>5</v>
      </c>
      <c r="B11" s="256"/>
      <c r="C11" s="257"/>
      <c r="D11" s="258" t="s">
        <v>8</v>
      </c>
      <c r="E11" s="256"/>
      <c r="F11" s="256"/>
      <c r="G11" s="257"/>
      <c r="H11" s="258" t="s">
        <v>75</v>
      </c>
      <c r="I11" s="256"/>
      <c r="J11" s="256"/>
      <c r="K11" s="256"/>
      <c r="L11" s="116" t="s">
        <v>52</v>
      </c>
      <c r="M11" s="256" t="s">
        <v>12</v>
      </c>
      <c r="N11" s="256"/>
      <c r="O11" s="257"/>
      <c r="P11" s="258" t="s">
        <v>8</v>
      </c>
      <c r="Q11" s="256"/>
      <c r="R11" s="256"/>
      <c r="S11" s="257"/>
      <c r="T11" s="258" t="s">
        <v>75</v>
      </c>
      <c r="U11" s="256"/>
      <c r="V11" s="256"/>
      <c r="W11" s="256"/>
      <c r="X11" s="116" t="s">
        <v>52</v>
      </c>
      <c r="Y11" s="258" t="s">
        <v>7</v>
      </c>
      <c r="Z11" s="256"/>
      <c r="AA11" s="257"/>
      <c r="AB11" s="258" t="s">
        <v>8</v>
      </c>
      <c r="AC11" s="256"/>
      <c r="AD11" s="256"/>
      <c r="AE11" s="257"/>
      <c r="AF11" s="258" t="s">
        <v>75</v>
      </c>
      <c r="AG11" s="256"/>
      <c r="AH11" s="256"/>
      <c r="AI11" s="256"/>
      <c r="AJ11" s="116" t="s">
        <v>52</v>
      </c>
      <c r="AK11" s="258" t="s">
        <v>3</v>
      </c>
      <c r="AL11" s="256"/>
      <c r="AM11" s="257"/>
      <c r="AN11" s="258" t="s">
        <v>8</v>
      </c>
      <c r="AO11" s="256"/>
      <c r="AP11" s="256"/>
      <c r="AQ11" s="257"/>
      <c r="AR11" s="258" t="s">
        <v>75</v>
      </c>
      <c r="AS11" s="256"/>
      <c r="AT11" s="256"/>
      <c r="AU11" s="256"/>
      <c r="AV11" s="116" t="s">
        <v>52</v>
      </c>
      <c r="AW11" s="258" t="s">
        <v>14</v>
      </c>
      <c r="AX11" s="256"/>
      <c r="AY11" s="257"/>
      <c r="AZ11" s="258" t="s">
        <v>8</v>
      </c>
      <c r="BA11" s="256"/>
      <c r="BB11" s="256"/>
      <c r="BC11" s="257"/>
      <c r="BD11" s="258" t="s">
        <v>75</v>
      </c>
      <c r="BE11" s="256"/>
      <c r="BF11" s="256"/>
      <c r="BG11" s="256"/>
      <c r="BH11" s="116" t="s">
        <v>52</v>
      </c>
      <c r="BI11" s="258" t="s">
        <v>16</v>
      </c>
      <c r="BJ11" s="256"/>
      <c r="BK11" s="259"/>
      <c r="BL11" s="258" t="s">
        <v>8</v>
      </c>
      <c r="BM11" s="256"/>
      <c r="BN11" s="256"/>
      <c r="BO11" s="257"/>
      <c r="BP11" s="258" t="s">
        <v>75</v>
      </c>
      <c r="BQ11" s="256"/>
      <c r="BR11" s="256"/>
      <c r="BS11" s="256"/>
      <c r="BT11" s="116" t="s">
        <v>52</v>
      </c>
      <c r="BU11" s="261" t="s">
        <v>17</v>
      </c>
      <c r="BV11" s="260"/>
      <c r="BW11" s="260"/>
      <c r="BX11" s="258" t="s">
        <v>8</v>
      </c>
      <c r="BY11" s="256"/>
      <c r="BZ11" s="256"/>
      <c r="CA11" s="257"/>
      <c r="CB11" s="258" t="s">
        <v>75</v>
      </c>
      <c r="CC11" s="256"/>
      <c r="CD11" s="256"/>
      <c r="CE11" s="256"/>
      <c r="CF11" s="116" t="s">
        <v>52</v>
      </c>
      <c r="CG11" s="260" t="s">
        <v>19</v>
      </c>
      <c r="CH11" s="260"/>
      <c r="CI11" s="260"/>
      <c r="CJ11" s="258" t="s">
        <v>8</v>
      </c>
      <c r="CK11" s="256"/>
      <c r="CL11" s="256"/>
      <c r="CM11" s="257"/>
      <c r="CN11" s="258" t="s">
        <v>75</v>
      </c>
      <c r="CO11" s="256"/>
      <c r="CP11" s="256"/>
      <c r="CQ11" s="256"/>
      <c r="CR11" s="116" t="s">
        <v>52</v>
      </c>
      <c r="CS11" s="260" t="s">
        <v>6</v>
      </c>
      <c r="CT11" s="260"/>
      <c r="CU11" s="260"/>
      <c r="CV11" s="258" t="s">
        <v>8</v>
      </c>
      <c r="CW11" s="256"/>
      <c r="CX11" s="256"/>
      <c r="CY11" s="257"/>
      <c r="CZ11" s="258" t="s">
        <v>75</v>
      </c>
      <c r="DA11" s="256"/>
      <c r="DB11" s="256"/>
      <c r="DC11" s="256"/>
      <c r="DD11" s="116" t="s">
        <v>52</v>
      </c>
      <c r="DE11" s="260" t="s">
        <v>13</v>
      </c>
      <c r="DF11" s="260"/>
      <c r="DG11" s="260"/>
      <c r="DH11" s="258" t="s">
        <v>8</v>
      </c>
      <c r="DI11" s="256"/>
      <c r="DJ11" s="256"/>
      <c r="DK11" s="257"/>
      <c r="DL11" s="258" t="s">
        <v>75</v>
      </c>
      <c r="DM11" s="256"/>
      <c r="DN11" s="256"/>
      <c r="DO11" s="256"/>
      <c r="DP11" s="116" t="s">
        <v>52</v>
      </c>
      <c r="DQ11" s="260" t="s">
        <v>11</v>
      </c>
      <c r="DR11" s="260"/>
      <c r="DS11" s="260"/>
      <c r="DT11" s="258" t="s">
        <v>8</v>
      </c>
      <c r="DU11" s="256"/>
      <c r="DV11" s="256"/>
      <c r="DW11" s="257"/>
      <c r="DX11" s="258" t="s">
        <v>75</v>
      </c>
      <c r="DY11" s="256"/>
      <c r="DZ11" s="256"/>
      <c r="EA11" s="256"/>
      <c r="EB11" s="116" t="s">
        <v>52</v>
      </c>
      <c r="EC11" s="260" t="s">
        <v>21</v>
      </c>
      <c r="ED11" s="260"/>
      <c r="EE11" s="258"/>
      <c r="EF11" s="258" t="s">
        <v>8</v>
      </c>
      <c r="EG11" s="256"/>
      <c r="EH11" s="256"/>
      <c r="EI11" s="257"/>
      <c r="EJ11" s="258" t="s">
        <v>75</v>
      </c>
      <c r="EK11" s="256"/>
      <c r="EL11" s="256"/>
      <c r="EM11" s="256"/>
      <c r="EN11" s="116" t="s">
        <v>52</v>
      </c>
    </row>
    <row r="12" spans="1:160" s="92" customFormat="1" ht="35.25" customHeight="1">
      <c r="A12" s="118">
        <v>45383</v>
      </c>
      <c r="B12" s="119">
        <f>WEEKDAY(A12,1)</f>
        <v>2</v>
      </c>
      <c r="C12" s="62"/>
      <c r="D12" s="45"/>
      <c r="E12" s="73" t="s">
        <v>95</v>
      </c>
      <c r="F12" s="45"/>
      <c r="G12" s="46" t="str">
        <f t="shared" ref="G12:G41" si="0">IF(F12-D12=0,"",F12-D12)</f>
        <v/>
      </c>
      <c r="H12" s="45"/>
      <c r="I12" s="76" t="s">
        <v>95</v>
      </c>
      <c r="J12" s="45"/>
      <c r="K12" s="47" t="str">
        <f t="shared" ref="K12:K41" si="1">IF(J12-H12=0,"",J12-H12)</f>
        <v/>
      </c>
      <c r="L12" s="70"/>
      <c r="M12" s="118">
        <v>45413</v>
      </c>
      <c r="N12" s="119">
        <f t="shared" ref="N12:N42" si="2">WEEKDAY(M12,1)</f>
        <v>4</v>
      </c>
      <c r="O12" s="62"/>
      <c r="P12" s="45"/>
      <c r="Q12" s="76" t="s">
        <v>95</v>
      </c>
      <c r="R12" s="45"/>
      <c r="S12" s="46" t="str">
        <f t="shared" ref="S12:S42" si="3">IF(R12-P12=0,"",R12-P12)</f>
        <v/>
      </c>
      <c r="T12" s="45"/>
      <c r="U12" s="76" t="s">
        <v>95</v>
      </c>
      <c r="V12" s="45"/>
      <c r="W12" s="47" t="str">
        <f t="shared" ref="W12:W42" si="4">IF(V12-T12=0,"",V12-T12)</f>
        <v/>
      </c>
      <c r="X12" s="70"/>
      <c r="Y12" s="120">
        <v>45444</v>
      </c>
      <c r="Z12" s="121">
        <f t="shared" ref="Z12:Z41" si="5">WEEKDAY(Y12,1)</f>
        <v>7</v>
      </c>
      <c r="AA12" s="66"/>
      <c r="AB12" s="48"/>
      <c r="AC12" s="77" t="s">
        <v>95</v>
      </c>
      <c r="AD12" s="48"/>
      <c r="AE12" s="49" t="str">
        <f t="shared" ref="AE12:AE41" si="6">IF(AD12-AB12=0,"",AD12-AB12)</f>
        <v/>
      </c>
      <c r="AF12" s="48"/>
      <c r="AG12" s="77" t="s">
        <v>95</v>
      </c>
      <c r="AH12" s="48"/>
      <c r="AI12" s="50" t="str">
        <f t="shared" ref="AI12:AI41" si="7">IF(AH12-AF12=0,"",AH12-AF12)</f>
        <v/>
      </c>
      <c r="AJ12" s="69"/>
      <c r="AK12" s="118">
        <v>45474</v>
      </c>
      <c r="AL12" s="119">
        <f t="shared" ref="AL12:AL42" si="8">WEEKDAY(AK12,1)</f>
        <v>2</v>
      </c>
      <c r="AM12" s="62"/>
      <c r="AN12" s="45"/>
      <c r="AO12" s="76" t="s">
        <v>95</v>
      </c>
      <c r="AP12" s="45"/>
      <c r="AQ12" s="46" t="str">
        <f t="shared" ref="AQ12:AQ42" si="9">IF(AP12-AN12=0,"",AP12-AN12)</f>
        <v/>
      </c>
      <c r="AR12" s="45"/>
      <c r="AS12" s="76" t="s">
        <v>95</v>
      </c>
      <c r="AT12" s="45"/>
      <c r="AU12" s="47" t="str">
        <f t="shared" ref="AU12:AU42" si="10">IF(AT12-AR12=0,"",AT12-AR12)</f>
        <v/>
      </c>
      <c r="AV12" s="70"/>
      <c r="AW12" s="118">
        <v>45505</v>
      </c>
      <c r="AX12" s="119">
        <f t="shared" ref="AX12:AX42" si="11">WEEKDAY(AW12,1)</f>
        <v>5</v>
      </c>
      <c r="AY12" s="62"/>
      <c r="AZ12" s="45"/>
      <c r="BA12" s="76" t="s">
        <v>95</v>
      </c>
      <c r="BB12" s="45"/>
      <c r="BC12" s="46" t="str">
        <f t="shared" ref="BC12:BC42" si="12">IF(BB12-AZ12=0,"",BB12-AZ12)</f>
        <v/>
      </c>
      <c r="BD12" s="45"/>
      <c r="BE12" s="76" t="s">
        <v>95</v>
      </c>
      <c r="BF12" s="45"/>
      <c r="BG12" s="47" t="str">
        <f t="shared" ref="BG12:BG42" si="13">IF(BF12-BD12=0,"",BF12-BD12)</f>
        <v/>
      </c>
      <c r="BH12" s="70"/>
      <c r="BI12" s="120">
        <v>45536</v>
      </c>
      <c r="BJ12" s="121">
        <f t="shared" ref="BJ12:BJ41" si="14">WEEKDAY(BI12,1)</f>
        <v>1</v>
      </c>
      <c r="BK12" s="66"/>
      <c r="BL12" s="48"/>
      <c r="BM12" s="77" t="s">
        <v>95</v>
      </c>
      <c r="BN12" s="48"/>
      <c r="BO12" s="49" t="str">
        <f t="shared" ref="BO12:BO41" si="15">IF(BN12-BL12=0,"",BN12-BL12)</f>
        <v/>
      </c>
      <c r="BP12" s="48"/>
      <c r="BQ12" s="77" t="s">
        <v>95</v>
      </c>
      <c r="BR12" s="48"/>
      <c r="BS12" s="50" t="str">
        <f t="shared" ref="BS12:BS41" si="16">IF(BR12-BP12=0,"",BR12-BP12)</f>
        <v/>
      </c>
      <c r="BT12" s="69"/>
      <c r="BU12" s="118">
        <v>45566</v>
      </c>
      <c r="BV12" s="119">
        <f t="shared" ref="BV12:BV42" si="17">WEEKDAY(BU12,1)</f>
        <v>3</v>
      </c>
      <c r="BW12" s="62"/>
      <c r="BX12" s="45"/>
      <c r="BY12" s="76" t="s">
        <v>95</v>
      </c>
      <c r="BZ12" s="45"/>
      <c r="CA12" s="46" t="str">
        <f t="shared" ref="CA12:CA42" si="18">IF(BZ12-BX12=0,"",BZ12-BX12)</f>
        <v/>
      </c>
      <c r="CB12" s="45"/>
      <c r="CC12" s="76" t="s">
        <v>95</v>
      </c>
      <c r="CD12" s="45"/>
      <c r="CE12" s="47" t="str">
        <f t="shared" ref="CE12:CE42" si="19">IF(CD12-CB12=0,"",CD12-CB12)</f>
        <v/>
      </c>
      <c r="CF12" s="70"/>
      <c r="CG12" s="118">
        <v>45597</v>
      </c>
      <c r="CH12" s="119">
        <f t="shared" ref="CH12:CH41" si="20">WEEKDAY(CG12,1)</f>
        <v>6</v>
      </c>
      <c r="CI12" s="62"/>
      <c r="CJ12" s="45"/>
      <c r="CK12" s="76" t="s">
        <v>95</v>
      </c>
      <c r="CL12" s="45"/>
      <c r="CM12" s="46" t="str">
        <f t="shared" ref="CM12:CM41" si="21">IF(CL12-CJ12=0,"",CL12-CJ12)</f>
        <v/>
      </c>
      <c r="CN12" s="45"/>
      <c r="CO12" s="76" t="s">
        <v>95</v>
      </c>
      <c r="CP12" s="45"/>
      <c r="CQ12" s="47" t="str">
        <f t="shared" ref="CQ12:CQ41" si="22">IF(CP12-CN12=0,"",CP12-CN12)</f>
        <v/>
      </c>
      <c r="CR12" s="70"/>
      <c r="CS12" s="120">
        <v>45627</v>
      </c>
      <c r="CT12" s="121">
        <f t="shared" ref="CT12:CT42" si="23">WEEKDAY(CS12,1)</f>
        <v>1</v>
      </c>
      <c r="CU12" s="66"/>
      <c r="CV12" s="48"/>
      <c r="CW12" s="77" t="s">
        <v>95</v>
      </c>
      <c r="CX12" s="48"/>
      <c r="CY12" s="49" t="str">
        <f t="shared" ref="CY12:CY42" si="24">IF(CX12-CV12=0,"",CX12-CV12)</f>
        <v/>
      </c>
      <c r="CZ12" s="48"/>
      <c r="DA12" s="77" t="s">
        <v>95</v>
      </c>
      <c r="DB12" s="48"/>
      <c r="DC12" s="50" t="str">
        <f t="shared" ref="DC12:DC42" si="25">IF(DB12-CZ12=0,"",DB12-CZ12)</f>
        <v/>
      </c>
      <c r="DD12" s="69"/>
      <c r="DE12" s="122">
        <v>45658</v>
      </c>
      <c r="DF12" s="123">
        <f t="shared" ref="DF12:DF42" si="26">WEEKDAY(DE12,1)</f>
        <v>4</v>
      </c>
      <c r="DG12" s="68" t="s">
        <v>126</v>
      </c>
      <c r="DH12" s="48"/>
      <c r="DI12" s="77" t="s">
        <v>95</v>
      </c>
      <c r="DJ12" s="48"/>
      <c r="DK12" s="49" t="str">
        <f t="shared" ref="DK12:DK42" si="27">IF(DJ12-DH12=0,"",DJ12-DH12)</f>
        <v/>
      </c>
      <c r="DL12" s="48"/>
      <c r="DM12" s="77" t="s">
        <v>95</v>
      </c>
      <c r="DN12" s="48"/>
      <c r="DO12" s="50" t="str">
        <f t="shared" ref="DO12:DO42" si="28">IF(DN12-DL12=0,"",DN12-DL12)</f>
        <v/>
      </c>
      <c r="DP12" s="69"/>
      <c r="DQ12" s="120">
        <v>45689</v>
      </c>
      <c r="DR12" s="121">
        <f t="shared" ref="DR12:DR39" si="29">WEEKDAY(DQ12,1)</f>
        <v>7</v>
      </c>
      <c r="DS12" s="66"/>
      <c r="DT12" s="48"/>
      <c r="DU12" s="77" t="s">
        <v>95</v>
      </c>
      <c r="DV12" s="48"/>
      <c r="DW12" s="49" t="str">
        <f t="shared" ref="DW12:DW39" si="30">IF(DV12-DT12=0,"",DV12-DT12)</f>
        <v/>
      </c>
      <c r="DX12" s="48"/>
      <c r="DY12" s="77" t="s">
        <v>95</v>
      </c>
      <c r="DZ12" s="48"/>
      <c r="EA12" s="50" t="str">
        <f t="shared" ref="EA12:EA39" si="31">IF(DZ12-DX12=0,"",DZ12-DX12)</f>
        <v/>
      </c>
      <c r="EB12" s="69"/>
      <c r="EC12" s="120">
        <v>45717</v>
      </c>
      <c r="ED12" s="121">
        <f t="shared" ref="ED12:ED42" si="32">WEEKDAY(EC12,1)</f>
        <v>7</v>
      </c>
      <c r="EE12" s="66"/>
      <c r="EF12" s="48"/>
      <c r="EG12" s="77" t="s">
        <v>95</v>
      </c>
      <c r="EH12" s="48"/>
      <c r="EI12" s="49" t="str">
        <f t="shared" ref="EI12:EI42" si="33">IF(EH12-EF12=0,"",EH12-EF12)</f>
        <v/>
      </c>
      <c r="EJ12" s="48"/>
      <c r="EK12" s="77" t="s">
        <v>95</v>
      </c>
      <c r="EL12" s="48"/>
      <c r="EM12" s="50" t="str">
        <f t="shared" ref="EM12:EM42" si="34">IF(EL12-EJ12=0,"",EL12-EJ12)</f>
        <v/>
      </c>
      <c r="EN12" s="69"/>
    </row>
    <row r="13" spans="1:160" ht="35.25" customHeight="1">
      <c r="A13" s="118">
        <v>45384</v>
      </c>
      <c r="B13" s="119">
        <f t="shared" ref="B13:B41" si="35">WEEKDAY(A13,1)</f>
        <v>3</v>
      </c>
      <c r="C13" s="63"/>
      <c r="D13" s="45"/>
      <c r="E13" s="73" t="s">
        <v>95</v>
      </c>
      <c r="F13" s="45"/>
      <c r="G13" s="46" t="str">
        <f t="shared" si="0"/>
        <v/>
      </c>
      <c r="H13" s="45"/>
      <c r="I13" s="76" t="s">
        <v>95</v>
      </c>
      <c r="J13" s="45"/>
      <c r="K13" s="47" t="str">
        <f t="shared" si="1"/>
        <v/>
      </c>
      <c r="L13" s="70"/>
      <c r="M13" s="118">
        <v>45414</v>
      </c>
      <c r="N13" s="119">
        <f t="shared" si="2"/>
        <v>5</v>
      </c>
      <c r="O13" s="63"/>
      <c r="P13" s="45"/>
      <c r="Q13" s="76" t="s">
        <v>95</v>
      </c>
      <c r="R13" s="45"/>
      <c r="S13" s="46" t="str">
        <f t="shared" si="3"/>
        <v/>
      </c>
      <c r="T13" s="45"/>
      <c r="U13" s="76" t="s">
        <v>95</v>
      </c>
      <c r="V13" s="45"/>
      <c r="W13" s="47" t="str">
        <f t="shared" si="4"/>
        <v/>
      </c>
      <c r="X13" s="70"/>
      <c r="Y13" s="120">
        <v>45445</v>
      </c>
      <c r="Z13" s="121">
        <f t="shared" si="5"/>
        <v>1</v>
      </c>
      <c r="AA13" s="64"/>
      <c r="AB13" s="48"/>
      <c r="AC13" s="77" t="s">
        <v>95</v>
      </c>
      <c r="AD13" s="48"/>
      <c r="AE13" s="49" t="str">
        <f t="shared" si="6"/>
        <v/>
      </c>
      <c r="AF13" s="48"/>
      <c r="AG13" s="77" t="s">
        <v>95</v>
      </c>
      <c r="AH13" s="48"/>
      <c r="AI13" s="50" t="str">
        <f t="shared" si="7"/>
        <v/>
      </c>
      <c r="AJ13" s="69"/>
      <c r="AK13" s="118">
        <v>45475</v>
      </c>
      <c r="AL13" s="119">
        <f t="shared" si="8"/>
        <v>3</v>
      </c>
      <c r="AM13" s="63"/>
      <c r="AN13" s="45"/>
      <c r="AO13" s="76" t="s">
        <v>95</v>
      </c>
      <c r="AP13" s="45"/>
      <c r="AQ13" s="46" t="str">
        <f t="shared" si="9"/>
        <v/>
      </c>
      <c r="AR13" s="45"/>
      <c r="AS13" s="76" t="s">
        <v>95</v>
      </c>
      <c r="AT13" s="45"/>
      <c r="AU13" s="47" t="str">
        <f t="shared" si="10"/>
        <v/>
      </c>
      <c r="AV13" s="70"/>
      <c r="AW13" s="118">
        <v>45506</v>
      </c>
      <c r="AX13" s="119">
        <f t="shared" si="11"/>
        <v>6</v>
      </c>
      <c r="AY13" s="63"/>
      <c r="AZ13" s="45"/>
      <c r="BA13" s="76" t="s">
        <v>95</v>
      </c>
      <c r="BB13" s="45"/>
      <c r="BC13" s="46" t="str">
        <f t="shared" si="12"/>
        <v/>
      </c>
      <c r="BD13" s="45"/>
      <c r="BE13" s="76" t="s">
        <v>95</v>
      </c>
      <c r="BF13" s="45"/>
      <c r="BG13" s="47" t="str">
        <f t="shared" si="13"/>
        <v/>
      </c>
      <c r="BH13" s="70"/>
      <c r="BI13" s="118">
        <v>45537</v>
      </c>
      <c r="BJ13" s="119">
        <f t="shared" si="14"/>
        <v>2</v>
      </c>
      <c r="BK13" s="63"/>
      <c r="BL13" s="45"/>
      <c r="BM13" s="76" t="s">
        <v>95</v>
      </c>
      <c r="BN13" s="45"/>
      <c r="BO13" s="46" t="str">
        <f t="shared" si="15"/>
        <v/>
      </c>
      <c r="BP13" s="45"/>
      <c r="BQ13" s="76" t="s">
        <v>95</v>
      </c>
      <c r="BR13" s="45"/>
      <c r="BS13" s="47" t="str">
        <f t="shared" si="16"/>
        <v/>
      </c>
      <c r="BT13" s="70"/>
      <c r="BU13" s="118">
        <v>45567</v>
      </c>
      <c r="BV13" s="119">
        <f t="shared" si="17"/>
        <v>4</v>
      </c>
      <c r="BW13" s="63"/>
      <c r="BX13" s="45"/>
      <c r="BY13" s="76" t="s">
        <v>95</v>
      </c>
      <c r="BZ13" s="45"/>
      <c r="CA13" s="46" t="str">
        <f t="shared" si="18"/>
        <v/>
      </c>
      <c r="CB13" s="45"/>
      <c r="CC13" s="76" t="s">
        <v>95</v>
      </c>
      <c r="CD13" s="45"/>
      <c r="CE13" s="47" t="str">
        <f t="shared" si="19"/>
        <v/>
      </c>
      <c r="CF13" s="70"/>
      <c r="CG13" s="120">
        <v>45598</v>
      </c>
      <c r="CH13" s="121">
        <f t="shared" si="20"/>
        <v>7</v>
      </c>
      <c r="CI13" s="64"/>
      <c r="CJ13" s="48"/>
      <c r="CK13" s="77" t="s">
        <v>95</v>
      </c>
      <c r="CL13" s="48"/>
      <c r="CM13" s="49" t="str">
        <f t="shared" si="21"/>
        <v/>
      </c>
      <c r="CN13" s="48"/>
      <c r="CO13" s="77" t="s">
        <v>95</v>
      </c>
      <c r="CP13" s="48"/>
      <c r="CQ13" s="50" t="str">
        <f t="shared" si="22"/>
        <v/>
      </c>
      <c r="CR13" s="69"/>
      <c r="CS13" s="118">
        <v>45628</v>
      </c>
      <c r="CT13" s="119">
        <f t="shared" si="23"/>
        <v>2</v>
      </c>
      <c r="CU13" s="63"/>
      <c r="CV13" s="45"/>
      <c r="CW13" s="76" t="s">
        <v>95</v>
      </c>
      <c r="CX13" s="45"/>
      <c r="CY13" s="46" t="str">
        <f t="shared" si="24"/>
        <v/>
      </c>
      <c r="CZ13" s="45"/>
      <c r="DA13" s="76" t="s">
        <v>95</v>
      </c>
      <c r="DB13" s="45"/>
      <c r="DC13" s="47" t="str">
        <f t="shared" si="25"/>
        <v/>
      </c>
      <c r="DD13" s="70"/>
      <c r="DE13" s="118">
        <v>45659</v>
      </c>
      <c r="DF13" s="119">
        <f t="shared" si="26"/>
        <v>5</v>
      </c>
      <c r="DG13" s="63"/>
      <c r="DH13" s="45"/>
      <c r="DI13" s="76" t="s">
        <v>95</v>
      </c>
      <c r="DJ13" s="45"/>
      <c r="DK13" s="46" t="str">
        <f t="shared" si="27"/>
        <v/>
      </c>
      <c r="DL13" s="45"/>
      <c r="DM13" s="76" t="s">
        <v>95</v>
      </c>
      <c r="DN13" s="45"/>
      <c r="DO13" s="47" t="str">
        <f t="shared" si="28"/>
        <v/>
      </c>
      <c r="DP13" s="70"/>
      <c r="DQ13" s="120">
        <v>45690</v>
      </c>
      <c r="DR13" s="121">
        <f t="shared" si="29"/>
        <v>1</v>
      </c>
      <c r="DS13" s="64"/>
      <c r="DT13" s="48"/>
      <c r="DU13" s="77" t="s">
        <v>95</v>
      </c>
      <c r="DV13" s="48"/>
      <c r="DW13" s="49" t="str">
        <f t="shared" si="30"/>
        <v/>
      </c>
      <c r="DX13" s="48"/>
      <c r="DY13" s="77" t="s">
        <v>95</v>
      </c>
      <c r="DZ13" s="48"/>
      <c r="EA13" s="50" t="str">
        <f t="shared" si="31"/>
        <v/>
      </c>
      <c r="EB13" s="69"/>
      <c r="EC13" s="120">
        <v>45718</v>
      </c>
      <c r="ED13" s="121">
        <f t="shared" si="32"/>
        <v>1</v>
      </c>
      <c r="EE13" s="64"/>
      <c r="EF13" s="48"/>
      <c r="EG13" s="77" t="s">
        <v>95</v>
      </c>
      <c r="EH13" s="48"/>
      <c r="EI13" s="49" t="str">
        <f t="shared" si="33"/>
        <v/>
      </c>
      <c r="EJ13" s="48"/>
      <c r="EK13" s="77" t="s">
        <v>95</v>
      </c>
      <c r="EL13" s="48"/>
      <c r="EM13" s="50" t="str">
        <f t="shared" si="34"/>
        <v/>
      </c>
      <c r="EN13" s="69"/>
    </row>
    <row r="14" spans="1:160" ht="35.25" customHeight="1">
      <c r="A14" s="118">
        <v>45385</v>
      </c>
      <c r="B14" s="119">
        <f t="shared" si="35"/>
        <v>4</v>
      </c>
      <c r="C14" s="63"/>
      <c r="D14" s="45"/>
      <c r="E14" s="73" t="s">
        <v>95</v>
      </c>
      <c r="F14" s="45"/>
      <c r="G14" s="46" t="str">
        <f t="shared" si="0"/>
        <v/>
      </c>
      <c r="H14" s="45"/>
      <c r="I14" s="76" t="s">
        <v>95</v>
      </c>
      <c r="J14" s="45"/>
      <c r="K14" s="47" t="str">
        <f t="shared" si="1"/>
        <v/>
      </c>
      <c r="L14" s="70"/>
      <c r="M14" s="122">
        <v>45415</v>
      </c>
      <c r="N14" s="123">
        <f t="shared" si="2"/>
        <v>6</v>
      </c>
      <c r="O14" s="61" t="s">
        <v>123</v>
      </c>
      <c r="P14" s="48"/>
      <c r="Q14" s="77" t="s">
        <v>95</v>
      </c>
      <c r="R14" s="48"/>
      <c r="S14" s="49" t="str">
        <f t="shared" si="3"/>
        <v/>
      </c>
      <c r="T14" s="48"/>
      <c r="U14" s="77" t="s">
        <v>95</v>
      </c>
      <c r="V14" s="48"/>
      <c r="W14" s="50" t="str">
        <f t="shared" si="4"/>
        <v/>
      </c>
      <c r="X14" s="69"/>
      <c r="Y14" s="118">
        <v>45446</v>
      </c>
      <c r="Z14" s="119">
        <f t="shared" si="5"/>
        <v>2</v>
      </c>
      <c r="AA14" s="63"/>
      <c r="AB14" s="45"/>
      <c r="AC14" s="76" t="s">
        <v>95</v>
      </c>
      <c r="AD14" s="45"/>
      <c r="AE14" s="46" t="str">
        <f t="shared" si="6"/>
        <v/>
      </c>
      <c r="AF14" s="45"/>
      <c r="AG14" s="76" t="s">
        <v>95</v>
      </c>
      <c r="AH14" s="45"/>
      <c r="AI14" s="47" t="str">
        <f t="shared" si="7"/>
        <v/>
      </c>
      <c r="AJ14" s="70"/>
      <c r="AK14" s="118">
        <v>45476</v>
      </c>
      <c r="AL14" s="119">
        <f t="shared" si="8"/>
        <v>4</v>
      </c>
      <c r="AM14" s="63"/>
      <c r="AN14" s="45"/>
      <c r="AO14" s="76" t="s">
        <v>95</v>
      </c>
      <c r="AP14" s="45"/>
      <c r="AQ14" s="46" t="str">
        <f t="shared" si="9"/>
        <v/>
      </c>
      <c r="AR14" s="45"/>
      <c r="AS14" s="76" t="s">
        <v>95</v>
      </c>
      <c r="AT14" s="45"/>
      <c r="AU14" s="47" t="str">
        <f t="shared" si="10"/>
        <v/>
      </c>
      <c r="AV14" s="70"/>
      <c r="AW14" s="120">
        <v>45507</v>
      </c>
      <c r="AX14" s="121">
        <f t="shared" si="11"/>
        <v>7</v>
      </c>
      <c r="AY14" s="64"/>
      <c r="AZ14" s="48"/>
      <c r="BA14" s="77" t="s">
        <v>95</v>
      </c>
      <c r="BB14" s="48"/>
      <c r="BC14" s="49" t="str">
        <f t="shared" si="12"/>
        <v/>
      </c>
      <c r="BD14" s="48"/>
      <c r="BE14" s="77" t="s">
        <v>95</v>
      </c>
      <c r="BF14" s="48"/>
      <c r="BG14" s="50" t="str">
        <f t="shared" si="13"/>
        <v/>
      </c>
      <c r="BH14" s="69"/>
      <c r="BI14" s="118">
        <v>45538</v>
      </c>
      <c r="BJ14" s="119">
        <f t="shared" si="14"/>
        <v>3</v>
      </c>
      <c r="BK14" s="63"/>
      <c r="BL14" s="45"/>
      <c r="BM14" s="76" t="s">
        <v>95</v>
      </c>
      <c r="BN14" s="45"/>
      <c r="BO14" s="46" t="str">
        <f t="shared" si="15"/>
        <v/>
      </c>
      <c r="BP14" s="45"/>
      <c r="BQ14" s="76" t="s">
        <v>95</v>
      </c>
      <c r="BR14" s="45"/>
      <c r="BS14" s="47" t="str">
        <f t="shared" si="16"/>
        <v/>
      </c>
      <c r="BT14" s="70"/>
      <c r="BU14" s="118">
        <v>45568</v>
      </c>
      <c r="BV14" s="119">
        <f t="shared" si="17"/>
        <v>5</v>
      </c>
      <c r="BW14" s="63"/>
      <c r="BX14" s="45"/>
      <c r="BY14" s="76" t="s">
        <v>95</v>
      </c>
      <c r="BZ14" s="45"/>
      <c r="CA14" s="46" t="str">
        <f t="shared" si="18"/>
        <v/>
      </c>
      <c r="CB14" s="45"/>
      <c r="CC14" s="76" t="s">
        <v>95</v>
      </c>
      <c r="CD14" s="45"/>
      <c r="CE14" s="47" t="str">
        <f t="shared" si="19"/>
        <v/>
      </c>
      <c r="CF14" s="70"/>
      <c r="CG14" s="120">
        <v>45599</v>
      </c>
      <c r="CH14" s="121">
        <f t="shared" si="20"/>
        <v>1</v>
      </c>
      <c r="CI14" s="61" t="s">
        <v>125</v>
      </c>
      <c r="CJ14" s="48"/>
      <c r="CK14" s="77" t="s">
        <v>95</v>
      </c>
      <c r="CL14" s="48"/>
      <c r="CM14" s="49" t="str">
        <f t="shared" si="21"/>
        <v/>
      </c>
      <c r="CN14" s="48"/>
      <c r="CO14" s="77" t="s">
        <v>95</v>
      </c>
      <c r="CP14" s="48"/>
      <c r="CQ14" s="50" t="str">
        <f t="shared" si="22"/>
        <v/>
      </c>
      <c r="CR14" s="69"/>
      <c r="CS14" s="118">
        <v>45629</v>
      </c>
      <c r="CT14" s="119">
        <f t="shared" si="23"/>
        <v>3</v>
      </c>
      <c r="CU14" s="63"/>
      <c r="CV14" s="45"/>
      <c r="CW14" s="76" t="s">
        <v>95</v>
      </c>
      <c r="CX14" s="45"/>
      <c r="CY14" s="46" t="str">
        <f t="shared" si="24"/>
        <v/>
      </c>
      <c r="CZ14" s="45"/>
      <c r="DA14" s="76" t="s">
        <v>95</v>
      </c>
      <c r="DB14" s="45"/>
      <c r="DC14" s="47" t="str">
        <f t="shared" si="25"/>
        <v/>
      </c>
      <c r="DD14" s="70"/>
      <c r="DE14" s="118">
        <v>45660</v>
      </c>
      <c r="DF14" s="119">
        <f t="shared" si="26"/>
        <v>6</v>
      </c>
      <c r="DG14" s="63"/>
      <c r="DH14" s="45"/>
      <c r="DI14" s="76" t="s">
        <v>95</v>
      </c>
      <c r="DJ14" s="45"/>
      <c r="DK14" s="46" t="str">
        <f t="shared" si="27"/>
        <v/>
      </c>
      <c r="DL14" s="45"/>
      <c r="DM14" s="76" t="s">
        <v>95</v>
      </c>
      <c r="DN14" s="45"/>
      <c r="DO14" s="47" t="str">
        <f t="shared" si="28"/>
        <v/>
      </c>
      <c r="DP14" s="70"/>
      <c r="DQ14" s="118">
        <v>45691</v>
      </c>
      <c r="DR14" s="119">
        <f t="shared" si="29"/>
        <v>2</v>
      </c>
      <c r="DS14" s="63"/>
      <c r="DT14" s="45"/>
      <c r="DU14" s="76" t="s">
        <v>95</v>
      </c>
      <c r="DV14" s="45"/>
      <c r="DW14" s="46" t="str">
        <f t="shared" si="30"/>
        <v/>
      </c>
      <c r="DX14" s="45"/>
      <c r="DY14" s="76" t="s">
        <v>95</v>
      </c>
      <c r="DZ14" s="45"/>
      <c r="EA14" s="47" t="str">
        <f t="shared" si="31"/>
        <v/>
      </c>
      <c r="EB14" s="70"/>
      <c r="EC14" s="118">
        <v>45719</v>
      </c>
      <c r="ED14" s="119">
        <f t="shared" si="32"/>
        <v>2</v>
      </c>
      <c r="EE14" s="63"/>
      <c r="EF14" s="45"/>
      <c r="EG14" s="76" t="s">
        <v>95</v>
      </c>
      <c r="EH14" s="45"/>
      <c r="EI14" s="46" t="str">
        <f t="shared" si="33"/>
        <v/>
      </c>
      <c r="EJ14" s="45"/>
      <c r="EK14" s="76" t="s">
        <v>95</v>
      </c>
      <c r="EL14" s="45"/>
      <c r="EM14" s="47" t="str">
        <f t="shared" si="34"/>
        <v/>
      </c>
      <c r="EN14" s="70"/>
    </row>
    <row r="15" spans="1:160" ht="35.25" customHeight="1">
      <c r="A15" s="118">
        <v>45386</v>
      </c>
      <c r="B15" s="119">
        <f t="shared" si="35"/>
        <v>5</v>
      </c>
      <c r="C15" s="63"/>
      <c r="D15" s="45"/>
      <c r="E15" s="73" t="s">
        <v>95</v>
      </c>
      <c r="F15" s="45"/>
      <c r="G15" s="46" t="str">
        <f t="shared" si="0"/>
        <v/>
      </c>
      <c r="H15" s="45"/>
      <c r="I15" s="76" t="s">
        <v>95</v>
      </c>
      <c r="J15" s="45"/>
      <c r="K15" s="47" t="str">
        <f t="shared" si="1"/>
        <v/>
      </c>
      <c r="L15" s="70"/>
      <c r="M15" s="120">
        <v>45416</v>
      </c>
      <c r="N15" s="121">
        <f t="shared" si="2"/>
        <v>7</v>
      </c>
      <c r="O15" s="61" t="s">
        <v>24</v>
      </c>
      <c r="P15" s="48"/>
      <c r="Q15" s="77" t="s">
        <v>95</v>
      </c>
      <c r="R15" s="48"/>
      <c r="S15" s="49" t="str">
        <f t="shared" si="3"/>
        <v/>
      </c>
      <c r="T15" s="48"/>
      <c r="U15" s="77" t="s">
        <v>95</v>
      </c>
      <c r="V15" s="48"/>
      <c r="W15" s="50" t="str">
        <f t="shared" si="4"/>
        <v/>
      </c>
      <c r="X15" s="69"/>
      <c r="Y15" s="118">
        <v>45447</v>
      </c>
      <c r="Z15" s="119">
        <f t="shared" si="5"/>
        <v>3</v>
      </c>
      <c r="AA15" s="63"/>
      <c r="AB15" s="45"/>
      <c r="AC15" s="76" t="s">
        <v>95</v>
      </c>
      <c r="AD15" s="45"/>
      <c r="AE15" s="46" t="str">
        <f t="shared" si="6"/>
        <v/>
      </c>
      <c r="AF15" s="45"/>
      <c r="AG15" s="76" t="s">
        <v>95</v>
      </c>
      <c r="AH15" s="45"/>
      <c r="AI15" s="47" t="str">
        <f t="shared" si="7"/>
        <v/>
      </c>
      <c r="AJ15" s="70"/>
      <c r="AK15" s="118">
        <v>45477</v>
      </c>
      <c r="AL15" s="119">
        <f t="shared" si="8"/>
        <v>5</v>
      </c>
      <c r="AM15" s="63"/>
      <c r="AN15" s="45"/>
      <c r="AO15" s="76" t="s">
        <v>95</v>
      </c>
      <c r="AP15" s="45"/>
      <c r="AQ15" s="46" t="str">
        <f t="shared" si="9"/>
        <v/>
      </c>
      <c r="AR15" s="45"/>
      <c r="AS15" s="76" t="s">
        <v>95</v>
      </c>
      <c r="AT15" s="45"/>
      <c r="AU15" s="47" t="str">
        <f t="shared" si="10"/>
        <v/>
      </c>
      <c r="AV15" s="70"/>
      <c r="AW15" s="120">
        <v>45508</v>
      </c>
      <c r="AX15" s="121">
        <f t="shared" si="11"/>
        <v>1</v>
      </c>
      <c r="AY15" s="64"/>
      <c r="AZ15" s="48"/>
      <c r="BA15" s="77" t="s">
        <v>95</v>
      </c>
      <c r="BB15" s="48"/>
      <c r="BC15" s="49" t="str">
        <f t="shared" si="12"/>
        <v/>
      </c>
      <c r="BD15" s="48"/>
      <c r="BE15" s="77" t="s">
        <v>95</v>
      </c>
      <c r="BF15" s="48"/>
      <c r="BG15" s="50" t="str">
        <f t="shared" si="13"/>
        <v/>
      </c>
      <c r="BH15" s="69"/>
      <c r="BI15" s="118">
        <v>45539</v>
      </c>
      <c r="BJ15" s="119">
        <f t="shared" si="14"/>
        <v>4</v>
      </c>
      <c r="BK15" s="63"/>
      <c r="BL15" s="45"/>
      <c r="BM15" s="76" t="s">
        <v>95</v>
      </c>
      <c r="BN15" s="45"/>
      <c r="BO15" s="46" t="str">
        <f t="shared" si="15"/>
        <v/>
      </c>
      <c r="BP15" s="45"/>
      <c r="BQ15" s="76" t="s">
        <v>95</v>
      </c>
      <c r="BR15" s="45"/>
      <c r="BS15" s="47" t="str">
        <f t="shared" si="16"/>
        <v/>
      </c>
      <c r="BT15" s="70"/>
      <c r="BU15" s="118">
        <v>45569</v>
      </c>
      <c r="BV15" s="119">
        <f t="shared" si="17"/>
        <v>6</v>
      </c>
      <c r="BW15" s="63"/>
      <c r="BX15" s="45"/>
      <c r="BY15" s="76" t="s">
        <v>95</v>
      </c>
      <c r="BZ15" s="45"/>
      <c r="CA15" s="46" t="str">
        <f t="shared" si="18"/>
        <v/>
      </c>
      <c r="CB15" s="45"/>
      <c r="CC15" s="76" t="s">
        <v>95</v>
      </c>
      <c r="CD15" s="45"/>
      <c r="CE15" s="47" t="str">
        <f t="shared" si="19"/>
        <v/>
      </c>
      <c r="CF15" s="70"/>
      <c r="CG15" s="122">
        <v>45600</v>
      </c>
      <c r="CH15" s="123">
        <f t="shared" si="20"/>
        <v>2</v>
      </c>
      <c r="CI15" s="61" t="s">
        <v>149</v>
      </c>
      <c r="CJ15" s="48"/>
      <c r="CK15" s="77" t="s">
        <v>95</v>
      </c>
      <c r="CL15" s="48"/>
      <c r="CM15" s="49" t="str">
        <f t="shared" si="21"/>
        <v/>
      </c>
      <c r="CN15" s="48"/>
      <c r="CO15" s="77" t="s">
        <v>95</v>
      </c>
      <c r="CP15" s="48"/>
      <c r="CQ15" s="50" t="str">
        <f t="shared" si="22"/>
        <v/>
      </c>
      <c r="CR15" s="69"/>
      <c r="CS15" s="118">
        <v>45630</v>
      </c>
      <c r="CT15" s="119">
        <f t="shared" si="23"/>
        <v>4</v>
      </c>
      <c r="CU15" s="63"/>
      <c r="CV15" s="45"/>
      <c r="CW15" s="76" t="s">
        <v>95</v>
      </c>
      <c r="CX15" s="45"/>
      <c r="CY15" s="46" t="str">
        <f t="shared" si="24"/>
        <v/>
      </c>
      <c r="CZ15" s="45"/>
      <c r="DA15" s="76" t="s">
        <v>95</v>
      </c>
      <c r="DB15" s="45"/>
      <c r="DC15" s="47" t="str">
        <f t="shared" si="25"/>
        <v/>
      </c>
      <c r="DD15" s="70"/>
      <c r="DE15" s="120">
        <v>45661</v>
      </c>
      <c r="DF15" s="121">
        <f t="shared" si="26"/>
        <v>7</v>
      </c>
      <c r="DG15" s="64"/>
      <c r="DH15" s="48"/>
      <c r="DI15" s="77" t="s">
        <v>95</v>
      </c>
      <c r="DJ15" s="48"/>
      <c r="DK15" s="49" t="str">
        <f t="shared" si="27"/>
        <v/>
      </c>
      <c r="DL15" s="48"/>
      <c r="DM15" s="77" t="s">
        <v>95</v>
      </c>
      <c r="DN15" s="48"/>
      <c r="DO15" s="50" t="str">
        <f t="shared" si="28"/>
        <v/>
      </c>
      <c r="DP15" s="69"/>
      <c r="DQ15" s="118">
        <v>45692</v>
      </c>
      <c r="DR15" s="119">
        <f t="shared" si="29"/>
        <v>3</v>
      </c>
      <c r="DS15" s="63"/>
      <c r="DT15" s="45"/>
      <c r="DU15" s="76" t="s">
        <v>95</v>
      </c>
      <c r="DV15" s="45"/>
      <c r="DW15" s="46" t="str">
        <f t="shared" si="30"/>
        <v/>
      </c>
      <c r="DX15" s="45"/>
      <c r="DY15" s="76" t="s">
        <v>95</v>
      </c>
      <c r="DZ15" s="45"/>
      <c r="EA15" s="47" t="str">
        <f t="shared" si="31"/>
        <v/>
      </c>
      <c r="EB15" s="70"/>
      <c r="EC15" s="118">
        <v>45720</v>
      </c>
      <c r="ED15" s="119">
        <f t="shared" si="32"/>
        <v>3</v>
      </c>
      <c r="EE15" s="63"/>
      <c r="EF15" s="45"/>
      <c r="EG15" s="76" t="s">
        <v>95</v>
      </c>
      <c r="EH15" s="45"/>
      <c r="EI15" s="46" t="str">
        <f t="shared" si="33"/>
        <v/>
      </c>
      <c r="EJ15" s="45"/>
      <c r="EK15" s="76" t="s">
        <v>95</v>
      </c>
      <c r="EL15" s="45"/>
      <c r="EM15" s="47" t="str">
        <f t="shared" si="34"/>
        <v/>
      </c>
      <c r="EN15" s="70"/>
    </row>
    <row r="16" spans="1:160" ht="35.25" customHeight="1">
      <c r="A16" s="118">
        <v>45387</v>
      </c>
      <c r="B16" s="119">
        <f t="shared" si="35"/>
        <v>6</v>
      </c>
      <c r="C16" s="63"/>
      <c r="D16" s="45"/>
      <c r="E16" s="73" t="s">
        <v>95</v>
      </c>
      <c r="F16" s="45"/>
      <c r="G16" s="46" t="str">
        <f t="shared" si="0"/>
        <v/>
      </c>
      <c r="H16" s="45"/>
      <c r="I16" s="73" t="s">
        <v>95</v>
      </c>
      <c r="J16" s="45"/>
      <c r="K16" s="47" t="str">
        <f t="shared" si="1"/>
        <v/>
      </c>
      <c r="L16" s="70"/>
      <c r="M16" s="120">
        <v>45417</v>
      </c>
      <c r="N16" s="121">
        <f t="shared" si="2"/>
        <v>1</v>
      </c>
      <c r="O16" s="61" t="s">
        <v>66</v>
      </c>
      <c r="P16" s="48"/>
      <c r="Q16" s="77" t="s">
        <v>95</v>
      </c>
      <c r="R16" s="48"/>
      <c r="S16" s="49" t="str">
        <f t="shared" si="3"/>
        <v/>
      </c>
      <c r="T16" s="48"/>
      <c r="U16" s="77" t="s">
        <v>95</v>
      </c>
      <c r="V16" s="48"/>
      <c r="W16" s="50" t="str">
        <f t="shared" si="4"/>
        <v/>
      </c>
      <c r="X16" s="69"/>
      <c r="Y16" s="118">
        <v>45448</v>
      </c>
      <c r="Z16" s="119">
        <f t="shared" si="5"/>
        <v>4</v>
      </c>
      <c r="AA16" s="63"/>
      <c r="AB16" s="45"/>
      <c r="AC16" s="76" t="s">
        <v>95</v>
      </c>
      <c r="AD16" s="45"/>
      <c r="AE16" s="46" t="str">
        <f t="shared" si="6"/>
        <v/>
      </c>
      <c r="AF16" s="45"/>
      <c r="AG16" s="76" t="s">
        <v>95</v>
      </c>
      <c r="AH16" s="45"/>
      <c r="AI16" s="47" t="str">
        <f t="shared" si="7"/>
        <v/>
      </c>
      <c r="AJ16" s="70"/>
      <c r="AK16" s="118">
        <v>45478</v>
      </c>
      <c r="AL16" s="119">
        <f t="shared" si="8"/>
        <v>6</v>
      </c>
      <c r="AM16" s="63"/>
      <c r="AN16" s="45"/>
      <c r="AO16" s="76" t="s">
        <v>95</v>
      </c>
      <c r="AP16" s="45"/>
      <c r="AQ16" s="46" t="str">
        <f t="shared" si="9"/>
        <v/>
      </c>
      <c r="AR16" s="45"/>
      <c r="AS16" s="76" t="s">
        <v>95</v>
      </c>
      <c r="AT16" s="45"/>
      <c r="AU16" s="47" t="str">
        <f t="shared" si="10"/>
        <v/>
      </c>
      <c r="AV16" s="70"/>
      <c r="AW16" s="118">
        <v>45509</v>
      </c>
      <c r="AX16" s="119">
        <f t="shared" si="11"/>
        <v>2</v>
      </c>
      <c r="AY16" s="63"/>
      <c r="AZ16" s="45"/>
      <c r="BA16" s="76" t="s">
        <v>95</v>
      </c>
      <c r="BB16" s="45"/>
      <c r="BC16" s="46" t="str">
        <f t="shared" si="12"/>
        <v/>
      </c>
      <c r="BD16" s="45"/>
      <c r="BE16" s="76" t="s">
        <v>95</v>
      </c>
      <c r="BF16" s="45"/>
      <c r="BG16" s="47" t="str">
        <f t="shared" si="13"/>
        <v/>
      </c>
      <c r="BH16" s="70"/>
      <c r="BI16" s="118">
        <v>45540</v>
      </c>
      <c r="BJ16" s="119">
        <f t="shared" si="14"/>
        <v>5</v>
      </c>
      <c r="BK16" s="63"/>
      <c r="BL16" s="45"/>
      <c r="BM16" s="76" t="s">
        <v>95</v>
      </c>
      <c r="BN16" s="45"/>
      <c r="BO16" s="46" t="str">
        <f t="shared" si="15"/>
        <v/>
      </c>
      <c r="BP16" s="45"/>
      <c r="BQ16" s="76" t="s">
        <v>95</v>
      </c>
      <c r="BR16" s="45"/>
      <c r="BS16" s="47" t="str">
        <f t="shared" si="16"/>
        <v/>
      </c>
      <c r="BT16" s="70"/>
      <c r="BU16" s="120">
        <v>45570</v>
      </c>
      <c r="BV16" s="121">
        <f t="shared" si="17"/>
        <v>7</v>
      </c>
      <c r="BW16" s="64"/>
      <c r="BX16" s="48"/>
      <c r="BY16" s="77" t="s">
        <v>95</v>
      </c>
      <c r="BZ16" s="48"/>
      <c r="CA16" s="49" t="str">
        <f t="shared" si="18"/>
        <v/>
      </c>
      <c r="CB16" s="48"/>
      <c r="CC16" s="77" t="s">
        <v>95</v>
      </c>
      <c r="CD16" s="48"/>
      <c r="CE16" s="50" t="str">
        <f t="shared" si="19"/>
        <v/>
      </c>
      <c r="CF16" s="69"/>
      <c r="CG16" s="118">
        <v>45601</v>
      </c>
      <c r="CH16" s="119">
        <f t="shared" si="20"/>
        <v>3</v>
      </c>
      <c r="CI16" s="63"/>
      <c r="CJ16" s="45"/>
      <c r="CK16" s="76" t="s">
        <v>95</v>
      </c>
      <c r="CL16" s="45"/>
      <c r="CM16" s="46" t="str">
        <f t="shared" si="21"/>
        <v/>
      </c>
      <c r="CN16" s="45"/>
      <c r="CO16" s="76" t="s">
        <v>95</v>
      </c>
      <c r="CP16" s="45"/>
      <c r="CQ16" s="47" t="str">
        <f t="shared" si="22"/>
        <v/>
      </c>
      <c r="CR16" s="70"/>
      <c r="CS16" s="118">
        <v>45631</v>
      </c>
      <c r="CT16" s="119">
        <f t="shared" si="23"/>
        <v>5</v>
      </c>
      <c r="CU16" s="63"/>
      <c r="CV16" s="45"/>
      <c r="CW16" s="76" t="s">
        <v>95</v>
      </c>
      <c r="CX16" s="45"/>
      <c r="CY16" s="46" t="str">
        <f t="shared" si="24"/>
        <v/>
      </c>
      <c r="CZ16" s="45"/>
      <c r="DA16" s="76" t="s">
        <v>95</v>
      </c>
      <c r="DB16" s="45"/>
      <c r="DC16" s="47" t="str">
        <f t="shared" si="25"/>
        <v/>
      </c>
      <c r="DD16" s="70"/>
      <c r="DE16" s="120">
        <v>45662</v>
      </c>
      <c r="DF16" s="121">
        <f t="shared" si="26"/>
        <v>1</v>
      </c>
      <c r="DG16" s="64"/>
      <c r="DH16" s="48"/>
      <c r="DI16" s="77" t="s">
        <v>95</v>
      </c>
      <c r="DJ16" s="48"/>
      <c r="DK16" s="49" t="str">
        <f t="shared" si="27"/>
        <v/>
      </c>
      <c r="DL16" s="48"/>
      <c r="DM16" s="77" t="s">
        <v>95</v>
      </c>
      <c r="DN16" s="48"/>
      <c r="DO16" s="50" t="str">
        <f t="shared" si="28"/>
        <v/>
      </c>
      <c r="DP16" s="69"/>
      <c r="DQ16" s="118">
        <v>45693</v>
      </c>
      <c r="DR16" s="119">
        <f t="shared" si="29"/>
        <v>4</v>
      </c>
      <c r="DS16" s="63"/>
      <c r="DT16" s="45"/>
      <c r="DU16" s="76" t="s">
        <v>95</v>
      </c>
      <c r="DV16" s="45"/>
      <c r="DW16" s="46" t="str">
        <f t="shared" si="30"/>
        <v/>
      </c>
      <c r="DX16" s="45"/>
      <c r="DY16" s="76" t="s">
        <v>95</v>
      </c>
      <c r="DZ16" s="45"/>
      <c r="EA16" s="47" t="str">
        <f t="shared" si="31"/>
        <v/>
      </c>
      <c r="EB16" s="70"/>
      <c r="EC16" s="118">
        <v>45721</v>
      </c>
      <c r="ED16" s="119">
        <f t="shared" si="32"/>
        <v>4</v>
      </c>
      <c r="EE16" s="63"/>
      <c r="EF16" s="45"/>
      <c r="EG16" s="76" t="s">
        <v>95</v>
      </c>
      <c r="EH16" s="45"/>
      <c r="EI16" s="46" t="str">
        <f t="shared" si="33"/>
        <v/>
      </c>
      <c r="EJ16" s="45"/>
      <c r="EK16" s="76" t="s">
        <v>95</v>
      </c>
      <c r="EL16" s="45"/>
      <c r="EM16" s="47" t="str">
        <f t="shared" si="34"/>
        <v/>
      </c>
      <c r="EN16" s="70"/>
    </row>
    <row r="17" spans="1:144" ht="35.25" customHeight="1">
      <c r="A17" s="120">
        <v>45388</v>
      </c>
      <c r="B17" s="121">
        <f t="shared" si="35"/>
        <v>7</v>
      </c>
      <c r="C17" s="64"/>
      <c r="D17" s="48"/>
      <c r="E17" s="74" t="s">
        <v>95</v>
      </c>
      <c r="F17" s="48"/>
      <c r="G17" s="49" t="str">
        <f t="shared" si="0"/>
        <v/>
      </c>
      <c r="H17" s="48"/>
      <c r="I17" s="77" t="s">
        <v>95</v>
      </c>
      <c r="J17" s="48"/>
      <c r="K17" s="50" t="str">
        <f t="shared" si="1"/>
        <v/>
      </c>
      <c r="L17" s="69"/>
      <c r="M17" s="122">
        <v>45418</v>
      </c>
      <c r="N17" s="123">
        <f t="shared" si="2"/>
        <v>2</v>
      </c>
      <c r="O17" s="61" t="s">
        <v>149</v>
      </c>
      <c r="P17" s="48"/>
      <c r="Q17" s="77" t="s">
        <v>95</v>
      </c>
      <c r="R17" s="48"/>
      <c r="S17" s="49" t="str">
        <f t="shared" si="3"/>
        <v/>
      </c>
      <c r="T17" s="48"/>
      <c r="U17" s="77" t="s">
        <v>95</v>
      </c>
      <c r="V17" s="48"/>
      <c r="W17" s="50" t="str">
        <f t="shared" si="4"/>
        <v/>
      </c>
      <c r="X17" s="69"/>
      <c r="Y17" s="118">
        <v>45449</v>
      </c>
      <c r="Z17" s="119">
        <f t="shared" si="5"/>
        <v>5</v>
      </c>
      <c r="AA17" s="63"/>
      <c r="AB17" s="45"/>
      <c r="AC17" s="76" t="s">
        <v>95</v>
      </c>
      <c r="AD17" s="45"/>
      <c r="AE17" s="46" t="str">
        <f t="shared" si="6"/>
        <v/>
      </c>
      <c r="AF17" s="45"/>
      <c r="AG17" s="76" t="s">
        <v>95</v>
      </c>
      <c r="AH17" s="45"/>
      <c r="AI17" s="47" t="str">
        <f t="shared" si="7"/>
        <v/>
      </c>
      <c r="AJ17" s="70"/>
      <c r="AK17" s="120">
        <v>45479</v>
      </c>
      <c r="AL17" s="121">
        <f t="shared" si="8"/>
        <v>7</v>
      </c>
      <c r="AM17" s="64"/>
      <c r="AN17" s="48"/>
      <c r="AO17" s="77" t="s">
        <v>95</v>
      </c>
      <c r="AP17" s="48"/>
      <c r="AQ17" s="49" t="str">
        <f t="shared" si="9"/>
        <v/>
      </c>
      <c r="AR17" s="48"/>
      <c r="AS17" s="77" t="s">
        <v>95</v>
      </c>
      <c r="AT17" s="48"/>
      <c r="AU17" s="50" t="str">
        <f t="shared" si="10"/>
        <v/>
      </c>
      <c r="AV17" s="69"/>
      <c r="AW17" s="118">
        <v>45510</v>
      </c>
      <c r="AX17" s="119">
        <f t="shared" si="11"/>
        <v>3</v>
      </c>
      <c r="AY17" s="63"/>
      <c r="AZ17" s="45"/>
      <c r="BA17" s="76" t="s">
        <v>95</v>
      </c>
      <c r="BB17" s="45"/>
      <c r="BC17" s="46" t="str">
        <f t="shared" si="12"/>
        <v/>
      </c>
      <c r="BD17" s="45"/>
      <c r="BE17" s="76" t="s">
        <v>95</v>
      </c>
      <c r="BF17" s="45"/>
      <c r="BG17" s="47" t="str">
        <f t="shared" si="13"/>
        <v/>
      </c>
      <c r="BH17" s="70"/>
      <c r="BI17" s="118">
        <v>45541</v>
      </c>
      <c r="BJ17" s="119">
        <f t="shared" si="14"/>
        <v>6</v>
      </c>
      <c r="BK17" s="63"/>
      <c r="BL17" s="45"/>
      <c r="BM17" s="76" t="s">
        <v>95</v>
      </c>
      <c r="BN17" s="45"/>
      <c r="BO17" s="46" t="str">
        <f t="shared" si="15"/>
        <v/>
      </c>
      <c r="BP17" s="45"/>
      <c r="BQ17" s="76" t="s">
        <v>95</v>
      </c>
      <c r="BR17" s="45"/>
      <c r="BS17" s="47" t="str">
        <f t="shared" si="16"/>
        <v/>
      </c>
      <c r="BT17" s="70"/>
      <c r="BU17" s="120">
        <v>45571</v>
      </c>
      <c r="BV17" s="121">
        <f t="shared" si="17"/>
        <v>1</v>
      </c>
      <c r="BW17" s="64"/>
      <c r="BX17" s="48"/>
      <c r="BY17" s="77" t="s">
        <v>95</v>
      </c>
      <c r="BZ17" s="48"/>
      <c r="CA17" s="49" t="str">
        <f t="shared" si="18"/>
        <v/>
      </c>
      <c r="CB17" s="48"/>
      <c r="CC17" s="77" t="s">
        <v>95</v>
      </c>
      <c r="CD17" s="48"/>
      <c r="CE17" s="50" t="str">
        <f t="shared" si="19"/>
        <v/>
      </c>
      <c r="CF17" s="69"/>
      <c r="CG17" s="118">
        <v>45602</v>
      </c>
      <c r="CH17" s="119">
        <f t="shared" si="20"/>
        <v>4</v>
      </c>
      <c r="CI17" s="63"/>
      <c r="CJ17" s="45"/>
      <c r="CK17" s="76" t="s">
        <v>95</v>
      </c>
      <c r="CL17" s="45"/>
      <c r="CM17" s="46" t="str">
        <f t="shared" si="21"/>
        <v/>
      </c>
      <c r="CN17" s="45"/>
      <c r="CO17" s="76" t="s">
        <v>95</v>
      </c>
      <c r="CP17" s="45"/>
      <c r="CQ17" s="47" t="str">
        <f t="shared" si="22"/>
        <v/>
      </c>
      <c r="CR17" s="70"/>
      <c r="CS17" s="118">
        <v>45632</v>
      </c>
      <c r="CT17" s="119">
        <f t="shared" si="23"/>
        <v>6</v>
      </c>
      <c r="CU17" s="63"/>
      <c r="CV17" s="45"/>
      <c r="CW17" s="76" t="s">
        <v>95</v>
      </c>
      <c r="CX17" s="45"/>
      <c r="CY17" s="46" t="str">
        <f t="shared" si="24"/>
        <v/>
      </c>
      <c r="CZ17" s="45"/>
      <c r="DA17" s="76" t="s">
        <v>95</v>
      </c>
      <c r="DB17" s="45"/>
      <c r="DC17" s="47" t="str">
        <f t="shared" si="25"/>
        <v/>
      </c>
      <c r="DD17" s="70"/>
      <c r="DE17" s="118">
        <v>45663</v>
      </c>
      <c r="DF17" s="119">
        <f t="shared" si="26"/>
        <v>2</v>
      </c>
      <c r="DG17" s="63"/>
      <c r="DH17" s="45"/>
      <c r="DI17" s="76" t="s">
        <v>95</v>
      </c>
      <c r="DJ17" s="45"/>
      <c r="DK17" s="46" t="str">
        <f t="shared" si="27"/>
        <v/>
      </c>
      <c r="DL17" s="45"/>
      <c r="DM17" s="76" t="s">
        <v>95</v>
      </c>
      <c r="DN17" s="45"/>
      <c r="DO17" s="47" t="str">
        <f t="shared" si="28"/>
        <v/>
      </c>
      <c r="DP17" s="70"/>
      <c r="DQ17" s="118">
        <v>45694</v>
      </c>
      <c r="DR17" s="119">
        <f t="shared" si="29"/>
        <v>5</v>
      </c>
      <c r="DS17" s="63"/>
      <c r="DT17" s="45"/>
      <c r="DU17" s="76" t="s">
        <v>95</v>
      </c>
      <c r="DV17" s="45"/>
      <c r="DW17" s="46" t="str">
        <f t="shared" si="30"/>
        <v/>
      </c>
      <c r="DX17" s="45"/>
      <c r="DY17" s="76" t="s">
        <v>95</v>
      </c>
      <c r="DZ17" s="45"/>
      <c r="EA17" s="47" t="str">
        <f t="shared" si="31"/>
        <v/>
      </c>
      <c r="EB17" s="70"/>
      <c r="EC17" s="118">
        <v>45722</v>
      </c>
      <c r="ED17" s="119">
        <f t="shared" si="32"/>
        <v>5</v>
      </c>
      <c r="EE17" s="63"/>
      <c r="EF17" s="45"/>
      <c r="EG17" s="76" t="s">
        <v>95</v>
      </c>
      <c r="EH17" s="45"/>
      <c r="EI17" s="46" t="str">
        <f t="shared" si="33"/>
        <v/>
      </c>
      <c r="EJ17" s="45"/>
      <c r="EK17" s="76" t="s">
        <v>95</v>
      </c>
      <c r="EL17" s="45"/>
      <c r="EM17" s="47" t="str">
        <f t="shared" si="34"/>
        <v/>
      </c>
      <c r="EN17" s="70"/>
    </row>
    <row r="18" spans="1:144" ht="35.25" customHeight="1">
      <c r="A18" s="120">
        <v>45389</v>
      </c>
      <c r="B18" s="121">
        <f t="shared" si="35"/>
        <v>1</v>
      </c>
      <c r="C18" s="64"/>
      <c r="D18" s="48"/>
      <c r="E18" s="74" t="s">
        <v>95</v>
      </c>
      <c r="F18" s="48"/>
      <c r="G18" s="49" t="str">
        <f t="shared" si="0"/>
        <v/>
      </c>
      <c r="H18" s="48"/>
      <c r="I18" s="77" t="s">
        <v>95</v>
      </c>
      <c r="J18" s="48"/>
      <c r="K18" s="50" t="str">
        <f t="shared" si="1"/>
        <v/>
      </c>
      <c r="L18" s="69"/>
      <c r="M18" s="118">
        <v>45419</v>
      </c>
      <c r="N18" s="119">
        <f t="shared" si="2"/>
        <v>3</v>
      </c>
      <c r="O18" s="63"/>
      <c r="P18" s="45"/>
      <c r="Q18" s="76" t="s">
        <v>95</v>
      </c>
      <c r="R18" s="45"/>
      <c r="S18" s="46" t="str">
        <f t="shared" si="3"/>
        <v/>
      </c>
      <c r="T18" s="45"/>
      <c r="U18" s="76" t="s">
        <v>95</v>
      </c>
      <c r="V18" s="45"/>
      <c r="W18" s="47" t="str">
        <f t="shared" si="4"/>
        <v/>
      </c>
      <c r="X18" s="70"/>
      <c r="Y18" s="118">
        <v>45450</v>
      </c>
      <c r="Z18" s="119">
        <f t="shared" si="5"/>
        <v>6</v>
      </c>
      <c r="AA18" s="63"/>
      <c r="AB18" s="45"/>
      <c r="AC18" s="76" t="s">
        <v>95</v>
      </c>
      <c r="AD18" s="45"/>
      <c r="AE18" s="46" t="str">
        <f t="shared" si="6"/>
        <v/>
      </c>
      <c r="AF18" s="45"/>
      <c r="AG18" s="76" t="s">
        <v>95</v>
      </c>
      <c r="AH18" s="45"/>
      <c r="AI18" s="47" t="str">
        <f t="shared" si="7"/>
        <v/>
      </c>
      <c r="AJ18" s="70"/>
      <c r="AK18" s="120">
        <v>45480</v>
      </c>
      <c r="AL18" s="121">
        <f t="shared" si="8"/>
        <v>1</v>
      </c>
      <c r="AM18" s="64"/>
      <c r="AN18" s="48"/>
      <c r="AO18" s="77" t="s">
        <v>95</v>
      </c>
      <c r="AP18" s="48"/>
      <c r="AQ18" s="49" t="str">
        <f t="shared" si="9"/>
        <v/>
      </c>
      <c r="AR18" s="48"/>
      <c r="AS18" s="77" t="s">
        <v>95</v>
      </c>
      <c r="AT18" s="48"/>
      <c r="AU18" s="50" t="str">
        <f t="shared" si="10"/>
        <v/>
      </c>
      <c r="AV18" s="69"/>
      <c r="AW18" s="118">
        <v>45511</v>
      </c>
      <c r="AX18" s="119">
        <f t="shared" si="11"/>
        <v>4</v>
      </c>
      <c r="AY18" s="63"/>
      <c r="AZ18" s="45"/>
      <c r="BA18" s="76" t="s">
        <v>95</v>
      </c>
      <c r="BB18" s="45"/>
      <c r="BC18" s="46" t="str">
        <f t="shared" si="12"/>
        <v/>
      </c>
      <c r="BD18" s="45"/>
      <c r="BE18" s="76" t="s">
        <v>95</v>
      </c>
      <c r="BF18" s="45"/>
      <c r="BG18" s="47" t="str">
        <f t="shared" si="13"/>
        <v/>
      </c>
      <c r="BH18" s="70"/>
      <c r="BI18" s="120">
        <v>45542</v>
      </c>
      <c r="BJ18" s="121">
        <f t="shared" si="14"/>
        <v>7</v>
      </c>
      <c r="BK18" s="64"/>
      <c r="BL18" s="48"/>
      <c r="BM18" s="77" t="s">
        <v>95</v>
      </c>
      <c r="BN18" s="48"/>
      <c r="BO18" s="49" t="str">
        <f t="shared" si="15"/>
        <v/>
      </c>
      <c r="BP18" s="48"/>
      <c r="BQ18" s="77" t="s">
        <v>95</v>
      </c>
      <c r="BR18" s="48"/>
      <c r="BS18" s="50" t="str">
        <f t="shared" si="16"/>
        <v/>
      </c>
      <c r="BT18" s="69"/>
      <c r="BU18" s="118">
        <v>45572</v>
      </c>
      <c r="BV18" s="119">
        <f t="shared" si="17"/>
        <v>2</v>
      </c>
      <c r="BW18" s="63"/>
      <c r="BX18" s="45"/>
      <c r="BY18" s="76" t="s">
        <v>95</v>
      </c>
      <c r="BZ18" s="45"/>
      <c r="CA18" s="46" t="str">
        <f t="shared" si="18"/>
        <v/>
      </c>
      <c r="CB18" s="45"/>
      <c r="CC18" s="76" t="s">
        <v>95</v>
      </c>
      <c r="CD18" s="45"/>
      <c r="CE18" s="47" t="str">
        <f t="shared" si="19"/>
        <v/>
      </c>
      <c r="CF18" s="70"/>
      <c r="CG18" s="118">
        <v>45603</v>
      </c>
      <c r="CH18" s="119">
        <f t="shared" si="20"/>
        <v>5</v>
      </c>
      <c r="CI18" s="63"/>
      <c r="CJ18" s="45"/>
      <c r="CK18" s="76" t="s">
        <v>95</v>
      </c>
      <c r="CL18" s="45"/>
      <c r="CM18" s="46" t="str">
        <f t="shared" si="21"/>
        <v/>
      </c>
      <c r="CN18" s="45"/>
      <c r="CO18" s="76" t="s">
        <v>95</v>
      </c>
      <c r="CP18" s="45"/>
      <c r="CQ18" s="47" t="str">
        <f t="shared" si="22"/>
        <v/>
      </c>
      <c r="CR18" s="70"/>
      <c r="CS18" s="120">
        <v>45633</v>
      </c>
      <c r="CT18" s="121">
        <f t="shared" si="23"/>
        <v>7</v>
      </c>
      <c r="CU18" s="64"/>
      <c r="CV18" s="48"/>
      <c r="CW18" s="77" t="s">
        <v>95</v>
      </c>
      <c r="CX18" s="48"/>
      <c r="CY18" s="49" t="str">
        <f t="shared" si="24"/>
        <v/>
      </c>
      <c r="CZ18" s="48"/>
      <c r="DA18" s="77" t="s">
        <v>95</v>
      </c>
      <c r="DB18" s="48"/>
      <c r="DC18" s="50" t="str">
        <f t="shared" si="25"/>
        <v/>
      </c>
      <c r="DD18" s="69"/>
      <c r="DE18" s="118">
        <v>45664</v>
      </c>
      <c r="DF18" s="119">
        <f t="shared" si="26"/>
        <v>3</v>
      </c>
      <c r="DG18" s="63"/>
      <c r="DH18" s="45"/>
      <c r="DI18" s="76" t="s">
        <v>95</v>
      </c>
      <c r="DJ18" s="45"/>
      <c r="DK18" s="46" t="str">
        <f t="shared" si="27"/>
        <v/>
      </c>
      <c r="DL18" s="45"/>
      <c r="DM18" s="76" t="s">
        <v>95</v>
      </c>
      <c r="DN18" s="45"/>
      <c r="DO18" s="47" t="str">
        <f t="shared" si="28"/>
        <v/>
      </c>
      <c r="DP18" s="70"/>
      <c r="DQ18" s="118">
        <v>45695</v>
      </c>
      <c r="DR18" s="119">
        <f t="shared" si="29"/>
        <v>6</v>
      </c>
      <c r="DS18" s="63"/>
      <c r="DT18" s="45"/>
      <c r="DU18" s="76" t="s">
        <v>95</v>
      </c>
      <c r="DV18" s="45"/>
      <c r="DW18" s="46" t="str">
        <f t="shared" si="30"/>
        <v/>
      </c>
      <c r="DX18" s="45"/>
      <c r="DY18" s="76" t="s">
        <v>95</v>
      </c>
      <c r="DZ18" s="45"/>
      <c r="EA18" s="47" t="str">
        <f t="shared" si="31"/>
        <v/>
      </c>
      <c r="EB18" s="70"/>
      <c r="EC18" s="118">
        <v>45723</v>
      </c>
      <c r="ED18" s="119">
        <f t="shared" si="32"/>
        <v>6</v>
      </c>
      <c r="EE18" s="63"/>
      <c r="EF18" s="45"/>
      <c r="EG18" s="76" t="s">
        <v>95</v>
      </c>
      <c r="EH18" s="45"/>
      <c r="EI18" s="46" t="str">
        <f t="shared" si="33"/>
        <v/>
      </c>
      <c r="EJ18" s="45"/>
      <c r="EK18" s="76" t="s">
        <v>95</v>
      </c>
      <c r="EL18" s="45"/>
      <c r="EM18" s="47" t="str">
        <f t="shared" si="34"/>
        <v/>
      </c>
      <c r="EN18" s="70"/>
    </row>
    <row r="19" spans="1:144" ht="35.25" customHeight="1">
      <c r="A19" s="118">
        <v>45390</v>
      </c>
      <c r="B19" s="119">
        <f t="shared" si="35"/>
        <v>2</v>
      </c>
      <c r="C19" s="63"/>
      <c r="D19" s="45"/>
      <c r="E19" s="73" t="s">
        <v>95</v>
      </c>
      <c r="F19" s="45"/>
      <c r="G19" s="46" t="str">
        <f t="shared" si="0"/>
        <v/>
      </c>
      <c r="H19" s="45"/>
      <c r="I19" s="76" t="s">
        <v>95</v>
      </c>
      <c r="J19" s="45"/>
      <c r="K19" s="47" t="str">
        <f t="shared" si="1"/>
        <v/>
      </c>
      <c r="L19" s="70"/>
      <c r="M19" s="118">
        <v>45420</v>
      </c>
      <c r="N19" s="119">
        <f t="shared" si="2"/>
        <v>4</v>
      </c>
      <c r="O19" s="63"/>
      <c r="P19" s="45"/>
      <c r="Q19" s="76" t="s">
        <v>95</v>
      </c>
      <c r="R19" s="45"/>
      <c r="S19" s="46" t="str">
        <f t="shared" si="3"/>
        <v/>
      </c>
      <c r="T19" s="45"/>
      <c r="U19" s="76" t="s">
        <v>95</v>
      </c>
      <c r="V19" s="45"/>
      <c r="W19" s="47" t="str">
        <f t="shared" si="4"/>
        <v/>
      </c>
      <c r="X19" s="70"/>
      <c r="Y19" s="120">
        <v>45451</v>
      </c>
      <c r="Z19" s="121">
        <f t="shared" si="5"/>
        <v>7</v>
      </c>
      <c r="AA19" s="64"/>
      <c r="AB19" s="48"/>
      <c r="AC19" s="77" t="s">
        <v>95</v>
      </c>
      <c r="AD19" s="48"/>
      <c r="AE19" s="49" t="str">
        <f t="shared" si="6"/>
        <v/>
      </c>
      <c r="AF19" s="48"/>
      <c r="AG19" s="77" t="s">
        <v>95</v>
      </c>
      <c r="AH19" s="48"/>
      <c r="AI19" s="50" t="str">
        <f t="shared" si="7"/>
        <v/>
      </c>
      <c r="AJ19" s="69"/>
      <c r="AK19" s="118">
        <v>45481</v>
      </c>
      <c r="AL19" s="119">
        <f t="shared" si="8"/>
        <v>2</v>
      </c>
      <c r="AM19" s="63"/>
      <c r="AN19" s="45"/>
      <c r="AO19" s="76" t="s">
        <v>95</v>
      </c>
      <c r="AP19" s="45"/>
      <c r="AQ19" s="46" t="str">
        <f t="shared" si="9"/>
        <v/>
      </c>
      <c r="AR19" s="45"/>
      <c r="AS19" s="76" t="s">
        <v>95</v>
      </c>
      <c r="AT19" s="45"/>
      <c r="AU19" s="47" t="str">
        <f t="shared" si="10"/>
        <v/>
      </c>
      <c r="AV19" s="70"/>
      <c r="AW19" s="118">
        <v>45512</v>
      </c>
      <c r="AX19" s="119">
        <f t="shared" si="11"/>
        <v>5</v>
      </c>
      <c r="AY19" s="63"/>
      <c r="AZ19" s="45"/>
      <c r="BA19" s="76" t="s">
        <v>95</v>
      </c>
      <c r="BB19" s="45"/>
      <c r="BC19" s="46" t="str">
        <f t="shared" si="12"/>
        <v/>
      </c>
      <c r="BD19" s="45"/>
      <c r="BE19" s="76" t="s">
        <v>95</v>
      </c>
      <c r="BF19" s="45"/>
      <c r="BG19" s="47" t="str">
        <f t="shared" si="13"/>
        <v/>
      </c>
      <c r="BH19" s="70"/>
      <c r="BI19" s="120">
        <v>45543</v>
      </c>
      <c r="BJ19" s="121">
        <f t="shared" si="14"/>
        <v>1</v>
      </c>
      <c r="BK19" s="64"/>
      <c r="BL19" s="48"/>
      <c r="BM19" s="77" t="s">
        <v>95</v>
      </c>
      <c r="BN19" s="48"/>
      <c r="BO19" s="49" t="str">
        <f t="shared" si="15"/>
        <v/>
      </c>
      <c r="BP19" s="48"/>
      <c r="BQ19" s="77" t="s">
        <v>95</v>
      </c>
      <c r="BR19" s="48"/>
      <c r="BS19" s="50" t="str">
        <f t="shared" si="16"/>
        <v/>
      </c>
      <c r="BT19" s="69"/>
      <c r="BU19" s="118">
        <v>45573</v>
      </c>
      <c r="BV19" s="119">
        <f t="shared" si="17"/>
        <v>3</v>
      </c>
      <c r="BW19" s="63"/>
      <c r="BX19" s="45"/>
      <c r="BY19" s="76" t="s">
        <v>95</v>
      </c>
      <c r="BZ19" s="45"/>
      <c r="CA19" s="46" t="str">
        <f t="shared" si="18"/>
        <v/>
      </c>
      <c r="CB19" s="45"/>
      <c r="CC19" s="76" t="s">
        <v>95</v>
      </c>
      <c r="CD19" s="45"/>
      <c r="CE19" s="47" t="str">
        <f t="shared" si="19"/>
        <v/>
      </c>
      <c r="CF19" s="70"/>
      <c r="CG19" s="118">
        <v>45604</v>
      </c>
      <c r="CH19" s="119">
        <f t="shared" si="20"/>
        <v>6</v>
      </c>
      <c r="CI19" s="63"/>
      <c r="CJ19" s="45"/>
      <c r="CK19" s="76" t="s">
        <v>95</v>
      </c>
      <c r="CL19" s="45"/>
      <c r="CM19" s="46" t="str">
        <f t="shared" si="21"/>
        <v/>
      </c>
      <c r="CN19" s="45"/>
      <c r="CO19" s="76" t="s">
        <v>95</v>
      </c>
      <c r="CP19" s="45"/>
      <c r="CQ19" s="47" t="str">
        <f t="shared" si="22"/>
        <v/>
      </c>
      <c r="CR19" s="70"/>
      <c r="CS19" s="120">
        <v>45634</v>
      </c>
      <c r="CT19" s="121">
        <f t="shared" si="23"/>
        <v>1</v>
      </c>
      <c r="CU19" s="64"/>
      <c r="CV19" s="48"/>
      <c r="CW19" s="77" t="s">
        <v>95</v>
      </c>
      <c r="CX19" s="48"/>
      <c r="CY19" s="49" t="str">
        <f t="shared" si="24"/>
        <v/>
      </c>
      <c r="CZ19" s="48"/>
      <c r="DA19" s="77" t="s">
        <v>95</v>
      </c>
      <c r="DB19" s="48"/>
      <c r="DC19" s="50" t="str">
        <f t="shared" si="25"/>
        <v/>
      </c>
      <c r="DD19" s="69"/>
      <c r="DE19" s="118">
        <v>45665</v>
      </c>
      <c r="DF19" s="119">
        <f t="shared" si="26"/>
        <v>4</v>
      </c>
      <c r="DG19" s="63"/>
      <c r="DH19" s="45"/>
      <c r="DI19" s="76" t="s">
        <v>95</v>
      </c>
      <c r="DJ19" s="45"/>
      <c r="DK19" s="46" t="str">
        <f t="shared" si="27"/>
        <v/>
      </c>
      <c r="DL19" s="45"/>
      <c r="DM19" s="76" t="s">
        <v>95</v>
      </c>
      <c r="DN19" s="45"/>
      <c r="DO19" s="47" t="str">
        <f t="shared" si="28"/>
        <v/>
      </c>
      <c r="DP19" s="70"/>
      <c r="DQ19" s="120">
        <v>45696</v>
      </c>
      <c r="DR19" s="121">
        <f t="shared" si="29"/>
        <v>7</v>
      </c>
      <c r="DS19" s="64"/>
      <c r="DT19" s="48"/>
      <c r="DU19" s="77" t="s">
        <v>95</v>
      </c>
      <c r="DV19" s="48"/>
      <c r="DW19" s="49" t="str">
        <f t="shared" si="30"/>
        <v/>
      </c>
      <c r="DX19" s="48"/>
      <c r="DY19" s="77" t="s">
        <v>95</v>
      </c>
      <c r="DZ19" s="48"/>
      <c r="EA19" s="50" t="str">
        <f t="shared" si="31"/>
        <v/>
      </c>
      <c r="EB19" s="69"/>
      <c r="EC19" s="120">
        <v>45724</v>
      </c>
      <c r="ED19" s="121">
        <f t="shared" si="32"/>
        <v>7</v>
      </c>
      <c r="EE19" s="64"/>
      <c r="EF19" s="48"/>
      <c r="EG19" s="77" t="s">
        <v>95</v>
      </c>
      <c r="EH19" s="48"/>
      <c r="EI19" s="49" t="str">
        <f t="shared" si="33"/>
        <v/>
      </c>
      <c r="EJ19" s="48"/>
      <c r="EK19" s="77" t="s">
        <v>95</v>
      </c>
      <c r="EL19" s="48"/>
      <c r="EM19" s="50" t="str">
        <f t="shared" si="34"/>
        <v/>
      </c>
      <c r="EN19" s="69"/>
    </row>
    <row r="20" spans="1:144" ht="35.25" customHeight="1">
      <c r="A20" s="118">
        <v>45391</v>
      </c>
      <c r="B20" s="119">
        <f t="shared" si="35"/>
        <v>3</v>
      </c>
      <c r="C20" s="63"/>
      <c r="D20" s="45"/>
      <c r="E20" s="73" t="s">
        <v>95</v>
      </c>
      <c r="F20" s="45"/>
      <c r="G20" s="46" t="str">
        <f t="shared" si="0"/>
        <v/>
      </c>
      <c r="H20" s="45"/>
      <c r="I20" s="76" t="s">
        <v>95</v>
      </c>
      <c r="J20" s="45"/>
      <c r="K20" s="47" t="str">
        <f t="shared" si="1"/>
        <v/>
      </c>
      <c r="L20" s="70"/>
      <c r="M20" s="118">
        <v>45421</v>
      </c>
      <c r="N20" s="119">
        <f t="shared" si="2"/>
        <v>5</v>
      </c>
      <c r="O20" s="63"/>
      <c r="P20" s="45"/>
      <c r="Q20" s="76" t="s">
        <v>95</v>
      </c>
      <c r="R20" s="45"/>
      <c r="S20" s="46" t="str">
        <f t="shared" si="3"/>
        <v/>
      </c>
      <c r="T20" s="45"/>
      <c r="U20" s="76" t="s">
        <v>95</v>
      </c>
      <c r="V20" s="45"/>
      <c r="W20" s="47" t="str">
        <f t="shared" si="4"/>
        <v/>
      </c>
      <c r="X20" s="70"/>
      <c r="Y20" s="120">
        <v>45452</v>
      </c>
      <c r="Z20" s="121">
        <f t="shared" si="5"/>
        <v>1</v>
      </c>
      <c r="AA20" s="64"/>
      <c r="AB20" s="48"/>
      <c r="AC20" s="77" t="s">
        <v>95</v>
      </c>
      <c r="AD20" s="48"/>
      <c r="AE20" s="49" t="str">
        <f t="shared" si="6"/>
        <v/>
      </c>
      <c r="AF20" s="48"/>
      <c r="AG20" s="77" t="s">
        <v>95</v>
      </c>
      <c r="AH20" s="48"/>
      <c r="AI20" s="50" t="str">
        <f t="shared" si="7"/>
        <v/>
      </c>
      <c r="AJ20" s="69"/>
      <c r="AK20" s="118">
        <v>45482</v>
      </c>
      <c r="AL20" s="119">
        <f t="shared" si="8"/>
        <v>3</v>
      </c>
      <c r="AM20" s="63"/>
      <c r="AN20" s="45"/>
      <c r="AO20" s="76" t="s">
        <v>95</v>
      </c>
      <c r="AP20" s="45"/>
      <c r="AQ20" s="46" t="str">
        <f t="shared" si="9"/>
        <v/>
      </c>
      <c r="AR20" s="45"/>
      <c r="AS20" s="76" t="s">
        <v>95</v>
      </c>
      <c r="AT20" s="45"/>
      <c r="AU20" s="47" t="str">
        <f t="shared" si="10"/>
        <v/>
      </c>
      <c r="AV20" s="70"/>
      <c r="AW20" s="118">
        <v>45513</v>
      </c>
      <c r="AX20" s="119">
        <f t="shared" si="11"/>
        <v>6</v>
      </c>
      <c r="AY20" s="63"/>
      <c r="AZ20" s="45"/>
      <c r="BA20" s="76" t="s">
        <v>95</v>
      </c>
      <c r="BB20" s="45"/>
      <c r="BC20" s="46" t="str">
        <f t="shared" si="12"/>
        <v/>
      </c>
      <c r="BD20" s="45"/>
      <c r="BE20" s="76" t="s">
        <v>95</v>
      </c>
      <c r="BF20" s="45"/>
      <c r="BG20" s="47" t="str">
        <f t="shared" si="13"/>
        <v/>
      </c>
      <c r="BH20" s="70"/>
      <c r="BI20" s="118">
        <v>45544</v>
      </c>
      <c r="BJ20" s="119">
        <f t="shared" si="14"/>
        <v>2</v>
      </c>
      <c r="BK20" s="63"/>
      <c r="BL20" s="45"/>
      <c r="BM20" s="76" t="s">
        <v>95</v>
      </c>
      <c r="BN20" s="45"/>
      <c r="BO20" s="46" t="str">
        <f t="shared" si="15"/>
        <v/>
      </c>
      <c r="BP20" s="45"/>
      <c r="BQ20" s="76" t="s">
        <v>95</v>
      </c>
      <c r="BR20" s="45"/>
      <c r="BS20" s="47" t="str">
        <f t="shared" si="16"/>
        <v/>
      </c>
      <c r="BT20" s="70"/>
      <c r="BU20" s="118">
        <v>45574</v>
      </c>
      <c r="BV20" s="119">
        <f t="shared" si="17"/>
        <v>4</v>
      </c>
      <c r="BW20" s="63"/>
      <c r="BX20" s="45"/>
      <c r="BY20" s="76" t="s">
        <v>95</v>
      </c>
      <c r="BZ20" s="45"/>
      <c r="CA20" s="46" t="str">
        <f t="shared" si="18"/>
        <v/>
      </c>
      <c r="CB20" s="45"/>
      <c r="CC20" s="76" t="s">
        <v>95</v>
      </c>
      <c r="CD20" s="45"/>
      <c r="CE20" s="47" t="str">
        <f t="shared" si="19"/>
        <v/>
      </c>
      <c r="CF20" s="70"/>
      <c r="CG20" s="120">
        <v>45605</v>
      </c>
      <c r="CH20" s="121">
        <f t="shared" si="20"/>
        <v>7</v>
      </c>
      <c r="CI20" s="64"/>
      <c r="CJ20" s="48"/>
      <c r="CK20" s="77" t="s">
        <v>95</v>
      </c>
      <c r="CL20" s="48"/>
      <c r="CM20" s="49" t="str">
        <f t="shared" si="21"/>
        <v/>
      </c>
      <c r="CN20" s="48"/>
      <c r="CO20" s="77" t="s">
        <v>95</v>
      </c>
      <c r="CP20" s="48"/>
      <c r="CQ20" s="50" t="str">
        <f t="shared" si="22"/>
        <v/>
      </c>
      <c r="CR20" s="69"/>
      <c r="CS20" s="118">
        <v>45635</v>
      </c>
      <c r="CT20" s="119">
        <f t="shared" si="23"/>
        <v>2</v>
      </c>
      <c r="CU20" s="63"/>
      <c r="CV20" s="45"/>
      <c r="CW20" s="76" t="s">
        <v>95</v>
      </c>
      <c r="CX20" s="45"/>
      <c r="CY20" s="46" t="str">
        <f t="shared" si="24"/>
        <v/>
      </c>
      <c r="CZ20" s="45"/>
      <c r="DA20" s="76" t="s">
        <v>95</v>
      </c>
      <c r="DB20" s="45"/>
      <c r="DC20" s="47" t="str">
        <f t="shared" si="25"/>
        <v/>
      </c>
      <c r="DD20" s="70"/>
      <c r="DE20" s="118">
        <v>45666</v>
      </c>
      <c r="DF20" s="119">
        <f t="shared" si="26"/>
        <v>5</v>
      </c>
      <c r="DG20" s="63"/>
      <c r="DH20" s="45"/>
      <c r="DI20" s="76" t="s">
        <v>95</v>
      </c>
      <c r="DJ20" s="45"/>
      <c r="DK20" s="46" t="str">
        <f t="shared" si="27"/>
        <v/>
      </c>
      <c r="DL20" s="45"/>
      <c r="DM20" s="76" t="s">
        <v>95</v>
      </c>
      <c r="DN20" s="45"/>
      <c r="DO20" s="47" t="str">
        <f t="shared" si="28"/>
        <v/>
      </c>
      <c r="DP20" s="70"/>
      <c r="DQ20" s="120">
        <v>45697</v>
      </c>
      <c r="DR20" s="121">
        <f t="shared" si="29"/>
        <v>1</v>
      </c>
      <c r="DS20" s="64"/>
      <c r="DT20" s="48"/>
      <c r="DU20" s="77" t="s">
        <v>95</v>
      </c>
      <c r="DV20" s="48"/>
      <c r="DW20" s="49" t="str">
        <f t="shared" si="30"/>
        <v/>
      </c>
      <c r="DX20" s="48"/>
      <c r="DY20" s="77" t="s">
        <v>95</v>
      </c>
      <c r="DZ20" s="48"/>
      <c r="EA20" s="50" t="str">
        <f t="shared" si="31"/>
        <v/>
      </c>
      <c r="EB20" s="69"/>
      <c r="EC20" s="120">
        <v>45725</v>
      </c>
      <c r="ED20" s="121">
        <f t="shared" si="32"/>
        <v>1</v>
      </c>
      <c r="EE20" s="64"/>
      <c r="EF20" s="48"/>
      <c r="EG20" s="77" t="s">
        <v>95</v>
      </c>
      <c r="EH20" s="48"/>
      <c r="EI20" s="49" t="str">
        <f t="shared" si="33"/>
        <v/>
      </c>
      <c r="EJ20" s="48"/>
      <c r="EK20" s="77" t="s">
        <v>95</v>
      </c>
      <c r="EL20" s="48"/>
      <c r="EM20" s="50" t="str">
        <f t="shared" si="34"/>
        <v/>
      </c>
      <c r="EN20" s="69"/>
    </row>
    <row r="21" spans="1:144" ht="35.25" customHeight="1">
      <c r="A21" s="118">
        <v>45392</v>
      </c>
      <c r="B21" s="119">
        <f t="shared" si="35"/>
        <v>4</v>
      </c>
      <c r="C21" s="63"/>
      <c r="D21" s="45"/>
      <c r="E21" s="73" t="s">
        <v>95</v>
      </c>
      <c r="F21" s="45"/>
      <c r="G21" s="46" t="str">
        <f t="shared" si="0"/>
        <v/>
      </c>
      <c r="H21" s="45"/>
      <c r="I21" s="76" t="s">
        <v>95</v>
      </c>
      <c r="J21" s="45"/>
      <c r="K21" s="47" t="str">
        <f t="shared" si="1"/>
        <v/>
      </c>
      <c r="L21" s="70"/>
      <c r="M21" s="118">
        <v>45422</v>
      </c>
      <c r="N21" s="119">
        <f t="shared" si="2"/>
        <v>6</v>
      </c>
      <c r="O21" s="63"/>
      <c r="P21" s="45"/>
      <c r="Q21" s="76" t="s">
        <v>95</v>
      </c>
      <c r="R21" s="45"/>
      <c r="S21" s="46" t="str">
        <f t="shared" si="3"/>
        <v/>
      </c>
      <c r="T21" s="45"/>
      <c r="U21" s="76" t="s">
        <v>95</v>
      </c>
      <c r="V21" s="45"/>
      <c r="W21" s="47" t="str">
        <f t="shared" si="4"/>
        <v/>
      </c>
      <c r="X21" s="70"/>
      <c r="Y21" s="118">
        <v>45453</v>
      </c>
      <c r="Z21" s="119">
        <f t="shared" si="5"/>
        <v>2</v>
      </c>
      <c r="AA21" s="63"/>
      <c r="AB21" s="45"/>
      <c r="AC21" s="76" t="s">
        <v>95</v>
      </c>
      <c r="AD21" s="45"/>
      <c r="AE21" s="46" t="str">
        <f t="shared" si="6"/>
        <v/>
      </c>
      <c r="AF21" s="45"/>
      <c r="AG21" s="76" t="s">
        <v>95</v>
      </c>
      <c r="AH21" s="45"/>
      <c r="AI21" s="47" t="str">
        <f t="shared" si="7"/>
        <v/>
      </c>
      <c r="AJ21" s="70"/>
      <c r="AK21" s="118">
        <v>45483</v>
      </c>
      <c r="AL21" s="119">
        <f t="shared" si="8"/>
        <v>4</v>
      </c>
      <c r="AM21" s="63"/>
      <c r="AN21" s="45"/>
      <c r="AO21" s="76" t="s">
        <v>95</v>
      </c>
      <c r="AP21" s="45"/>
      <c r="AQ21" s="46" t="str">
        <f t="shared" si="9"/>
        <v/>
      </c>
      <c r="AR21" s="45"/>
      <c r="AS21" s="76" t="s">
        <v>95</v>
      </c>
      <c r="AT21" s="45"/>
      <c r="AU21" s="47" t="str">
        <f t="shared" si="10"/>
        <v/>
      </c>
      <c r="AV21" s="70"/>
      <c r="AW21" s="120">
        <v>45514</v>
      </c>
      <c r="AX21" s="121">
        <f t="shared" si="11"/>
        <v>7</v>
      </c>
      <c r="AY21" s="64"/>
      <c r="AZ21" s="48"/>
      <c r="BA21" s="77" t="s">
        <v>95</v>
      </c>
      <c r="BB21" s="48"/>
      <c r="BC21" s="49" t="str">
        <f t="shared" si="12"/>
        <v/>
      </c>
      <c r="BD21" s="48"/>
      <c r="BE21" s="77" t="s">
        <v>95</v>
      </c>
      <c r="BF21" s="48"/>
      <c r="BG21" s="50" t="str">
        <f t="shared" si="13"/>
        <v/>
      </c>
      <c r="BH21" s="69"/>
      <c r="BI21" s="118">
        <v>45545</v>
      </c>
      <c r="BJ21" s="119">
        <f t="shared" si="14"/>
        <v>3</v>
      </c>
      <c r="BK21" s="63"/>
      <c r="BL21" s="45"/>
      <c r="BM21" s="76" t="s">
        <v>95</v>
      </c>
      <c r="BN21" s="45"/>
      <c r="BO21" s="46" t="str">
        <f t="shared" si="15"/>
        <v/>
      </c>
      <c r="BP21" s="45"/>
      <c r="BQ21" s="76" t="s">
        <v>95</v>
      </c>
      <c r="BR21" s="45"/>
      <c r="BS21" s="47" t="str">
        <f t="shared" si="16"/>
        <v/>
      </c>
      <c r="BT21" s="70"/>
      <c r="BU21" s="118">
        <v>45575</v>
      </c>
      <c r="BV21" s="119">
        <f t="shared" si="17"/>
        <v>5</v>
      </c>
      <c r="BW21" s="63"/>
      <c r="BX21" s="45"/>
      <c r="BY21" s="76" t="s">
        <v>95</v>
      </c>
      <c r="BZ21" s="45"/>
      <c r="CA21" s="46" t="str">
        <f t="shared" si="18"/>
        <v/>
      </c>
      <c r="CB21" s="45"/>
      <c r="CC21" s="76" t="s">
        <v>95</v>
      </c>
      <c r="CD21" s="45"/>
      <c r="CE21" s="47" t="str">
        <f t="shared" si="19"/>
        <v/>
      </c>
      <c r="CF21" s="70"/>
      <c r="CG21" s="120">
        <v>45606</v>
      </c>
      <c r="CH21" s="121">
        <f t="shared" si="20"/>
        <v>1</v>
      </c>
      <c r="CI21" s="64"/>
      <c r="CJ21" s="48"/>
      <c r="CK21" s="77" t="s">
        <v>95</v>
      </c>
      <c r="CL21" s="48"/>
      <c r="CM21" s="49" t="str">
        <f t="shared" si="21"/>
        <v/>
      </c>
      <c r="CN21" s="48"/>
      <c r="CO21" s="77" t="s">
        <v>95</v>
      </c>
      <c r="CP21" s="48"/>
      <c r="CQ21" s="50" t="str">
        <f t="shared" si="22"/>
        <v/>
      </c>
      <c r="CR21" s="69"/>
      <c r="CS21" s="118">
        <v>45636</v>
      </c>
      <c r="CT21" s="119">
        <f t="shared" si="23"/>
        <v>3</v>
      </c>
      <c r="CU21" s="63"/>
      <c r="CV21" s="45"/>
      <c r="CW21" s="76" t="s">
        <v>95</v>
      </c>
      <c r="CX21" s="45"/>
      <c r="CY21" s="46" t="str">
        <f t="shared" si="24"/>
        <v/>
      </c>
      <c r="CZ21" s="45"/>
      <c r="DA21" s="76" t="s">
        <v>95</v>
      </c>
      <c r="DB21" s="45"/>
      <c r="DC21" s="47" t="str">
        <f t="shared" si="25"/>
        <v/>
      </c>
      <c r="DD21" s="70"/>
      <c r="DE21" s="118">
        <v>45667</v>
      </c>
      <c r="DF21" s="119">
        <f t="shared" si="26"/>
        <v>6</v>
      </c>
      <c r="DG21" s="63"/>
      <c r="DH21" s="45"/>
      <c r="DI21" s="76" t="s">
        <v>95</v>
      </c>
      <c r="DJ21" s="45"/>
      <c r="DK21" s="46" t="str">
        <f t="shared" si="27"/>
        <v/>
      </c>
      <c r="DL21" s="45"/>
      <c r="DM21" s="76" t="s">
        <v>95</v>
      </c>
      <c r="DN21" s="45"/>
      <c r="DO21" s="47" t="str">
        <f t="shared" si="28"/>
        <v/>
      </c>
      <c r="DP21" s="70"/>
      <c r="DQ21" s="118">
        <v>45698</v>
      </c>
      <c r="DR21" s="119">
        <f t="shared" si="29"/>
        <v>2</v>
      </c>
      <c r="DS21" s="63"/>
      <c r="DT21" s="45"/>
      <c r="DU21" s="76" t="s">
        <v>95</v>
      </c>
      <c r="DV21" s="45"/>
      <c r="DW21" s="46" t="str">
        <f t="shared" si="30"/>
        <v/>
      </c>
      <c r="DX21" s="45"/>
      <c r="DY21" s="76" t="s">
        <v>95</v>
      </c>
      <c r="DZ21" s="45"/>
      <c r="EA21" s="47" t="str">
        <f t="shared" si="31"/>
        <v/>
      </c>
      <c r="EB21" s="70"/>
      <c r="EC21" s="118">
        <v>45726</v>
      </c>
      <c r="ED21" s="119">
        <f t="shared" si="32"/>
        <v>2</v>
      </c>
      <c r="EE21" s="63"/>
      <c r="EF21" s="45"/>
      <c r="EG21" s="76" t="s">
        <v>95</v>
      </c>
      <c r="EH21" s="45"/>
      <c r="EI21" s="46" t="str">
        <f t="shared" si="33"/>
        <v/>
      </c>
      <c r="EJ21" s="45"/>
      <c r="EK21" s="76" t="s">
        <v>95</v>
      </c>
      <c r="EL21" s="45"/>
      <c r="EM21" s="47" t="str">
        <f t="shared" si="34"/>
        <v/>
      </c>
      <c r="EN21" s="70"/>
    </row>
    <row r="22" spans="1:144" ht="35.25" customHeight="1">
      <c r="A22" s="118">
        <v>45393</v>
      </c>
      <c r="B22" s="119">
        <f t="shared" si="35"/>
        <v>5</v>
      </c>
      <c r="C22" s="63"/>
      <c r="D22" s="45"/>
      <c r="E22" s="73" t="s">
        <v>95</v>
      </c>
      <c r="F22" s="45"/>
      <c r="G22" s="46" t="str">
        <f t="shared" si="0"/>
        <v/>
      </c>
      <c r="H22" s="45"/>
      <c r="I22" s="76" t="s">
        <v>95</v>
      </c>
      <c r="J22" s="45"/>
      <c r="K22" s="47" t="str">
        <f t="shared" si="1"/>
        <v/>
      </c>
      <c r="L22" s="70"/>
      <c r="M22" s="120">
        <v>45423</v>
      </c>
      <c r="N22" s="121">
        <f t="shared" si="2"/>
        <v>7</v>
      </c>
      <c r="O22" s="64"/>
      <c r="P22" s="48"/>
      <c r="Q22" s="77" t="s">
        <v>95</v>
      </c>
      <c r="R22" s="48"/>
      <c r="S22" s="49" t="str">
        <f t="shared" si="3"/>
        <v/>
      </c>
      <c r="T22" s="48"/>
      <c r="U22" s="77" t="s">
        <v>95</v>
      </c>
      <c r="V22" s="48"/>
      <c r="W22" s="50" t="str">
        <f t="shared" si="4"/>
        <v/>
      </c>
      <c r="X22" s="69"/>
      <c r="Y22" s="118">
        <v>45454</v>
      </c>
      <c r="Z22" s="119">
        <f t="shared" si="5"/>
        <v>3</v>
      </c>
      <c r="AA22" s="63"/>
      <c r="AB22" s="45"/>
      <c r="AC22" s="76" t="s">
        <v>95</v>
      </c>
      <c r="AD22" s="45"/>
      <c r="AE22" s="46" t="str">
        <f t="shared" si="6"/>
        <v/>
      </c>
      <c r="AF22" s="45"/>
      <c r="AG22" s="76" t="s">
        <v>95</v>
      </c>
      <c r="AH22" s="45"/>
      <c r="AI22" s="47" t="str">
        <f t="shared" si="7"/>
        <v/>
      </c>
      <c r="AJ22" s="70"/>
      <c r="AK22" s="118">
        <v>45484</v>
      </c>
      <c r="AL22" s="119">
        <f t="shared" si="8"/>
        <v>5</v>
      </c>
      <c r="AM22" s="63"/>
      <c r="AN22" s="45"/>
      <c r="AO22" s="76" t="s">
        <v>95</v>
      </c>
      <c r="AP22" s="45"/>
      <c r="AQ22" s="46" t="str">
        <f t="shared" si="9"/>
        <v/>
      </c>
      <c r="AR22" s="45"/>
      <c r="AS22" s="76" t="s">
        <v>95</v>
      </c>
      <c r="AT22" s="45"/>
      <c r="AU22" s="47" t="str">
        <f t="shared" si="10"/>
        <v/>
      </c>
      <c r="AV22" s="70"/>
      <c r="AW22" s="120">
        <v>45515</v>
      </c>
      <c r="AX22" s="121">
        <f t="shared" si="11"/>
        <v>1</v>
      </c>
      <c r="AY22" s="61" t="s">
        <v>68</v>
      </c>
      <c r="AZ22" s="48"/>
      <c r="BA22" s="77" t="s">
        <v>95</v>
      </c>
      <c r="BB22" s="48"/>
      <c r="BC22" s="49" t="str">
        <f t="shared" si="12"/>
        <v/>
      </c>
      <c r="BD22" s="48"/>
      <c r="BE22" s="77" t="s">
        <v>95</v>
      </c>
      <c r="BF22" s="48"/>
      <c r="BG22" s="50" t="str">
        <f t="shared" si="13"/>
        <v/>
      </c>
      <c r="BH22" s="69"/>
      <c r="BI22" s="118">
        <v>45546</v>
      </c>
      <c r="BJ22" s="119">
        <f t="shared" si="14"/>
        <v>4</v>
      </c>
      <c r="BK22" s="63"/>
      <c r="BL22" s="45"/>
      <c r="BM22" s="76" t="s">
        <v>95</v>
      </c>
      <c r="BN22" s="45"/>
      <c r="BO22" s="46" t="str">
        <f t="shared" si="15"/>
        <v/>
      </c>
      <c r="BP22" s="45"/>
      <c r="BQ22" s="76" t="s">
        <v>95</v>
      </c>
      <c r="BR22" s="45"/>
      <c r="BS22" s="47" t="str">
        <f t="shared" si="16"/>
        <v/>
      </c>
      <c r="BT22" s="70"/>
      <c r="BU22" s="118">
        <v>45576</v>
      </c>
      <c r="BV22" s="119">
        <f t="shared" si="17"/>
        <v>6</v>
      </c>
      <c r="BW22" s="63"/>
      <c r="BX22" s="45"/>
      <c r="BY22" s="76" t="s">
        <v>95</v>
      </c>
      <c r="BZ22" s="45"/>
      <c r="CA22" s="46" t="str">
        <f t="shared" si="18"/>
        <v/>
      </c>
      <c r="CB22" s="45"/>
      <c r="CC22" s="76" t="s">
        <v>95</v>
      </c>
      <c r="CD22" s="45"/>
      <c r="CE22" s="47" t="str">
        <f t="shared" si="19"/>
        <v/>
      </c>
      <c r="CF22" s="70"/>
      <c r="CG22" s="118">
        <v>45607</v>
      </c>
      <c r="CH22" s="119">
        <f t="shared" si="20"/>
        <v>2</v>
      </c>
      <c r="CI22" s="63"/>
      <c r="CJ22" s="45"/>
      <c r="CK22" s="76" t="s">
        <v>95</v>
      </c>
      <c r="CL22" s="45"/>
      <c r="CM22" s="46" t="str">
        <f t="shared" si="21"/>
        <v/>
      </c>
      <c r="CN22" s="45"/>
      <c r="CO22" s="76" t="s">
        <v>95</v>
      </c>
      <c r="CP22" s="45"/>
      <c r="CQ22" s="47" t="str">
        <f t="shared" si="22"/>
        <v/>
      </c>
      <c r="CR22" s="70"/>
      <c r="CS22" s="118">
        <v>45637</v>
      </c>
      <c r="CT22" s="119">
        <f t="shared" si="23"/>
        <v>4</v>
      </c>
      <c r="CU22" s="63"/>
      <c r="CV22" s="45"/>
      <c r="CW22" s="76" t="s">
        <v>95</v>
      </c>
      <c r="CX22" s="45"/>
      <c r="CY22" s="46" t="str">
        <f t="shared" si="24"/>
        <v/>
      </c>
      <c r="CZ22" s="45"/>
      <c r="DA22" s="76" t="s">
        <v>95</v>
      </c>
      <c r="DB22" s="45"/>
      <c r="DC22" s="47" t="str">
        <f t="shared" si="25"/>
        <v/>
      </c>
      <c r="DD22" s="70"/>
      <c r="DE22" s="120">
        <v>45668</v>
      </c>
      <c r="DF22" s="121">
        <f t="shared" si="26"/>
        <v>7</v>
      </c>
      <c r="DG22" s="64"/>
      <c r="DH22" s="48"/>
      <c r="DI22" s="77" t="s">
        <v>95</v>
      </c>
      <c r="DJ22" s="48"/>
      <c r="DK22" s="49" t="str">
        <f t="shared" si="27"/>
        <v/>
      </c>
      <c r="DL22" s="48"/>
      <c r="DM22" s="77" t="s">
        <v>95</v>
      </c>
      <c r="DN22" s="48"/>
      <c r="DO22" s="50" t="str">
        <f t="shared" si="28"/>
        <v/>
      </c>
      <c r="DP22" s="69"/>
      <c r="DQ22" s="122">
        <v>45699</v>
      </c>
      <c r="DR22" s="123">
        <f t="shared" si="29"/>
        <v>3</v>
      </c>
      <c r="DS22" s="61" t="s">
        <v>72</v>
      </c>
      <c r="DT22" s="48"/>
      <c r="DU22" s="77" t="s">
        <v>95</v>
      </c>
      <c r="DV22" s="48"/>
      <c r="DW22" s="49" t="str">
        <f t="shared" si="30"/>
        <v/>
      </c>
      <c r="DX22" s="48"/>
      <c r="DY22" s="77" t="s">
        <v>95</v>
      </c>
      <c r="DZ22" s="48"/>
      <c r="EA22" s="50" t="str">
        <f t="shared" si="31"/>
        <v/>
      </c>
      <c r="EB22" s="69"/>
      <c r="EC22" s="118">
        <v>45727</v>
      </c>
      <c r="ED22" s="119">
        <f t="shared" si="32"/>
        <v>3</v>
      </c>
      <c r="EE22" s="63"/>
      <c r="EF22" s="45"/>
      <c r="EG22" s="76" t="s">
        <v>95</v>
      </c>
      <c r="EH22" s="45"/>
      <c r="EI22" s="46" t="str">
        <f t="shared" si="33"/>
        <v/>
      </c>
      <c r="EJ22" s="45"/>
      <c r="EK22" s="76" t="s">
        <v>95</v>
      </c>
      <c r="EL22" s="45"/>
      <c r="EM22" s="47" t="str">
        <f t="shared" si="34"/>
        <v/>
      </c>
      <c r="EN22" s="70"/>
    </row>
    <row r="23" spans="1:144" ht="35.25" customHeight="1">
      <c r="A23" s="118">
        <v>45394</v>
      </c>
      <c r="B23" s="119">
        <f t="shared" si="35"/>
        <v>6</v>
      </c>
      <c r="C23" s="63"/>
      <c r="D23" s="45"/>
      <c r="E23" s="73" t="s">
        <v>95</v>
      </c>
      <c r="F23" s="45"/>
      <c r="G23" s="46" t="str">
        <f t="shared" si="0"/>
        <v/>
      </c>
      <c r="H23" s="45"/>
      <c r="I23" s="76" t="s">
        <v>95</v>
      </c>
      <c r="J23" s="45"/>
      <c r="K23" s="47" t="str">
        <f t="shared" si="1"/>
        <v/>
      </c>
      <c r="L23" s="70"/>
      <c r="M23" s="120">
        <v>45424</v>
      </c>
      <c r="N23" s="121">
        <f t="shared" si="2"/>
        <v>1</v>
      </c>
      <c r="O23" s="64"/>
      <c r="P23" s="48"/>
      <c r="Q23" s="77" t="s">
        <v>95</v>
      </c>
      <c r="R23" s="48"/>
      <c r="S23" s="49" t="str">
        <f t="shared" si="3"/>
        <v/>
      </c>
      <c r="T23" s="48"/>
      <c r="U23" s="77" t="s">
        <v>95</v>
      </c>
      <c r="V23" s="48"/>
      <c r="W23" s="50" t="str">
        <f t="shared" si="4"/>
        <v/>
      </c>
      <c r="X23" s="69"/>
      <c r="Y23" s="118">
        <v>45455</v>
      </c>
      <c r="Z23" s="119">
        <f t="shared" si="5"/>
        <v>4</v>
      </c>
      <c r="AA23" s="63"/>
      <c r="AB23" s="45"/>
      <c r="AC23" s="76" t="s">
        <v>95</v>
      </c>
      <c r="AD23" s="45"/>
      <c r="AE23" s="46" t="str">
        <f t="shared" si="6"/>
        <v/>
      </c>
      <c r="AF23" s="45"/>
      <c r="AG23" s="76" t="s">
        <v>95</v>
      </c>
      <c r="AH23" s="45"/>
      <c r="AI23" s="47" t="str">
        <f t="shared" si="7"/>
        <v/>
      </c>
      <c r="AJ23" s="70"/>
      <c r="AK23" s="118">
        <v>45485</v>
      </c>
      <c r="AL23" s="119">
        <f t="shared" si="8"/>
        <v>6</v>
      </c>
      <c r="AM23" s="63"/>
      <c r="AN23" s="45"/>
      <c r="AO23" s="76" t="s">
        <v>95</v>
      </c>
      <c r="AP23" s="45"/>
      <c r="AQ23" s="46" t="str">
        <f t="shared" si="9"/>
        <v/>
      </c>
      <c r="AR23" s="45"/>
      <c r="AS23" s="76" t="s">
        <v>95</v>
      </c>
      <c r="AT23" s="45"/>
      <c r="AU23" s="47" t="str">
        <f t="shared" si="10"/>
        <v/>
      </c>
      <c r="AV23" s="70"/>
      <c r="AW23" s="122">
        <v>45516</v>
      </c>
      <c r="AX23" s="123">
        <f t="shared" si="11"/>
        <v>2</v>
      </c>
      <c r="AY23" s="61" t="s">
        <v>149</v>
      </c>
      <c r="AZ23" s="48"/>
      <c r="BA23" s="77" t="s">
        <v>95</v>
      </c>
      <c r="BB23" s="48"/>
      <c r="BC23" s="49" t="str">
        <f t="shared" si="12"/>
        <v/>
      </c>
      <c r="BD23" s="48"/>
      <c r="BE23" s="77" t="s">
        <v>95</v>
      </c>
      <c r="BF23" s="48"/>
      <c r="BG23" s="50" t="str">
        <f t="shared" si="13"/>
        <v/>
      </c>
      <c r="BH23" s="69"/>
      <c r="BI23" s="118">
        <v>45547</v>
      </c>
      <c r="BJ23" s="119">
        <f t="shared" si="14"/>
        <v>5</v>
      </c>
      <c r="BK23" s="63"/>
      <c r="BL23" s="45"/>
      <c r="BM23" s="76" t="s">
        <v>95</v>
      </c>
      <c r="BN23" s="45"/>
      <c r="BO23" s="46" t="str">
        <f t="shared" si="15"/>
        <v/>
      </c>
      <c r="BP23" s="45"/>
      <c r="BQ23" s="76" t="s">
        <v>95</v>
      </c>
      <c r="BR23" s="45"/>
      <c r="BS23" s="47" t="str">
        <f t="shared" si="16"/>
        <v/>
      </c>
      <c r="BT23" s="70"/>
      <c r="BU23" s="120">
        <v>45577</v>
      </c>
      <c r="BV23" s="121">
        <f t="shared" si="17"/>
        <v>7</v>
      </c>
      <c r="BW23" s="64"/>
      <c r="BX23" s="48"/>
      <c r="BY23" s="77" t="s">
        <v>95</v>
      </c>
      <c r="BZ23" s="48"/>
      <c r="CA23" s="49" t="str">
        <f t="shared" si="18"/>
        <v/>
      </c>
      <c r="CB23" s="48"/>
      <c r="CC23" s="77" t="s">
        <v>95</v>
      </c>
      <c r="CD23" s="48"/>
      <c r="CE23" s="50" t="str">
        <f t="shared" si="19"/>
        <v/>
      </c>
      <c r="CF23" s="69"/>
      <c r="CG23" s="118">
        <v>45608</v>
      </c>
      <c r="CH23" s="119">
        <f t="shared" si="20"/>
        <v>3</v>
      </c>
      <c r="CI23" s="63"/>
      <c r="CJ23" s="45"/>
      <c r="CK23" s="76" t="s">
        <v>95</v>
      </c>
      <c r="CL23" s="45"/>
      <c r="CM23" s="46" t="str">
        <f t="shared" si="21"/>
        <v/>
      </c>
      <c r="CN23" s="45"/>
      <c r="CO23" s="76" t="s">
        <v>95</v>
      </c>
      <c r="CP23" s="45"/>
      <c r="CQ23" s="47" t="str">
        <f t="shared" si="22"/>
        <v/>
      </c>
      <c r="CR23" s="70"/>
      <c r="CS23" s="118">
        <v>45638</v>
      </c>
      <c r="CT23" s="119">
        <f t="shared" si="23"/>
        <v>5</v>
      </c>
      <c r="CU23" s="63"/>
      <c r="CV23" s="45"/>
      <c r="CW23" s="76" t="s">
        <v>95</v>
      </c>
      <c r="CX23" s="45"/>
      <c r="CY23" s="46" t="str">
        <f t="shared" si="24"/>
        <v/>
      </c>
      <c r="CZ23" s="45"/>
      <c r="DA23" s="76" t="s">
        <v>95</v>
      </c>
      <c r="DB23" s="45"/>
      <c r="DC23" s="47" t="str">
        <f t="shared" si="25"/>
        <v/>
      </c>
      <c r="DD23" s="70"/>
      <c r="DE23" s="120">
        <v>45669</v>
      </c>
      <c r="DF23" s="121">
        <f t="shared" si="26"/>
        <v>1</v>
      </c>
      <c r="DG23" s="64"/>
      <c r="DH23" s="48"/>
      <c r="DI23" s="77" t="s">
        <v>95</v>
      </c>
      <c r="DJ23" s="48"/>
      <c r="DK23" s="49" t="str">
        <f t="shared" si="27"/>
        <v/>
      </c>
      <c r="DL23" s="48"/>
      <c r="DM23" s="77" t="s">
        <v>95</v>
      </c>
      <c r="DN23" s="48"/>
      <c r="DO23" s="50" t="str">
        <f t="shared" si="28"/>
        <v/>
      </c>
      <c r="DP23" s="69"/>
      <c r="DQ23" s="118">
        <v>45700</v>
      </c>
      <c r="DR23" s="119">
        <f t="shared" si="29"/>
        <v>4</v>
      </c>
      <c r="DS23" s="63"/>
      <c r="DT23" s="45"/>
      <c r="DU23" s="76" t="s">
        <v>95</v>
      </c>
      <c r="DV23" s="45"/>
      <c r="DW23" s="46" t="str">
        <f t="shared" si="30"/>
        <v/>
      </c>
      <c r="DX23" s="45"/>
      <c r="DY23" s="76" t="s">
        <v>95</v>
      </c>
      <c r="DZ23" s="45"/>
      <c r="EA23" s="47" t="str">
        <f t="shared" si="31"/>
        <v/>
      </c>
      <c r="EB23" s="70"/>
      <c r="EC23" s="118">
        <v>45728</v>
      </c>
      <c r="ED23" s="119">
        <f t="shared" si="32"/>
        <v>4</v>
      </c>
      <c r="EE23" s="63"/>
      <c r="EF23" s="45"/>
      <c r="EG23" s="76" t="s">
        <v>95</v>
      </c>
      <c r="EH23" s="45"/>
      <c r="EI23" s="46" t="str">
        <f t="shared" si="33"/>
        <v/>
      </c>
      <c r="EJ23" s="45"/>
      <c r="EK23" s="76" t="s">
        <v>95</v>
      </c>
      <c r="EL23" s="45"/>
      <c r="EM23" s="47" t="str">
        <f t="shared" si="34"/>
        <v/>
      </c>
      <c r="EN23" s="70"/>
    </row>
    <row r="24" spans="1:144" ht="35.25" customHeight="1">
      <c r="A24" s="120">
        <v>45395</v>
      </c>
      <c r="B24" s="121">
        <f t="shared" si="35"/>
        <v>7</v>
      </c>
      <c r="C24" s="64"/>
      <c r="D24" s="48"/>
      <c r="E24" s="74" t="s">
        <v>95</v>
      </c>
      <c r="F24" s="48"/>
      <c r="G24" s="49" t="str">
        <f t="shared" si="0"/>
        <v/>
      </c>
      <c r="H24" s="48"/>
      <c r="I24" s="77" t="s">
        <v>95</v>
      </c>
      <c r="J24" s="48"/>
      <c r="K24" s="50" t="str">
        <f t="shared" si="1"/>
        <v/>
      </c>
      <c r="L24" s="69"/>
      <c r="M24" s="118">
        <v>45425</v>
      </c>
      <c r="N24" s="119">
        <f t="shared" si="2"/>
        <v>2</v>
      </c>
      <c r="O24" s="63"/>
      <c r="P24" s="45"/>
      <c r="Q24" s="76" t="s">
        <v>95</v>
      </c>
      <c r="R24" s="45"/>
      <c r="S24" s="46" t="str">
        <f t="shared" si="3"/>
        <v/>
      </c>
      <c r="T24" s="45"/>
      <c r="U24" s="76" t="s">
        <v>95</v>
      </c>
      <c r="V24" s="45"/>
      <c r="W24" s="47" t="str">
        <f t="shared" si="4"/>
        <v/>
      </c>
      <c r="X24" s="70"/>
      <c r="Y24" s="118">
        <v>45456</v>
      </c>
      <c r="Z24" s="119">
        <f t="shared" si="5"/>
        <v>5</v>
      </c>
      <c r="AA24" s="63"/>
      <c r="AB24" s="45"/>
      <c r="AC24" s="76" t="s">
        <v>95</v>
      </c>
      <c r="AD24" s="45"/>
      <c r="AE24" s="46" t="str">
        <f t="shared" si="6"/>
        <v/>
      </c>
      <c r="AF24" s="45"/>
      <c r="AG24" s="76" t="s">
        <v>95</v>
      </c>
      <c r="AH24" s="45"/>
      <c r="AI24" s="47" t="str">
        <f t="shared" si="7"/>
        <v/>
      </c>
      <c r="AJ24" s="70"/>
      <c r="AK24" s="120">
        <v>45486</v>
      </c>
      <c r="AL24" s="121">
        <f t="shared" si="8"/>
        <v>7</v>
      </c>
      <c r="AM24" s="64"/>
      <c r="AN24" s="48"/>
      <c r="AO24" s="77" t="s">
        <v>95</v>
      </c>
      <c r="AP24" s="48"/>
      <c r="AQ24" s="49" t="str">
        <f t="shared" si="9"/>
        <v/>
      </c>
      <c r="AR24" s="48"/>
      <c r="AS24" s="77" t="s">
        <v>95</v>
      </c>
      <c r="AT24" s="48"/>
      <c r="AU24" s="50" t="str">
        <f t="shared" si="10"/>
        <v/>
      </c>
      <c r="AV24" s="69"/>
      <c r="AW24" s="118">
        <v>45517</v>
      </c>
      <c r="AX24" s="119">
        <f t="shared" si="11"/>
        <v>3</v>
      </c>
      <c r="AY24" s="63"/>
      <c r="AZ24" s="45"/>
      <c r="BA24" s="76" t="s">
        <v>95</v>
      </c>
      <c r="BB24" s="45"/>
      <c r="BC24" s="46" t="str">
        <f t="shared" si="12"/>
        <v/>
      </c>
      <c r="BD24" s="45"/>
      <c r="BE24" s="76" t="s">
        <v>95</v>
      </c>
      <c r="BF24" s="45"/>
      <c r="BG24" s="47" t="str">
        <f t="shared" si="13"/>
        <v/>
      </c>
      <c r="BH24" s="70"/>
      <c r="BI24" s="118">
        <v>45548</v>
      </c>
      <c r="BJ24" s="119">
        <f t="shared" si="14"/>
        <v>6</v>
      </c>
      <c r="BK24" s="63"/>
      <c r="BL24" s="45"/>
      <c r="BM24" s="76" t="s">
        <v>95</v>
      </c>
      <c r="BN24" s="45"/>
      <c r="BO24" s="46" t="str">
        <f t="shared" si="15"/>
        <v/>
      </c>
      <c r="BP24" s="45"/>
      <c r="BQ24" s="76" t="s">
        <v>95</v>
      </c>
      <c r="BR24" s="45"/>
      <c r="BS24" s="47" t="str">
        <f t="shared" si="16"/>
        <v/>
      </c>
      <c r="BT24" s="70"/>
      <c r="BU24" s="120">
        <v>45578</v>
      </c>
      <c r="BV24" s="121">
        <f t="shared" si="17"/>
        <v>1</v>
      </c>
      <c r="BW24" s="64"/>
      <c r="BX24" s="48"/>
      <c r="BY24" s="77" t="s">
        <v>95</v>
      </c>
      <c r="BZ24" s="48"/>
      <c r="CA24" s="49" t="str">
        <f t="shared" si="18"/>
        <v/>
      </c>
      <c r="CB24" s="48"/>
      <c r="CC24" s="77" t="s">
        <v>95</v>
      </c>
      <c r="CD24" s="48"/>
      <c r="CE24" s="50" t="str">
        <f t="shared" si="19"/>
        <v/>
      </c>
      <c r="CF24" s="69"/>
      <c r="CG24" s="118">
        <v>45609</v>
      </c>
      <c r="CH24" s="119">
        <f t="shared" si="20"/>
        <v>4</v>
      </c>
      <c r="CI24" s="63"/>
      <c r="CJ24" s="45"/>
      <c r="CK24" s="76" t="s">
        <v>95</v>
      </c>
      <c r="CL24" s="45"/>
      <c r="CM24" s="46" t="str">
        <f t="shared" si="21"/>
        <v/>
      </c>
      <c r="CN24" s="45"/>
      <c r="CO24" s="76" t="s">
        <v>95</v>
      </c>
      <c r="CP24" s="45"/>
      <c r="CQ24" s="47" t="str">
        <f t="shared" si="22"/>
        <v/>
      </c>
      <c r="CR24" s="70"/>
      <c r="CS24" s="118">
        <v>45639</v>
      </c>
      <c r="CT24" s="119">
        <f t="shared" si="23"/>
        <v>6</v>
      </c>
      <c r="CU24" s="63"/>
      <c r="CV24" s="45"/>
      <c r="CW24" s="76" t="s">
        <v>95</v>
      </c>
      <c r="CX24" s="45"/>
      <c r="CY24" s="46" t="str">
        <f t="shared" si="24"/>
        <v/>
      </c>
      <c r="CZ24" s="45"/>
      <c r="DA24" s="76" t="s">
        <v>95</v>
      </c>
      <c r="DB24" s="45"/>
      <c r="DC24" s="47" t="str">
        <f t="shared" si="25"/>
        <v/>
      </c>
      <c r="DD24" s="70"/>
      <c r="DE24" s="122">
        <v>45670</v>
      </c>
      <c r="DF24" s="123">
        <f t="shared" si="26"/>
        <v>2</v>
      </c>
      <c r="DG24" s="61" t="s">
        <v>71</v>
      </c>
      <c r="DH24" s="48"/>
      <c r="DI24" s="77" t="s">
        <v>95</v>
      </c>
      <c r="DJ24" s="48"/>
      <c r="DK24" s="49" t="str">
        <f t="shared" si="27"/>
        <v/>
      </c>
      <c r="DL24" s="48"/>
      <c r="DM24" s="77" t="s">
        <v>95</v>
      </c>
      <c r="DN24" s="48"/>
      <c r="DO24" s="50" t="str">
        <f t="shared" si="28"/>
        <v/>
      </c>
      <c r="DP24" s="69"/>
      <c r="DQ24" s="118">
        <v>45701</v>
      </c>
      <c r="DR24" s="119">
        <f t="shared" si="29"/>
        <v>5</v>
      </c>
      <c r="DS24" s="63"/>
      <c r="DT24" s="45"/>
      <c r="DU24" s="76" t="s">
        <v>95</v>
      </c>
      <c r="DV24" s="45"/>
      <c r="DW24" s="46" t="str">
        <f t="shared" si="30"/>
        <v/>
      </c>
      <c r="DX24" s="45"/>
      <c r="DY24" s="76" t="s">
        <v>95</v>
      </c>
      <c r="DZ24" s="45"/>
      <c r="EA24" s="47" t="str">
        <f t="shared" si="31"/>
        <v/>
      </c>
      <c r="EB24" s="70"/>
      <c r="EC24" s="118">
        <v>45729</v>
      </c>
      <c r="ED24" s="119">
        <f t="shared" si="32"/>
        <v>5</v>
      </c>
      <c r="EE24" s="63"/>
      <c r="EF24" s="45"/>
      <c r="EG24" s="76" t="s">
        <v>95</v>
      </c>
      <c r="EH24" s="45"/>
      <c r="EI24" s="46" t="str">
        <f t="shared" si="33"/>
        <v/>
      </c>
      <c r="EJ24" s="45"/>
      <c r="EK24" s="76" t="s">
        <v>95</v>
      </c>
      <c r="EL24" s="45"/>
      <c r="EM24" s="47" t="str">
        <f t="shared" si="34"/>
        <v/>
      </c>
      <c r="EN24" s="70"/>
    </row>
    <row r="25" spans="1:144" ht="35.25" customHeight="1">
      <c r="A25" s="120">
        <v>45396</v>
      </c>
      <c r="B25" s="121">
        <f t="shared" si="35"/>
        <v>1</v>
      </c>
      <c r="C25" s="64"/>
      <c r="D25" s="48"/>
      <c r="E25" s="74" t="s">
        <v>95</v>
      </c>
      <c r="F25" s="48"/>
      <c r="G25" s="49" t="str">
        <f t="shared" si="0"/>
        <v/>
      </c>
      <c r="H25" s="48"/>
      <c r="I25" s="77" t="s">
        <v>95</v>
      </c>
      <c r="J25" s="48"/>
      <c r="K25" s="50" t="str">
        <f t="shared" si="1"/>
        <v/>
      </c>
      <c r="L25" s="69"/>
      <c r="M25" s="118">
        <v>45426</v>
      </c>
      <c r="N25" s="119">
        <f t="shared" si="2"/>
        <v>3</v>
      </c>
      <c r="O25" s="63"/>
      <c r="P25" s="45"/>
      <c r="Q25" s="76" t="s">
        <v>95</v>
      </c>
      <c r="R25" s="45"/>
      <c r="S25" s="46" t="str">
        <f t="shared" si="3"/>
        <v/>
      </c>
      <c r="T25" s="45"/>
      <c r="U25" s="76" t="s">
        <v>95</v>
      </c>
      <c r="V25" s="45"/>
      <c r="W25" s="47" t="str">
        <f t="shared" si="4"/>
        <v/>
      </c>
      <c r="X25" s="70"/>
      <c r="Y25" s="118">
        <v>45457</v>
      </c>
      <c r="Z25" s="119">
        <f t="shared" si="5"/>
        <v>6</v>
      </c>
      <c r="AA25" s="63"/>
      <c r="AB25" s="45"/>
      <c r="AC25" s="76" t="s">
        <v>95</v>
      </c>
      <c r="AD25" s="45"/>
      <c r="AE25" s="46" t="str">
        <f t="shared" si="6"/>
        <v/>
      </c>
      <c r="AF25" s="45"/>
      <c r="AG25" s="76" t="s">
        <v>95</v>
      </c>
      <c r="AH25" s="45"/>
      <c r="AI25" s="47" t="str">
        <f t="shared" si="7"/>
        <v/>
      </c>
      <c r="AJ25" s="70"/>
      <c r="AK25" s="120">
        <v>45487</v>
      </c>
      <c r="AL25" s="121">
        <f t="shared" si="8"/>
        <v>1</v>
      </c>
      <c r="AM25" s="64"/>
      <c r="AN25" s="48"/>
      <c r="AO25" s="77" t="s">
        <v>95</v>
      </c>
      <c r="AP25" s="48"/>
      <c r="AQ25" s="49" t="str">
        <f t="shared" si="9"/>
        <v/>
      </c>
      <c r="AR25" s="48"/>
      <c r="AS25" s="77" t="s">
        <v>95</v>
      </c>
      <c r="AT25" s="48"/>
      <c r="AU25" s="50" t="str">
        <f t="shared" si="10"/>
        <v/>
      </c>
      <c r="AV25" s="69"/>
      <c r="AW25" s="118">
        <v>45518</v>
      </c>
      <c r="AX25" s="119">
        <f t="shared" si="11"/>
        <v>4</v>
      </c>
      <c r="AY25" s="63"/>
      <c r="AZ25" s="45"/>
      <c r="BA25" s="76" t="s">
        <v>95</v>
      </c>
      <c r="BB25" s="45"/>
      <c r="BC25" s="46" t="str">
        <f t="shared" si="12"/>
        <v/>
      </c>
      <c r="BD25" s="45"/>
      <c r="BE25" s="76" t="s">
        <v>95</v>
      </c>
      <c r="BF25" s="45"/>
      <c r="BG25" s="47" t="str">
        <f t="shared" si="13"/>
        <v/>
      </c>
      <c r="BH25" s="70"/>
      <c r="BI25" s="120">
        <v>45549</v>
      </c>
      <c r="BJ25" s="121">
        <f t="shared" si="14"/>
        <v>7</v>
      </c>
      <c r="BK25" s="64"/>
      <c r="BL25" s="48"/>
      <c r="BM25" s="77" t="s">
        <v>95</v>
      </c>
      <c r="BN25" s="48"/>
      <c r="BO25" s="49" t="str">
        <f t="shared" si="15"/>
        <v/>
      </c>
      <c r="BP25" s="48"/>
      <c r="BQ25" s="77" t="s">
        <v>95</v>
      </c>
      <c r="BR25" s="48"/>
      <c r="BS25" s="50" t="str">
        <f t="shared" si="16"/>
        <v/>
      </c>
      <c r="BT25" s="69"/>
      <c r="BU25" s="122">
        <v>45579</v>
      </c>
      <c r="BV25" s="123">
        <f t="shared" si="17"/>
        <v>2</v>
      </c>
      <c r="BW25" s="61" t="s">
        <v>150</v>
      </c>
      <c r="BX25" s="48"/>
      <c r="BY25" s="77" t="s">
        <v>95</v>
      </c>
      <c r="BZ25" s="48"/>
      <c r="CA25" s="49" t="str">
        <f t="shared" si="18"/>
        <v/>
      </c>
      <c r="CB25" s="48"/>
      <c r="CC25" s="77" t="s">
        <v>95</v>
      </c>
      <c r="CD25" s="48"/>
      <c r="CE25" s="50" t="str">
        <f t="shared" si="19"/>
        <v/>
      </c>
      <c r="CF25" s="69"/>
      <c r="CG25" s="118">
        <v>45610</v>
      </c>
      <c r="CH25" s="119">
        <f t="shared" si="20"/>
        <v>5</v>
      </c>
      <c r="CI25" s="63"/>
      <c r="CJ25" s="45"/>
      <c r="CK25" s="76" t="s">
        <v>95</v>
      </c>
      <c r="CL25" s="45"/>
      <c r="CM25" s="46" t="str">
        <f t="shared" si="21"/>
        <v/>
      </c>
      <c r="CN25" s="45"/>
      <c r="CO25" s="76" t="s">
        <v>95</v>
      </c>
      <c r="CP25" s="45"/>
      <c r="CQ25" s="47" t="str">
        <f t="shared" si="22"/>
        <v/>
      </c>
      <c r="CR25" s="70"/>
      <c r="CS25" s="120">
        <v>45640</v>
      </c>
      <c r="CT25" s="121">
        <f t="shared" si="23"/>
        <v>7</v>
      </c>
      <c r="CU25" s="64"/>
      <c r="CV25" s="48"/>
      <c r="CW25" s="77" t="s">
        <v>95</v>
      </c>
      <c r="CX25" s="48"/>
      <c r="CY25" s="49" t="str">
        <f t="shared" si="24"/>
        <v/>
      </c>
      <c r="CZ25" s="48"/>
      <c r="DA25" s="77" t="s">
        <v>95</v>
      </c>
      <c r="DB25" s="48"/>
      <c r="DC25" s="50" t="str">
        <f t="shared" si="25"/>
        <v/>
      </c>
      <c r="DD25" s="69"/>
      <c r="DE25" s="118">
        <v>45671</v>
      </c>
      <c r="DF25" s="119">
        <f t="shared" si="26"/>
        <v>3</v>
      </c>
      <c r="DG25" s="63"/>
      <c r="DH25" s="45"/>
      <c r="DI25" s="76" t="s">
        <v>95</v>
      </c>
      <c r="DJ25" s="45"/>
      <c r="DK25" s="46" t="str">
        <f t="shared" si="27"/>
        <v/>
      </c>
      <c r="DL25" s="45"/>
      <c r="DM25" s="76" t="s">
        <v>95</v>
      </c>
      <c r="DN25" s="45"/>
      <c r="DO25" s="47" t="str">
        <f t="shared" si="28"/>
        <v/>
      </c>
      <c r="DP25" s="70"/>
      <c r="DQ25" s="118">
        <v>45702</v>
      </c>
      <c r="DR25" s="119">
        <f t="shared" si="29"/>
        <v>6</v>
      </c>
      <c r="DS25" s="63"/>
      <c r="DT25" s="45"/>
      <c r="DU25" s="76" t="s">
        <v>95</v>
      </c>
      <c r="DV25" s="45"/>
      <c r="DW25" s="46" t="str">
        <f t="shared" si="30"/>
        <v/>
      </c>
      <c r="DX25" s="45"/>
      <c r="DY25" s="76" t="s">
        <v>95</v>
      </c>
      <c r="DZ25" s="45"/>
      <c r="EA25" s="47" t="str">
        <f t="shared" si="31"/>
        <v/>
      </c>
      <c r="EB25" s="70"/>
      <c r="EC25" s="118">
        <v>45730</v>
      </c>
      <c r="ED25" s="119">
        <f t="shared" si="32"/>
        <v>6</v>
      </c>
      <c r="EE25" s="63"/>
      <c r="EF25" s="45"/>
      <c r="EG25" s="76" t="s">
        <v>95</v>
      </c>
      <c r="EH25" s="45"/>
      <c r="EI25" s="46" t="str">
        <f t="shared" si="33"/>
        <v/>
      </c>
      <c r="EJ25" s="45"/>
      <c r="EK25" s="76" t="s">
        <v>95</v>
      </c>
      <c r="EL25" s="45"/>
      <c r="EM25" s="47" t="str">
        <f t="shared" si="34"/>
        <v/>
      </c>
      <c r="EN25" s="70"/>
    </row>
    <row r="26" spans="1:144" ht="35.25" customHeight="1">
      <c r="A26" s="118">
        <v>45397</v>
      </c>
      <c r="B26" s="119">
        <f t="shared" si="35"/>
        <v>2</v>
      </c>
      <c r="C26" s="63"/>
      <c r="D26" s="51"/>
      <c r="E26" s="73" t="s">
        <v>95</v>
      </c>
      <c r="F26" s="45"/>
      <c r="G26" s="46" t="str">
        <f t="shared" si="0"/>
        <v/>
      </c>
      <c r="H26" s="51"/>
      <c r="I26" s="76" t="s">
        <v>95</v>
      </c>
      <c r="J26" s="45"/>
      <c r="K26" s="46" t="str">
        <f t="shared" si="1"/>
        <v/>
      </c>
      <c r="L26" s="70"/>
      <c r="M26" s="118">
        <v>45427</v>
      </c>
      <c r="N26" s="119">
        <f t="shared" si="2"/>
        <v>4</v>
      </c>
      <c r="O26" s="63"/>
      <c r="P26" s="51"/>
      <c r="Q26" s="76" t="s">
        <v>95</v>
      </c>
      <c r="R26" s="45"/>
      <c r="S26" s="46" t="str">
        <f t="shared" si="3"/>
        <v/>
      </c>
      <c r="T26" s="51"/>
      <c r="U26" s="76" t="s">
        <v>95</v>
      </c>
      <c r="V26" s="45"/>
      <c r="W26" s="46" t="str">
        <f t="shared" si="4"/>
        <v/>
      </c>
      <c r="X26" s="70"/>
      <c r="Y26" s="120">
        <v>45458</v>
      </c>
      <c r="Z26" s="121">
        <f t="shared" si="5"/>
        <v>7</v>
      </c>
      <c r="AA26" s="64"/>
      <c r="AB26" s="48"/>
      <c r="AC26" s="77" t="s">
        <v>95</v>
      </c>
      <c r="AD26" s="48"/>
      <c r="AE26" s="49" t="str">
        <f t="shared" si="6"/>
        <v/>
      </c>
      <c r="AF26" s="52"/>
      <c r="AG26" s="77" t="s">
        <v>95</v>
      </c>
      <c r="AH26" s="48"/>
      <c r="AI26" s="49" t="str">
        <f t="shared" si="7"/>
        <v/>
      </c>
      <c r="AJ26" s="69"/>
      <c r="AK26" s="122">
        <v>45488</v>
      </c>
      <c r="AL26" s="123">
        <f t="shared" si="8"/>
        <v>2</v>
      </c>
      <c r="AM26" s="61" t="s">
        <v>67</v>
      </c>
      <c r="AN26" s="52"/>
      <c r="AO26" s="77" t="s">
        <v>95</v>
      </c>
      <c r="AP26" s="48"/>
      <c r="AQ26" s="49" t="str">
        <f t="shared" si="9"/>
        <v/>
      </c>
      <c r="AR26" s="52"/>
      <c r="AS26" s="77" t="s">
        <v>95</v>
      </c>
      <c r="AT26" s="48"/>
      <c r="AU26" s="49" t="str">
        <f t="shared" si="10"/>
        <v/>
      </c>
      <c r="AV26" s="69"/>
      <c r="AW26" s="118">
        <v>45519</v>
      </c>
      <c r="AX26" s="119">
        <f t="shared" si="11"/>
        <v>5</v>
      </c>
      <c r="AY26" s="63"/>
      <c r="AZ26" s="51"/>
      <c r="BA26" s="76" t="s">
        <v>95</v>
      </c>
      <c r="BB26" s="45"/>
      <c r="BC26" s="46" t="str">
        <f t="shared" si="12"/>
        <v/>
      </c>
      <c r="BD26" s="51"/>
      <c r="BE26" s="76" t="s">
        <v>95</v>
      </c>
      <c r="BF26" s="45"/>
      <c r="BG26" s="46" t="str">
        <f t="shared" si="13"/>
        <v/>
      </c>
      <c r="BH26" s="70"/>
      <c r="BI26" s="120">
        <v>45550</v>
      </c>
      <c r="BJ26" s="121">
        <f t="shared" si="14"/>
        <v>1</v>
      </c>
      <c r="BK26" s="64"/>
      <c r="BL26" s="48"/>
      <c r="BM26" s="77" t="s">
        <v>95</v>
      </c>
      <c r="BN26" s="48"/>
      <c r="BO26" s="49" t="str">
        <f t="shared" si="15"/>
        <v/>
      </c>
      <c r="BP26" s="52"/>
      <c r="BQ26" s="77" t="s">
        <v>95</v>
      </c>
      <c r="BR26" s="48"/>
      <c r="BS26" s="49" t="str">
        <f t="shared" si="16"/>
        <v/>
      </c>
      <c r="BT26" s="69"/>
      <c r="BU26" s="118">
        <v>45580</v>
      </c>
      <c r="BV26" s="119">
        <f t="shared" si="17"/>
        <v>3</v>
      </c>
      <c r="BW26" s="63"/>
      <c r="BX26" s="51"/>
      <c r="BY26" s="76" t="s">
        <v>95</v>
      </c>
      <c r="BZ26" s="45"/>
      <c r="CA26" s="46" t="str">
        <f t="shared" si="18"/>
        <v/>
      </c>
      <c r="CB26" s="51"/>
      <c r="CC26" s="76" t="s">
        <v>95</v>
      </c>
      <c r="CD26" s="45"/>
      <c r="CE26" s="46" t="str">
        <f t="shared" si="19"/>
        <v/>
      </c>
      <c r="CF26" s="70"/>
      <c r="CG26" s="118">
        <v>45611</v>
      </c>
      <c r="CH26" s="119">
        <f t="shared" si="20"/>
        <v>6</v>
      </c>
      <c r="CI26" s="63"/>
      <c r="CJ26" s="45"/>
      <c r="CK26" s="76" t="s">
        <v>95</v>
      </c>
      <c r="CL26" s="45"/>
      <c r="CM26" s="46" t="str">
        <f t="shared" si="21"/>
        <v/>
      </c>
      <c r="CN26" s="51"/>
      <c r="CO26" s="76" t="s">
        <v>95</v>
      </c>
      <c r="CP26" s="45"/>
      <c r="CQ26" s="46" t="str">
        <f t="shared" si="22"/>
        <v/>
      </c>
      <c r="CR26" s="70"/>
      <c r="CS26" s="120">
        <v>45641</v>
      </c>
      <c r="CT26" s="121">
        <f t="shared" si="23"/>
        <v>1</v>
      </c>
      <c r="CU26" s="64"/>
      <c r="CV26" s="48"/>
      <c r="CW26" s="77" t="s">
        <v>95</v>
      </c>
      <c r="CX26" s="48"/>
      <c r="CY26" s="49" t="str">
        <f t="shared" si="24"/>
        <v/>
      </c>
      <c r="CZ26" s="52"/>
      <c r="DA26" s="77" t="s">
        <v>95</v>
      </c>
      <c r="DB26" s="48"/>
      <c r="DC26" s="49" t="str">
        <f t="shared" si="25"/>
        <v/>
      </c>
      <c r="DD26" s="69"/>
      <c r="DE26" s="118">
        <v>45672</v>
      </c>
      <c r="DF26" s="119">
        <f t="shared" si="26"/>
        <v>4</v>
      </c>
      <c r="DG26" s="63"/>
      <c r="DH26" s="45"/>
      <c r="DI26" s="76" t="s">
        <v>95</v>
      </c>
      <c r="DJ26" s="45"/>
      <c r="DK26" s="46" t="str">
        <f t="shared" si="27"/>
        <v/>
      </c>
      <c r="DL26" s="51"/>
      <c r="DM26" s="76" t="s">
        <v>95</v>
      </c>
      <c r="DN26" s="45"/>
      <c r="DO26" s="46" t="str">
        <f t="shared" si="28"/>
        <v/>
      </c>
      <c r="DP26" s="70"/>
      <c r="DQ26" s="120">
        <v>45703</v>
      </c>
      <c r="DR26" s="121">
        <f t="shared" si="29"/>
        <v>7</v>
      </c>
      <c r="DS26" s="64"/>
      <c r="DT26" s="52"/>
      <c r="DU26" s="77" t="s">
        <v>95</v>
      </c>
      <c r="DV26" s="48"/>
      <c r="DW26" s="49" t="str">
        <f t="shared" si="30"/>
        <v/>
      </c>
      <c r="DX26" s="52"/>
      <c r="DY26" s="77" t="s">
        <v>95</v>
      </c>
      <c r="DZ26" s="48"/>
      <c r="EA26" s="49" t="str">
        <f t="shared" si="31"/>
        <v/>
      </c>
      <c r="EB26" s="69"/>
      <c r="EC26" s="120">
        <v>45731</v>
      </c>
      <c r="ED26" s="121">
        <f t="shared" si="32"/>
        <v>7</v>
      </c>
      <c r="EE26" s="64"/>
      <c r="EF26" s="48"/>
      <c r="EG26" s="77" t="s">
        <v>95</v>
      </c>
      <c r="EH26" s="48"/>
      <c r="EI26" s="49" t="str">
        <f t="shared" si="33"/>
        <v/>
      </c>
      <c r="EJ26" s="52"/>
      <c r="EK26" s="77" t="s">
        <v>95</v>
      </c>
      <c r="EL26" s="48"/>
      <c r="EM26" s="49" t="str">
        <f t="shared" si="34"/>
        <v/>
      </c>
      <c r="EN26" s="69"/>
    </row>
    <row r="27" spans="1:144" ht="35.25" customHeight="1">
      <c r="A27" s="118">
        <v>45398</v>
      </c>
      <c r="B27" s="119">
        <f t="shared" si="35"/>
        <v>3</v>
      </c>
      <c r="C27" s="63"/>
      <c r="D27" s="51"/>
      <c r="E27" s="73" t="s">
        <v>95</v>
      </c>
      <c r="F27" s="45"/>
      <c r="G27" s="46" t="str">
        <f t="shared" si="0"/>
        <v/>
      </c>
      <c r="H27" s="45"/>
      <c r="I27" s="76" t="s">
        <v>95</v>
      </c>
      <c r="J27" s="45"/>
      <c r="K27" s="47" t="str">
        <f t="shared" si="1"/>
        <v/>
      </c>
      <c r="L27" s="70"/>
      <c r="M27" s="118">
        <v>45428</v>
      </c>
      <c r="N27" s="119">
        <f t="shared" si="2"/>
        <v>5</v>
      </c>
      <c r="O27" s="63"/>
      <c r="P27" s="45"/>
      <c r="Q27" s="76" t="s">
        <v>95</v>
      </c>
      <c r="R27" s="45"/>
      <c r="S27" s="46" t="str">
        <f t="shared" si="3"/>
        <v/>
      </c>
      <c r="T27" s="45"/>
      <c r="U27" s="76" t="s">
        <v>95</v>
      </c>
      <c r="V27" s="45"/>
      <c r="W27" s="47" t="str">
        <f t="shared" si="4"/>
        <v/>
      </c>
      <c r="X27" s="70"/>
      <c r="Y27" s="120">
        <v>45459</v>
      </c>
      <c r="Z27" s="121">
        <f t="shared" si="5"/>
        <v>1</v>
      </c>
      <c r="AA27" s="64"/>
      <c r="AB27" s="48"/>
      <c r="AC27" s="77" t="s">
        <v>95</v>
      </c>
      <c r="AD27" s="48"/>
      <c r="AE27" s="49" t="str">
        <f t="shared" si="6"/>
        <v/>
      </c>
      <c r="AF27" s="48"/>
      <c r="AG27" s="77" t="s">
        <v>95</v>
      </c>
      <c r="AH27" s="48"/>
      <c r="AI27" s="50" t="str">
        <f t="shared" si="7"/>
        <v/>
      </c>
      <c r="AJ27" s="69"/>
      <c r="AK27" s="118">
        <v>45489</v>
      </c>
      <c r="AL27" s="119">
        <f t="shared" si="8"/>
        <v>3</v>
      </c>
      <c r="AM27" s="63"/>
      <c r="AN27" s="45"/>
      <c r="AO27" s="76" t="s">
        <v>95</v>
      </c>
      <c r="AP27" s="45"/>
      <c r="AQ27" s="46" t="str">
        <f t="shared" si="9"/>
        <v/>
      </c>
      <c r="AR27" s="45"/>
      <c r="AS27" s="76" t="s">
        <v>95</v>
      </c>
      <c r="AT27" s="45"/>
      <c r="AU27" s="47" t="str">
        <f t="shared" si="10"/>
        <v/>
      </c>
      <c r="AV27" s="70"/>
      <c r="AW27" s="118">
        <v>45520</v>
      </c>
      <c r="AX27" s="119">
        <f t="shared" si="11"/>
        <v>6</v>
      </c>
      <c r="AY27" s="63"/>
      <c r="AZ27" s="45"/>
      <c r="BA27" s="76" t="s">
        <v>95</v>
      </c>
      <c r="BB27" s="45"/>
      <c r="BC27" s="46" t="str">
        <f t="shared" si="12"/>
        <v/>
      </c>
      <c r="BD27" s="45"/>
      <c r="BE27" s="76" t="s">
        <v>95</v>
      </c>
      <c r="BF27" s="45"/>
      <c r="BG27" s="47" t="str">
        <f t="shared" si="13"/>
        <v/>
      </c>
      <c r="BH27" s="70"/>
      <c r="BI27" s="122">
        <v>45551</v>
      </c>
      <c r="BJ27" s="123">
        <f t="shared" si="14"/>
        <v>2</v>
      </c>
      <c r="BK27" s="61" t="s">
        <v>124</v>
      </c>
      <c r="BL27" s="48"/>
      <c r="BM27" s="77" t="s">
        <v>95</v>
      </c>
      <c r="BN27" s="48"/>
      <c r="BO27" s="49" t="str">
        <f t="shared" si="15"/>
        <v/>
      </c>
      <c r="BP27" s="48"/>
      <c r="BQ27" s="77" t="s">
        <v>95</v>
      </c>
      <c r="BR27" s="48"/>
      <c r="BS27" s="50" t="str">
        <f t="shared" si="16"/>
        <v/>
      </c>
      <c r="BT27" s="69"/>
      <c r="BU27" s="118">
        <v>45581</v>
      </c>
      <c r="BV27" s="119">
        <f t="shared" si="17"/>
        <v>4</v>
      </c>
      <c r="BW27" s="63"/>
      <c r="BX27" s="45"/>
      <c r="BY27" s="76" t="s">
        <v>95</v>
      </c>
      <c r="BZ27" s="45"/>
      <c r="CA27" s="46" t="str">
        <f t="shared" si="18"/>
        <v/>
      </c>
      <c r="CB27" s="45"/>
      <c r="CC27" s="76" t="s">
        <v>95</v>
      </c>
      <c r="CD27" s="45"/>
      <c r="CE27" s="47" t="str">
        <f t="shared" si="19"/>
        <v/>
      </c>
      <c r="CF27" s="70"/>
      <c r="CG27" s="120">
        <v>45612</v>
      </c>
      <c r="CH27" s="121">
        <f t="shared" si="20"/>
        <v>7</v>
      </c>
      <c r="CI27" s="64"/>
      <c r="CJ27" s="48"/>
      <c r="CK27" s="77" t="s">
        <v>95</v>
      </c>
      <c r="CL27" s="48"/>
      <c r="CM27" s="49" t="str">
        <f t="shared" si="21"/>
        <v/>
      </c>
      <c r="CN27" s="48"/>
      <c r="CO27" s="77" t="s">
        <v>95</v>
      </c>
      <c r="CP27" s="48"/>
      <c r="CQ27" s="50" t="str">
        <f t="shared" si="22"/>
        <v/>
      </c>
      <c r="CR27" s="69"/>
      <c r="CS27" s="118">
        <v>45642</v>
      </c>
      <c r="CT27" s="119">
        <f t="shared" si="23"/>
        <v>2</v>
      </c>
      <c r="CU27" s="63"/>
      <c r="CV27" s="45"/>
      <c r="CW27" s="76" t="s">
        <v>95</v>
      </c>
      <c r="CX27" s="45"/>
      <c r="CY27" s="46" t="str">
        <f t="shared" si="24"/>
        <v/>
      </c>
      <c r="CZ27" s="45"/>
      <c r="DA27" s="76" t="s">
        <v>95</v>
      </c>
      <c r="DB27" s="45"/>
      <c r="DC27" s="47" t="str">
        <f t="shared" si="25"/>
        <v/>
      </c>
      <c r="DD27" s="70"/>
      <c r="DE27" s="118">
        <v>45673</v>
      </c>
      <c r="DF27" s="119">
        <f t="shared" si="26"/>
        <v>5</v>
      </c>
      <c r="DG27" s="63"/>
      <c r="DH27" s="45"/>
      <c r="DI27" s="76" t="s">
        <v>95</v>
      </c>
      <c r="DJ27" s="45"/>
      <c r="DK27" s="46" t="str">
        <f t="shared" si="27"/>
        <v/>
      </c>
      <c r="DL27" s="45"/>
      <c r="DM27" s="76" t="s">
        <v>95</v>
      </c>
      <c r="DN27" s="45"/>
      <c r="DO27" s="47" t="str">
        <f t="shared" si="28"/>
        <v/>
      </c>
      <c r="DP27" s="70"/>
      <c r="DQ27" s="120">
        <v>45704</v>
      </c>
      <c r="DR27" s="121">
        <f t="shared" si="29"/>
        <v>1</v>
      </c>
      <c r="DS27" s="64"/>
      <c r="DT27" s="48"/>
      <c r="DU27" s="77" t="s">
        <v>95</v>
      </c>
      <c r="DV27" s="48"/>
      <c r="DW27" s="49" t="str">
        <f t="shared" si="30"/>
        <v/>
      </c>
      <c r="DX27" s="48"/>
      <c r="DY27" s="77" t="s">
        <v>95</v>
      </c>
      <c r="DZ27" s="48"/>
      <c r="EA27" s="50" t="str">
        <f t="shared" si="31"/>
        <v/>
      </c>
      <c r="EB27" s="69"/>
      <c r="EC27" s="120">
        <v>45732</v>
      </c>
      <c r="ED27" s="121">
        <f t="shared" si="32"/>
        <v>1</v>
      </c>
      <c r="EE27" s="64"/>
      <c r="EF27" s="48"/>
      <c r="EG27" s="77" t="s">
        <v>95</v>
      </c>
      <c r="EH27" s="48"/>
      <c r="EI27" s="49" t="str">
        <f t="shared" si="33"/>
        <v/>
      </c>
      <c r="EJ27" s="48"/>
      <c r="EK27" s="77" t="s">
        <v>95</v>
      </c>
      <c r="EL27" s="48"/>
      <c r="EM27" s="50" t="str">
        <f t="shared" si="34"/>
        <v/>
      </c>
      <c r="EN27" s="69"/>
    </row>
    <row r="28" spans="1:144" ht="35.25" customHeight="1">
      <c r="A28" s="118">
        <v>45399</v>
      </c>
      <c r="B28" s="119">
        <f t="shared" si="35"/>
        <v>4</v>
      </c>
      <c r="C28" s="63"/>
      <c r="D28" s="45"/>
      <c r="E28" s="73" t="s">
        <v>95</v>
      </c>
      <c r="F28" s="45"/>
      <c r="G28" s="46" t="str">
        <f t="shared" si="0"/>
        <v/>
      </c>
      <c r="H28" s="45"/>
      <c r="I28" s="76" t="s">
        <v>95</v>
      </c>
      <c r="J28" s="45"/>
      <c r="K28" s="47" t="str">
        <f t="shared" si="1"/>
        <v/>
      </c>
      <c r="L28" s="70"/>
      <c r="M28" s="118">
        <v>45429</v>
      </c>
      <c r="N28" s="119">
        <f t="shared" si="2"/>
        <v>6</v>
      </c>
      <c r="O28" s="63"/>
      <c r="P28" s="45"/>
      <c r="Q28" s="76" t="s">
        <v>95</v>
      </c>
      <c r="R28" s="45"/>
      <c r="S28" s="46" t="str">
        <f t="shared" si="3"/>
        <v/>
      </c>
      <c r="T28" s="45"/>
      <c r="U28" s="76" t="s">
        <v>95</v>
      </c>
      <c r="V28" s="45"/>
      <c r="W28" s="47" t="str">
        <f t="shared" si="4"/>
        <v/>
      </c>
      <c r="X28" s="70"/>
      <c r="Y28" s="118">
        <v>45460</v>
      </c>
      <c r="Z28" s="119">
        <f t="shared" si="5"/>
        <v>2</v>
      </c>
      <c r="AA28" s="63"/>
      <c r="AB28" s="45"/>
      <c r="AC28" s="76" t="s">
        <v>95</v>
      </c>
      <c r="AD28" s="45"/>
      <c r="AE28" s="46" t="str">
        <f t="shared" si="6"/>
        <v/>
      </c>
      <c r="AF28" s="45"/>
      <c r="AG28" s="76" t="s">
        <v>95</v>
      </c>
      <c r="AH28" s="45"/>
      <c r="AI28" s="47" t="str">
        <f t="shared" si="7"/>
        <v/>
      </c>
      <c r="AJ28" s="70"/>
      <c r="AK28" s="118">
        <v>45490</v>
      </c>
      <c r="AL28" s="119">
        <f t="shared" si="8"/>
        <v>4</v>
      </c>
      <c r="AM28" s="63"/>
      <c r="AN28" s="51"/>
      <c r="AO28" s="76" t="s">
        <v>95</v>
      </c>
      <c r="AP28" s="45"/>
      <c r="AQ28" s="46" t="str">
        <f t="shared" si="9"/>
        <v/>
      </c>
      <c r="AR28" s="45"/>
      <c r="AS28" s="76" t="s">
        <v>95</v>
      </c>
      <c r="AT28" s="45"/>
      <c r="AU28" s="47" t="str">
        <f t="shared" si="10"/>
        <v/>
      </c>
      <c r="AV28" s="70"/>
      <c r="AW28" s="120">
        <v>45521</v>
      </c>
      <c r="AX28" s="121">
        <f t="shared" si="11"/>
        <v>7</v>
      </c>
      <c r="AY28" s="64"/>
      <c r="AZ28" s="48"/>
      <c r="BA28" s="77" t="s">
        <v>95</v>
      </c>
      <c r="BB28" s="48"/>
      <c r="BC28" s="49" t="str">
        <f t="shared" si="12"/>
        <v/>
      </c>
      <c r="BD28" s="48"/>
      <c r="BE28" s="77" t="s">
        <v>95</v>
      </c>
      <c r="BF28" s="48"/>
      <c r="BG28" s="50" t="str">
        <f t="shared" si="13"/>
        <v/>
      </c>
      <c r="BH28" s="69"/>
      <c r="BI28" s="118">
        <v>45552</v>
      </c>
      <c r="BJ28" s="119">
        <f t="shared" si="14"/>
        <v>3</v>
      </c>
      <c r="BK28" s="63"/>
      <c r="BL28" s="45"/>
      <c r="BM28" s="76" t="s">
        <v>95</v>
      </c>
      <c r="BN28" s="45"/>
      <c r="BO28" s="46" t="str">
        <f t="shared" si="15"/>
        <v/>
      </c>
      <c r="BP28" s="45"/>
      <c r="BQ28" s="76" t="s">
        <v>95</v>
      </c>
      <c r="BR28" s="45"/>
      <c r="BS28" s="47" t="str">
        <f t="shared" si="16"/>
        <v/>
      </c>
      <c r="BT28" s="70"/>
      <c r="BU28" s="118">
        <v>45582</v>
      </c>
      <c r="BV28" s="119">
        <f t="shared" si="17"/>
        <v>5</v>
      </c>
      <c r="BW28" s="63"/>
      <c r="BX28" s="45"/>
      <c r="BY28" s="76" t="s">
        <v>95</v>
      </c>
      <c r="BZ28" s="45"/>
      <c r="CA28" s="46" t="str">
        <f t="shared" si="18"/>
        <v/>
      </c>
      <c r="CB28" s="45"/>
      <c r="CC28" s="76" t="s">
        <v>95</v>
      </c>
      <c r="CD28" s="45"/>
      <c r="CE28" s="47" t="str">
        <f t="shared" si="19"/>
        <v/>
      </c>
      <c r="CF28" s="70"/>
      <c r="CG28" s="120">
        <v>45613</v>
      </c>
      <c r="CH28" s="121">
        <f t="shared" si="20"/>
        <v>1</v>
      </c>
      <c r="CI28" s="64"/>
      <c r="CJ28" s="48"/>
      <c r="CK28" s="77" t="s">
        <v>95</v>
      </c>
      <c r="CL28" s="48"/>
      <c r="CM28" s="49" t="str">
        <f t="shared" si="21"/>
        <v/>
      </c>
      <c r="CN28" s="48"/>
      <c r="CO28" s="77" t="s">
        <v>95</v>
      </c>
      <c r="CP28" s="48"/>
      <c r="CQ28" s="50" t="str">
        <f t="shared" si="22"/>
        <v/>
      </c>
      <c r="CR28" s="69"/>
      <c r="CS28" s="118">
        <v>45643</v>
      </c>
      <c r="CT28" s="119">
        <f t="shared" si="23"/>
        <v>3</v>
      </c>
      <c r="CU28" s="63"/>
      <c r="CV28" s="45"/>
      <c r="CW28" s="76" t="s">
        <v>95</v>
      </c>
      <c r="CX28" s="45"/>
      <c r="CY28" s="46" t="str">
        <f t="shared" si="24"/>
        <v/>
      </c>
      <c r="CZ28" s="45"/>
      <c r="DA28" s="76" t="s">
        <v>95</v>
      </c>
      <c r="DB28" s="45"/>
      <c r="DC28" s="47" t="str">
        <f t="shared" si="25"/>
        <v/>
      </c>
      <c r="DD28" s="70"/>
      <c r="DE28" s="118">
        <v>45674</v>
      </c>
      <c r="DF28" s="119">
        <f t="shared" si="26"/>
        <v>6</v>
      </c>
      <c r="DG28" s="63"/>
      <c r="DH28" s="45"/>
      <c r="DI28" s="76" t="s">
        <v>95</v>
      </c>
      <c r="DJ28" s="45"/>
      <c r="DK28" s="46" t="str">
        <f t="shared" si="27"/>
        <v/>
      </c>
      <c r="DL28" s="45"/>
      <c r="DM28" s="76" t="s">
        <v>95</v>
      </c>
      <c r="DN28" s="45"/>
      <c r="DO28" s="47" t="str">
        <f t="shared" si="28"/>
        <v/>
      </c>
      <c r="DP28" s="70"/>
      <c r="DQ28" s="118">
        <v>45705</v>
      </c>
      <c r="DR28" s="119">
        <f t="shared" si="29"/>
        <v>2</v>
      </c>
      <c r="DS28" s="63"/>
      <c r="DT28" s="45"/>
      <c r="DU28" s="76" t="s">
        <v>95</v>
      </c>
      <c r="DV28" s="45"/>
      <c r="DW28" s="46" t="str">
        <f t="shared" si="30"/>
        <v/>
      </c>
      <c r="DX28" s="45"/>
      <c r="DY28" s="76" t="s">
        <v>95</v>
      </c>
      <c r="DZ28" s="45"/>
      <c r="EA28" s="47" t="str">
        <f t="shared" si="31"/>
        <v/>
      </c>
      <c r="EB28" s="70"/>
      <c r="EC28" s="118">
        <v>45733</v>
      </c>
      <c r="ED28" s="119">
        <f t="shared" si="32"/>
        <v>2</v>
      </c>
      <c r="EE28" s="63"/>
      <c r="EF28" s="45"/>
      <c r="EG28" s="76" t="s">
        <v>95</v>
      </c>
      <c r="EH28" s="45"/>
      <c r="EI28" s="46" t="str">
        <f t="shared" si="33"/>
        <v/>
      </c>
      <c r="EJ28" s="45"/>
      <c r="EK28" s="76" t="s">
        <v>95</v>
      </c>
      <c r="EL28" s="45"/>
      <c r="EM28" s="47" t="str">
        <f t="shared" si="34"/>
        <v/>
      </c>
      <c r="EN28" s="70"/>
    </row>
    <row r="29" spans="1:144" ht="35.25" customHeight="1">
      <c r="A29" s="118">
        <v>45400</v>
      </c>
      <c r="B29" s="119">
        <f t="shared" si="35"/>
        <v>5</v>
      </c>
      <c r="C29" s="63"/>
      <c r="D29" s="45"/>
      <c r="E29" s="73" t="s">
        <v>95</v>
      </c>
      <c r="F29" s="45"/>
      <c r="G29" s="46" t="str">
        <f t="shared" si="0"/>
        <v/>
      </c>
      <c r="H29" s="45"/>
      <c r="I29" s="76" t="s">
        <v>95</v>
      </c>
      <c r="J29" s="45"/>
      <c r="K29" s="47" t="str">
        <f t="shared" si="1"/>
        <v/>
      </c>
      <c r="L29" s="70"/>
      <c r="M29" s="120">
        <v>45430</v>
      </c>
      <c r="N29" s="121">
        <f t="shared" si="2"/>
        <v>7</v>
      </c>
      <c r="O29" s="64" t="s">
        <v>62</v>
      </c>
      <c r="P29" s="48"/>
      <c r="Q29" s="77" t="s">
        <v>95</v>
      </c>
      <c r="R29" s="48"/>
      <c r="S29" s="49" t="str">
        <f t="shared" si="3"/>
        <v/>
      </c>
      <c r="T29" s="48"/>
      <c r="U29" s="77" t="s">
        <v>95</v>
      </c>
      <c r="V29" s="48"/>
      <c r="W29" s="50" t="str">
        <f t="shared" si="4"/>
        <v/>
      </c>
      <c r="X29" s="69"/>
      <c r="Y29" s="118">
        <v>45461</v>
      </c>
      <c r="Z29" s="119">
        <f t="shared" si="5"/>
        <v>3</v>
      </c>
      <c r="AA29" s="63"/>
      <c r="AB29" s="45"/>
      <c r="AC29" s="76" t="s">
        <v>95</v>
      </c>
      <c r="AD29" s="45"/>
      <c r="AE29" s="46" t="str">
        <f t="shared" si="6"/>
        <v/>
      </c>
      <c r="AF29" s="45"/>
      <c r="AG29" s="76" t="s">
        <v>95</v>
      </c>
      <c r="AH29" s="45"/>
      <c r="AI29" s="47" t="str">
        <f t="shared" si="7"/>
        <v/>
      </c>
      <c r="AJ29" s="70"/>
      <c r="AK29" s="118">
        <v>45491</v>
      </c>
      <c r="AL29" s="119">
        <f t="shared" si="8"/>
        <v>5</v>
      </c>
      <c r="AM29" s="63"/>
      <c r="AN29" s="45"/>
      <c r="AO29" s="76" t="s">
        <v>95</v>
      </c>
      <c r="AP29" s="45"/>
      <c r="AQ29" s="46" t="str">
        <f t="shared" si="9"/>
        <v/>
      </c>
      <c r="AR29" s="45"/>
      <c r="AS29" s="76" t="s">
        <v>95</v>
      </c>
      <c r="AT29" s="45"/>
      <c r="AU29" s="47" t="str">
        <f t="shared" si="10"/>
        <v/>
      </c>
      <c r="AV29" s="70"/>
      <c r="AW29" s="120">
        <v>45522</v>
      </c>
      <c r="AX29" s="121">
        <f t="shared" si="11"/>
        <v>1</v>
      </c>
      <c r="AY29" s="64"/>
      <c r="AZ29" s="48"/>
      <c r="BA29" s="77" t="s">
        <v>95</v>
      </c>
      <c r="BB29" s="48"/>
      <c r="BC29" s="49" t="str">
        <f t="shared" si="12"/>
        <v/>
      </c>
      <c r="BD29" s="48"/>
      <c r="BE29" s="77" t="s">
        <v>95</v>
      </c>
      <c r="BF29" s="48"/>
      <c r="BG29" s="50" t="str">
        <f t="shared" si="13"/>
        <v/>
      </c>
      <c r="BH29" s="69"/>
      <c r="BI29" s="118">
        <v>45553</v>
      </c>
      <c r="BJ29" s="119">
        <f t="shared" si="14"/>
        <v>4</v>
      </c>
      <c r="BK29" s="63"/>
      <c r="BL29" s="45"/>
      <c r="BM29" s="76" t="s">
        <v>95</v>
      </c>
      <c r="BN29" s="45"/>
      <c r="BO29" s="46" t="str">
        <f t="shared" si="15"/>
        <v/>
      </c>
      <c r="BP29" s="45"/>
      <c r="BQ29" s="76" t="s">
        <v>95</v>
      </c>
      <c r="BR29" s="45"/>
      <c r="BS29" s="47" t="str">
        <f t="shared" si="16"/>
        <v/>
      </c>
      <c r="BT29" s="70"/>
      <c r="BU29" s="118">
        <v>45583</v>
      </c>
      <c r="BV29" s="119">
        <f t="shared" si="17"/>
        <v>6</v>
      </c>
      <c r="BW29" s="63"/>
      <c r="BX29" s="45"/>
      <c r="BY29" s="76" t="s">
        <v>95</v>
      </c>
      <c r="BZ29" s="45"/>
      <c r="CA29" s="46" t="str">
        <f t="shared" si="18"/>
        <v/>
      </c>
      <c r="CB29" s="45"/>
      <c r="CC29" s="76" t="s">
        <v>95</v>
      </c>
      <c r="CD29" s="45"/>
      <c r="CE29" s="47" t="str">
        <f t="shared" si="19"/>
        <v/>
      </c>
      <c r="CF29" s="70"/>
      <c r="CG29" s="118">
        <v>45614</v>
      </c>
      <c r="CH29" s="119">
        <f t="shared" si="20"/>
        <v>2</v>
      </c>
      <c r="CI29" s="63"/>
      <c r="CJ29" s="45"/>
      <c r="CK29" s="76" t="s">
        <v>95</v>
      </c>
      <c r="CL29" s="45"/>
      <c r="CM29" s="46" t="str">
        <f t="shared" si="21"/>
        <v/>
      </c>
      <c r="CN29" s="45"/>
      <c r="CO29" s="76" t="s">
        <v>95</v>
      </c>
      <c r="CP29" s="45"/>
      <c r="CQ29" s="47" t="str">
        <f t="shared" si="22"/>
        <v/>
      </c>
      <c r="CR29" s="70"/>
      <c r="CS29" s="118">
        <v>45644</v>
      </c>
      <c r="CT29" s="119">
        <f t="shared" si="23"/>
        <v>4</v>
      </c>
      <c r="CU29" s="63"/>
      <c r="CV29" s="45"/>
      <c r="CW29" s="76" t="s">
        <v>95</v>
      </c>
      <c r="CX29" s="45"/>
      <c r="CY29" s="46" t="str">
        <f t="shared" si="24"/>
        <v/>
      </c>
      <c r="CZ29" s="45"/>
      <c r="DA29" s="76" t="s">
        <v>95</v>
      </c>
      <c r="DB29" s="45"/>
      <c r="DC29" s="47" t="str">
        <f t="shared" si="25"/>
        <v/>
      </c>
      <c r="DD29" s="70"/>
      <c r="DE29" s="120">
        <v>45675</v>
      </c>
      <c r="DF29" s="121">
        <f t="shared" si="26"/>
        <v>7</v>
      </c>
      <c r="DG29" s="64"/>
      <c r="DH29" s="48"/>
      <c r="DI29" s="77" t="s">
        <v>95</v>
      </c>
      <c r="DJ29" s="48"/>
      <c r="DK29" s="49" t="str">
        <f t="shared" si="27"/>
        <v/>
      </c>
      <c r="DL29" s="48"/>
      <c r="DM29" s="77" t="s">
        <v>95</v>
      </c>
      <c r="DN29" s="48"/>
      <c r="DO29" s="50" t="str">
        <f t="shared" si="28"/>
        <v/>
      </c>
      <c r="DP29" s="69"/>
      <c r="DQ29" s="118">
        <v>45706</v>
      </c>
      <c r="DR29" s="119">
        <f t="shared" si="29"/>
        <v>3</v>
      </c>
      <c r="DS29" s="63"/>
      <c r="DT29" s="45"/>
      <c r="DU29" s="76" t="s">
        <v>95</v>
      </c>
      <c r="DV29" s="45"/>
      <c r="DW29" s="46" t="str">
        <f t="shared" si="30"/>
        <v/>
      </c>
      <c r="DX29" s="45"/>
      <c r="DY29" s="76" t="s">
        <v>95</v>
      </c>
      <c r="DZ29" s="45"/>
      <c r="EA29" s="47" t="str">
        <f t="shared" si="31"/>
        <v/>
      </c>
      <c r="EB29" s="70"/>
      <c r="EC29" s="118">
        <v>45734</v>
      </c>
      <c r="ED29" s="119">
        <f t="shared" si="32"/>
        <v>3</v>
      </c>
      <c r="EE29" s="63"/>
      <c r="EF29" s="45"/>
      <c r="EG29" s="76" t="s">
        <v>95</v>
      </c>
      <c r="EH29" s="45"/>
      <c r="EI29" s="46" t="str">
        <f t="shared" si="33"/>
        <v/>
      </c>
      <c r="EJ29" s="45"/>
      <c r="EK29" s="76" t="s">
        <v>95</v>
      </c>
      <c r="EL29" s="45"/>
      <c r="EM29" s="47" t="str">
        <f t="shared" si="34"/>
        <v/>
      </c>
      <c r="EN29" s="70"/>
    </row>
    <row r="30" spans="1:144" ht="35.25" customHeight="1">
      <c r="A30" s="118">
        <v>45401</v>
      </c>
      <c r="B30" s="119">
        <f t="shared" si="35"/>
        <v>6</v>
      </c>
      <c r="C30" s="63"/>
      <c r="D30" s="45"/>
      <c r="E30" s="73" t="s">
        <v>95</v>
      </c>
      <c r="F30" s="45"/>
      <c r="G30" s="46" t="str">
        <f t="shared" si="0"/>
        <v/>
      </c>
      <c r="H30" s="45"/>
      <c r="I30" s="76" t="s">
        <v>95</v>
      </c>
      <c r="J30" s="45"/>
      <c r="K30" s="47" t="str">
        <f t="shared" si="1"/>
        <v/>
      </c>
      <c r="L30" s="70"/>
      <c r="M30" s="120">
        <v>45431</v>
      </c>
      <c r="N30" s="121">
        <f t="shared" si="2"/>
        <v>1</v>
      </c>
      <c r="O30" s="64" t="s">
        <v>63</v>
      </c>
      <c r="P30" s="48"/>
      <c r="Q30" s="77" t="s">
        <v>95</v>
      </c>
      <c r="R30" s="48"/>
      <c r="S30" s="49" t="str">
        <f t="shared" si="3"/>
        <v/>
      </c>
      <c r="T30" s="48"/>
      <c r="U30" s="77" t="s">
        <v>95</v>
      </c>
      <c r="V30" s="48"/>
      <c r="W30" s="50" t="str">
        <f t="shared" si="4"/>
        <v/>
      </c>
      <c r="X30" s="69"/>
      <c r="Y30" s="118">
        <v>45462</v>
      </c>
      <c r="Z30" s="119">
        <f t="shared" si="5"/>
        <v>4</v>
      </c>
      <c r="AA30" s="63"/>
      <c r="AB30" s="45"/>
      <c r="AC30" s="76" t="s">
        <v>95</v>
      </c>
      <c r="AD30" s="45"/>
      <c r="AE30" s="46" t="str">
        <f t="shared" si="6"/>
        <v/>
      </c>
      <c r="AF30" s="45"/>
      <c r="AG30" s="76" t="s">
        <v>95</v>
      </c>
      <c r="AH30" s="45"/>
      <c r="AI30" s="47" t="str">
        <f t="shared" si="7"/>
        <v/>
      </c>
      <c r="AJ30" s="70"/>
      <c r="AK30" s="118">
        <v>45492</v>
      </c>
      <c r="AL30" s="119">
        <f t="shared" si="8"/>
        <v>6</v>
      </c>
      <c r="AM30" s="63"/>
      <c r="AN30" s="45"/>
      <c r="AO30" s="76" t="s">
        <v>95</v>
      </c>
      <c r="AP30" s="45"/>
      <c r="AQ30" s="46" t="str">
        <f t="shared" si="9"/>
        <v/>
      </c>
      <c r="AR30" s="45"/>
      <c r="AS30" s="76" t="s">
        <v>95</v>
      </c>
      <c r="AT30" s="45"/>
      <c r="AU30" s="47" t="str">
        <f t="shared" si="10"/>
        <v/>
      </c>
      <c r="AV30" s="70"/>
      <c r="AW30" s="118">
        <v>45523</v>
      </c>
      <c r="AX30" s="119">
        <f t="shared" si="11"/>
        <v>2</v>
      </c>
      <c r="AY30" s="63"/>
      <c r="AZ30" s="45"/>
      <c r="BA30" s="76" t="s">
        <v>95</v>
      </c>
      <c r="BB30" s="45"/>
      <c r="BC30" s="46" t="str">
        <f t="shared" si="12"/>
        <v/>
      </c>
      <c r="BD30" s="45"/>
      <c r="BE30" s="76" t="s">
        <v>95</v>
      </c>
      <c r="BF30" s="45"/>
      <c r="BG30" s="47" t="str">
        <f t="shared" si="13"/>
        <v/>
      </c>
      <c r="BH30" s="70"/>
      <c r="BI30" s="118">
        <v>45554</v>
      </c>
      <c r="BJ30" s="119">
        <f t="shared" si="14"/>
        <v>5</v>
      </c>
      <c r="BK30" s="63"/>
      <c r="BL30" s="45"/>
      <c r="BM30" s="76" t="s">
        <v>95</v>
      </c>
      <c r="BN30" s="45"/>
      <c r="BO30" s="46" t="str">
        <f t="shared" si="15"/>
        <v/>
      </c>
      <c r="BP30" s="45"/>
      <c r="BQ30" s="76" t="s">
        <v>95</v>
      </c>
      <c r="BR30" s="45"/>
      <c r="BS30" s="47" t="str">
        <f t="shared" si="16"/>
        <v/>
      </c>
      <c r="BT30" s="70"/>
      <c r="BU30" s="120">
        <v>45584</v>
      </c>
      <c r="BV30" s="121">
        <f t="shared" si="17"/>
        <v>7</v>
      </c>
      <c r="BW30" s="64"/>
      <c r="BX30" s="48"/>
      <c r="BY30" s="77" t="s">
        <v>95</v>
      </c>
      <c r="BZ30" s="48"/>
      <c r="CA30" s="49" t="str">
        <f t="shared" si="18"/>
        <v/>
      </c>
      <c r="CB30" s="48"/>
      <c r="CC30" s="77" t="s">
        <v>95</v>
      </c>
      <c r="CD30" s="48"/>
      <c r="CE30" s="50" t="str">
        <f t="shared" si="19"/>
        <v/>
      </c>
      <c r="CF30" s="69"/>
      <c r="CG30" s="118">
        <v>45615</v>
      </c>
      <c r="CH30" s="119">
        <f t="shared" si="20"/>
        <v>3</v>
      </c>
      <c r="CI30" s="63"/>
      <c r="CJ30" s="45"/>
      <c r="CK30" s="76" t="s">
        <v>95</v>
      </c>
      <c r="CL30" s="45"/>
      <c r="CM30" s="46" t="str">
        <f t="shared" si="21"/>
        <v/>
      </c>
      <c r="CN30" s="45"/>
      <c r="CO30" s="76" t="s">
        <v>95</v>
      </c>
      <c r="CP30" s="45"/>
      <c r="CQ30" s="47" t="str">
        <f t="shared" si="22"/>
        <v/>
      </c>
      <c r="CR30" s="70"/>
      <c r="CS30" s="118">
        <v>45645</v>
      </c>
      <c r="CT30" s="119">
        <f t="shared" si="23"/>
        <v>5</v>
      </c>
      <c r="CU30" s="63"/>
      <c r="CV30" s="45"/>
      <c r="CW30" s="76" t="s">
        <v>95</v>
      </c>
      <c r="CX30" s="45"/>
      <c r="CY30" s="46" t="str">
        <f t="shared" si="24"/>
        <v/>
      </c>
      <c r="CZ30" s="45"/>
      <c r="DA30" s="76" t="s">
        <v>95</v>
      </c>
      <c r="DB30" s="45"/>
      <c r="DC30" s="47" t="str">
        <f t="shared" si="25"/>
        <v/>
      </c>
      <c r="DD30" s="70"/>
      <c r="DE30" s="120">
        <v>45676</v>
      </c>
      <c r="DF30" s="121">
        <f t="shared" si="26"/>
        <v>1</v>
      </c>
      <c r="DG30" s="64"/>
      <c r="DH30" s="48"/>
      <c r="DI30" s="77" t="s">
        <v>95</v>
      </c>
      <c r="DJ30" s="48"/>
      <c r="DK30" s="49" t="str">
        <f t="shared" si="27"/>
        <v/>
      </c>
      <c r="DL30" s="48"/>
      <c r="DM30" s="77" t="s">
        <v>95</v>
      </c>
      <c r="DN30" s="48"/>
      <c r="DO30" s="50" t="str">
        <f t="shared" si="28"/>
        <v/>
      </c>
      <c r="DP30" s="69"/>
      <c r="DQ30" s="118">
        <v>45707</v>
      </c>
      <c r="DR30" s="119">
        <f t="shared" si="29"/>
        <v>4</v>
      </c>
      <c r="DS30" s="63"/>
      <c r="DT30" s="45"/>
      <c r="DU30" s="76" t="s">
        <v>95</v>
      </c>
      <c r="DV30" s="45"/>
      <c r="DW30" s="46" t="str">
        <f t="shared" si="30"/>
        <v/>
      </c>
      <c r="DX30" s="45"/>
      <c r="DY30" s="76" t="s">
        <v>95</v>
      </c>
      <c r="DZ30" s="45"/>
      <c r="EA30" s="47" t="str">
        <f t="shared" si="31"/>
        <v/>
      </c>
      <c r="EB30" s="70"/>
      <c r="EC30" s="118">
        <v>45735</v>
      </c>
      <c r="ED30" s="119">
        <f t="shared" si="32"/>
        <v>4</v>
      </c>
      <c r="EE30" s="63"/>
      <c r="EF30" s="45"/>
      <c r="EG30" s="76" t="s">
        <v>95</v>
      </c>
      <c r="EH30" s="45"/>
      <c r="EI30" s="46" t="str">
        <f t="shared" si="33"/>
        <v/>
      </c>
      <c r="EJ30" s="45"/>
      <c r="EK30" s="76" t="s">
        <v>95</v>
      </c>
      <c r="EL30" s="45"/>
      <c r="EM30" s="47" t="str">
        <f t="shared" si="34"/>
        <v/>
      </c>
      <c r="EN30" s="70"/>
    </row>
    <row r="31" spans="1:144" ht="35.25" customHeight="1">
      <c r="A31" s="120">
        <v>45402</v>
      </c>
      <c r="B31" s="121">
        <f t="shared" si="35"/>
        <v>7</v>
      </c>
      <c r="C31" s="64"/>
      <c r="D31" s="48"/>
      <c r="E31" s="74" t="s">
        <v>95</v>
      </c>
      <c r="F31" s="48"/>
      <c r="G31" s="49" t="str">
        <f t="shared" si="0"/>
        <v/>
      </c>
      <c r="H31" s="48"/>
      <c r="I31" s="77" t="s">
        <v>95</v>
      </c>
      <c r="J31" s="48"/>
      <c r="K31" s="50" t="str">
        <f t="shared" si="1"/>
        <v/>
      </c>
      <c r="L31" s="69"/>
      <c r="M31" s="118">
        <v>45432</v>
      </c>
      <c r="N31" s="119">
        <f t="shared" si="2"/>
        <v>2</v>
      </c>
      <c r="O31" s="63" t="s">
        <v>65</v>
      </c>
      <c r="P31" s="45"/>
      <c r="Q31" s="76" t="s">
        <v>95</v>
      </c>
      <c r="R31" s="45"/>
      <c r="S31" s="46" t="str">
        <f t="shared" si="3"/>
        <v/>
      </c>
      <c r="T31" s="45"/>
      <c r="U31" s="76" t="s">
        <v>95</v>
      </c>
      <c r="V31" s="45"/>
      <c r="W31" s="47" t="str">
        <f t="shared" si="4"/>
        <v/>
      </c>
      <c r="X31" s="70"/>
      <c r="Y31" s="118">
        <v>45463</v>
      </c>
      <c r="Z31" s="119">
        <f t="shared" si="5"/>
        <v>5</v>
      </c>
      <c r="AA31" s="63"/>
      <c r="AB31" s="45"/>
      <c r="AC31" s="76" t="s">
        <v>95</v>
      </c>
      <c r="AD31" s="45"/>
      <c r="AE31" s="46" t="str">
        <f t="shared" si="6"/>
        <v/>
      </c>
      <c r="AF31" s="45"/>
      <c r="AG31" s="76" t="s">
        <v>95</v>
      </c>
      <c r="AH31" s="45"/>
      <c r="AI31" s="47" t="str">
        <f t="shared" si="7"/>
        <v/>
      </c>
      <c r="AJ31" s="70"/>
      <c r="AK31" s="120">
        <v>45493</v>
      </c>
      <c r="AL31" s="121">
        <f t="shared" si="8"/>
        <v>7</v>
      </c>
      <c r="AM31" s="64"/>
      <c r="AN31" s="48"/>
      <c r="AO31" s="77" t="s">
        <v>95</v>
      </c>
      <c r="AP31" s="48"/>
      <c r="AQ31" s="49" t="str">
        <f t="shared" si="9"/>
        <v/>
      </c>
      <c r="AR31" s="48"/>
      <c r="AS31" s="77" t="s">
        <v>95</v>
      </c>
      <c r="AT31" s="48"/>
      <c r="AU31" s="50" t="str">
        <f t="shared" si="10"/>
        <v/>
      </c>
      <c r="AV31" s="69"/>
      <c r="AW31" s="118">
        <v>45524</v>
      </c>
      <c r="AX31" s="119">
        <f t="shared" si="11"/>
        <v>3</v>
      </c>
      <c r="AY31" s="63"/>
      <c r="AZ31" s="45"/>
      <c r="BA31" s="76" t="s">
        <v>95</v>
      </c>
      <c r="BB31" s="45"/>
      <c r="BC31" s="46" t="str">
        <f t="shared" si="12"/>
        <v/>
      </c>
      <c r="BD31" s="45"/>
      <c r="BE31" s="76" t="s">
        <v>95</v>
      </c>
      <c r="BF31" s="45"/>
      <c r="BG31" s="47" t="str">
        <f t="shared" si="13"/>
        <v/>
      </c>
      <c r="BH31" s="70"/>
      <c r="BI31" s="118">
        <v>45555</v>
      </c>
      <c r="BJ31" s="119">
        <f t="shared" si="14"/>
        <v>6</v>
      </c>
      <c r="BK31" s="63"/>
      <c r="BL31" s="45"/>
      <c r="BM31" s="76" t="s">
        <v>95</v>
      </c>
      <c r="BN31" s="45"/>
      <c r="BO31" s="46" t="str">
        <f t="shared" si="15"/>
        <v/>
      </c>
      <c r="BP31" s="45"/>
      <c r="BQ31" s="76" t="s">
        <v>95</v>
      </c>
      <c r="BR31" s="45"/>
      <c r="BS31" s="47" t="str">
        <f t="shared" si="16"/>
        <v/>
      </c>
      <c r="BT31" s="70"/>
      <c r="BU31" s="120">
        <v>45585</v>
      </c>
      <c r="BV31" s="121">
        <f t="shared" si="17"/>
        <v>1</v>
      </c>
      <c r="BW31" s="64"/>
      <c r="BX31" s="48"/>
      <c r="BY31" s="77" t="s">
        <v>95</v>
      </c>
      <c r="BZ31" s="48"/>
      <c r="CA31" s="49" t="str">
        <f t="shared" si="18"/>
        <v/>
      </c>
      <c r="CB31" s="48"/>
      <c r="CC31" s="77" t="s">
        <v>95</v>
      </c>
      <c r="CD31" s="48"/>
      <c r="CE31" s="50" t="str">
        <f t="shared" si="19"/>
        <v/>
      </c>
      <c r="CF31" s="69"/>
      <c r="CG31" s="118">
        <v>45616</v>
      </c>
      <c r="CH31" s="119">
        <f t="shared" si="20"/>
        <v>4</v>
      </c>
      <c r="CI31" s="63"/>
      <c r="CJ31" s="45"/>
      <c r="CK31" s="76" t="s">
        <v>95</v>
      </c>
      <c r="CL31" s="45"/>
      <c r="CM31" s="46" t="str">
        <f t="shared" si="21"/>
        <v/>
      </c>
      <c r="CN31" s="45"/>
      <c r="CO31" s="76" t="s">
        <v>95</v>
      </c>
      <c r="CP31" s="45"/>
      <c r="CQ31" s="47" t="str">
        <f t="shared" si="22"/>
        <v/>
      </c>
      <c r="CR31" s="70"/>
      <c r="CS31" s="118">
        <v>45646</v>
      </c>
      <c r="CT31" s="119">
        <f t="shared" si="23"/>
        <v>6</v>
      </c>
      <c r="CU31" s="63"/>
      <c r="CV31" s="45"/>
      <c r="CW31" s="76" t="s">
        <v>95</v>
      </c>
      <c r="CX31" s="45"/>
      <c r="CY31" s="46" t="str">
        <f t="shared" si="24"/>
        <v/>
      </c>
      <c r="CZ31" s="45"/>
      <c r="DA31" s="76" t="s">
        <v>95</v>
      </c>
      <c r="DB31" s="45"/>
      <c r="DC31" s="47" t="str">
        <f t="shared" si="25"/>
        <v/>
      </c>
      <c r="DD31" s="70"/>
      <c r="DE31" s="118">
        <v>45677</v>
      </c>
      <c r="DF31" s="119">
        <f t="shared" si="26"/>
        <v>2</v>
      </c>
      <c r="DG31" s="63"/>
      <c r="DH31" s="45"/>
      <c r="DI31" s="76" t="s">
        <v>95</v>
      </c>
      <c r="DJ31" s="45"/>
      <c r="DK31" s="46" t="str">
        <f t="shared" si="27"/>
        <v/>
      </c>
      <c r="DL31" s="45"/>
      <c r="DM31" s="76" t="s">
        <v>95</v>
      </c>
      <c r="DN31" s="45"/>
      <c r="DO31" s="47" t="str">
        <f t="shared" si="28"/>
        <v/>
      </c>
      <c r="DP31" s="70"/>
      <c r="DQ31" s="118">
        <v>45708</v>
      </c>
      <c r="DR31" s="119">
        <f t="shared" si="29"/>
        <v>5</v>
      </c>
      <c r="DS31" s="63"/>
      <c r="DT31" s="45"/>
      <c r="DU31" s="76" t="s">
        <v>95</v>
      </c>
      <c r="DV31" s="45"/>
      <c r="DW31" s="46" t="str">
        <f t="shared" si="30"/>
        <v/>
      </c>
      <c r="DX31" s="45"/>
      <c r="DY31" s="76" t="s">
        <v>95</v>
      </c>
      <c r="DZ31" s="45"/>
      <c r="EA31" s="47" t="str">
        <f t="shared" si="31"/>
        <v/>
      </c>
      <c r="EB31" s="70"/>
      <c r="EC31" s="122">
        <v>45736</v>
      </c>
      <c r="ED31" s="123">
        <f t="shared" si="32"/>
        <v>5</v>
      </c>
      <c r="EE31" s="61" t="s">
        <v>74</v>
      </c>
      <c r="EF31" s="48"/>
      <c r="EG31" s="77" t="s">
        <v>95</v>
      </c>
      <c r="EH31" s="48"/>
      <c r="EI31" s="49" t="str">
        <f t="shared" si="33"/>
        <v/>
      </c>
      <c r="EJ31" s="48"/>
      <c r="EK31" s="77" t="s">
        <v>95</v>
      </c>
      <c r="EL31" s="48"/>
      <c r="EM31" s="50" t="str">
        <f t="shared" si="34"/>
        <v/>
      </c>
      <c r="EN31" s="69"/>
    </row>
    <row r="32" spans="1:144" ht="35.25" customHeight="1">
      <c r="A32" s="120">
        <v>45403</v>
      </c>
      <c r="B32" s="121">
        <f t="shared" si="35"/>
        <v>1</v>
      </c>
      <c r="C32" s="64"/>
      <c r="D32" s="48"/>
      <c r="E32" s="74" t="s">
        <v>95</v>
      </c>
      <c r="F32" s="48"/>
      <c r="G32" s="49" t="str">
        <f t="shared" si="0"/>
        <v/>
      </c>
      <c r="H32" s="48"/>
      <c r="I32" s="77" t="s">
        <v>95</v>
      </c>
      <c r="J32" s="48"/>
      <c r="K32" s="50" t="str">
        <f t="shared" si="1"/>
        <v/>
      </c>
      <c r="L32" s="69"/>
      <c r="M32" s="118">
        <v>45433</v>
      </c>
      <c r="N32" s="119">
        <f t="shared" si="2"/>
        <v>3</v>
      </c>
      <c r="O32" s="63"/>
      <c r="P32" s="45"/>
      <c r="Q32" s="76" t="s">
        <v>95</v>
      </c>
      <c r="R32" s="45"/>
      <c r="S32" s="46" t="str">
        <f t="shared" si="3"/>
        <v/>
      </c>
      <c r="T32" s="45"/>
      <c r="U32" s="76" t="s">
        <v>95</v>
      </c>
      <c r="V32" s="45"/>
      <c r="W32" s="47" t="str">
        <f t="shared" si="4"/>
        <v/>
      </c>
      <c r="X32" s="70"/>
      <c r="Y32" s="118">
        <v>45464</v>
      </c>
      <c r="Z32" s="119">
        <f t="shared" si="5"/>
        <v>6</v>
      </c>
      <c r="AA32" s="63"/>
      <c r="AB32" s="45"/>
      <c r="AC32" s="76" t="s">
        <v>95</v>
      </c>
      <c r="AD32" s="45"/>
      <c r="AE32" s="46" t="str">
        <f t="shared" si="6"/>
        <v/>
      </c>
      <c r="AF32" s="45"/>
      <c r="AG32" s="76" t="s">
        <v>95</v>
      </c>
      <c r="AH32" s="45"/>
      <c r="AI32" s="47" t="str">
        <f t="shared" si="7"/>
        <v/>
      </c>
      <c r="AJ32" s="70"/>
      <c r="AK32" s="120">
        <v>45494</v>
      </c>
      <c r="AL32" s="121">
        <f t="shared" si="8"/>
        <v>1</v>
      </c>
      <c r="AM32" s="64"/>
      <c r="AN32" s="48"/>
      <c r="AO32" s="77" t="s">
        <v>95</v>
      </c>
      <c r="AP32" s="48"/>
      <c r="AQ32" s="49" t="str">
        <f t="shared" si="9"/>
        <v/>
      </c>
      <c r="AR32" s="48"/>
      <c r="AS32" s="77" t="s">
        <v>95</v>
      </c>
      <c r="AT32" s="48"/>
      <c r="AU32" s="50" t="str">
        <f t="shared" si="10"/>
        <v/>
      </c>
      <c r="AV32" s="69"/>
      <c r="AW32" s="118">
        <v>45525</v>
      </c>
      <c r="AX32" s="119">
        <f t="shared" si="11"/>
        <v>4</v>
      </c>
      <c r="AY32" s="63"/>
      <c r="AZ32" s="45"/>
      <c r="BA32" s="76" t="s">
        <v>95</v>
      </c>
      <c r="BB32" s="45"/>
      <c r="BC32" s="46" t="str">
        <f t="shared" si="12"/>
        <v/>
      </c>
      <c r="BD32" s="45"/>
      <c r="BE32" s="76" t="s">
        <v>95</v>
      </c>
      <c r="BF32" s="45"/>
      <c r="BG32" s="47" t="str">
        <f t="shared" si="13"/>
        <v/>
      </c>
      <c r="BH32" s="70"/>
      <c r="BI32" s="120">
        <v>45556</v>
      </c>
      <c r="BJ32" s="121">
        <f t="shared" si="14"/>
        <v>7</v>
      </c>
      <c r="BK32" s="64"/>
      <c r="BL32" s="48"/>
      <c r="BM32" s="77" t="s">
        <v>95</v>
      </c>
      <c r="BN32" s="48"/>
      <c r="BO32" s="49" t="str">
        <f t="shared" si="15"/>
        <v/>
      </c>
      <c r="BP32" s="48"/>
      <c r="BQ32" s="77" t="s">
        <v>95</v>
      </c>
      <c r="BR32" s="48"/>
      <c r="BS32" s="50" t="str">
        <f t="shared" si="16"/>
        <v/>
      </c>
      <c r="BT32" s="69"/>
      <c r="BU32" s="118">
        <v>45586</v>
      </c>
      <c r="BV32" s="119">
        <f t="shared" si="17"/>
        <v>2</v>
      </c>
      <c r="BW32" s="63"/>
      <c r="BX32" s="45"/>
      <c r="BY32" s="76" t="s">
        <v>95</v>
      </c>
      <c r="BZ32" s="45"/>
      <c r="CA32" s="46" t="str">
        <f t="shared" si="18"/>
        <v/>
      </c>
      <c r="CB32" s="45"/>
      <c r="CC32" s="76" t="s">
        <v>95</v>
      </c>
      <c r="CD32" s="45"/>
      <c r="CE32" s="47" t="str">
        <f t="shared" si="19"/>
        <v/>
      </c>
      <c r="CF32" s="70"/>
      <c r="CG32" s="118">
        <v>45617</v>
      </c>
      <c r="CH32" s="119">
        <f t="shared" si="20"/>
        <v>5</v>
      </c>
      <c r="CI32" s="63"/>
      <c r="CJ32" s="45"/>
      <c r="CK32" s="76" t="s">
        <v>95</v>
      </c>
      <c r="CL32" s="45"/>
      <c r="CM32" s="46" t="str">
        <f t="shared" si="21"/>
        <v/>
      </c>
      <c r="CN32" s="45"/>
      <c r="CO32" s="76" t="s">
        <v>95</v>
      </c>
      <c r="CP32" s="45"/>
      <c r="CQ32" s="47" t="str">
        <f t="shared" si="22"/>
        <v/>
      </c>
      <c r="CR32" s="70"/>
      <c r="CS32" s="120">
        <v>45647</v>
      </c>
      <c r="CT32" s="121">
        <f t="shared" si="23"/>
        <v>7</v>
      </c>
      <c r="CU32" s="64"/>
      <c r="CV32" s="48"/>
      <c r="CW32" s="77" t="s">
        <v>95</v>
      </c>
      <c r="CX32" s="48"/>
      <c r="CY32" s="49" t="str">
        <f t="shared" si="24"/>
        <v/>
      </c>
      <c r="CZ32" s="48"/>
      <c r="DA32" s="77" t="s">
        <v>95</v>
      </c>
      <c r="DB32" s="48"/>
      <c r="DC32" s="50" t="str">
        <f t="shared" si="25"/>
        <v/>
      </c>
      <c r="DD32" s="69"/>
      <c r="DE32" s="118">
        <v>45678</v>
      </c>
      <c r="DF32" s="119">
        <f t="shared" si="26"/>
        <v>3</v>
      </c>
      <c r="DG32" s="63"/>
      <c r="DH32" s="45"/>
      <c r="DI32" s="76" t="s">
        <v>95</v>
      </c>
      <c r="DJ32" s="45"/>
      <c r="DK32" s="46" t="str">
        <f t="shared" si="27"/>
        <v/>
      </c>
      <c r="DL32" s="45"/>
      <c r="DM32" s="76" t="s">
        <v>95</v>
      </c>
      <c r="DN32" s="45"/>
      <c r="DO32" s="47" t="str">
        <f t="shared" si="28"/>
        <v/>
      </c>
      <c r="DP32" s="70"/>
      <c r="DQ32" s="118">
        <v>45709</v>
      </c>
      <c r="DR32" s="119">
        <f t="shared" si="29"/>
        <v>6</v>
      </c>
      <c r="DS32" s="63"/>
      <c r="DT32" s="45"/>
      <c r="DU32" s="76" t="s">
        <v>95</v>
      </c>
      <c r="DV32" s="45"/>
      <c r="DW32" s="46" t="str">
        <f t="shared" si="30"/>
        <v/>
      </c>
      <c r="DX32" s="45"/>
      <c r="DY32" s="76" t="s">
        <v>95</v>
      </c>
      <c r="DZ32" s="45"/>
      <c r="EA32" s="47" t="str">
        <f t="shared" si="31"/>
        <v/>
      </c>
      <c r="EB32" s="70"/>
      <c r="EC32" s="118">
        <v>45737</v>
      </c>
      <c r="ED32" s="119">
        <f t="shared" si="32"/>
        <v>6</v>
      </c>
      <c r="EE32" s="63"/>
      <c r="EF32" s="45"/>
      <c r="EG32" s="76" t="s">
        <v>95</v>
      </c>
      <c r="EH32" s="45"/>
      <c r="EI32" s="46" t="str">
        <f t="shared" si="33"/>
        <v/>
      </c>
      <c r="EJ32" s="45"/>
      <c r="EK32" s="76" t="s">
        <v>95</v>
      </c>
      <c r="EL32" s="45"/>
      <c r="EM32" s="47" t="str">
        <f t="shared" si="34"/>
        <v/>
      </c>
      <c r="EN32" s="70"/>
    </row>
    <row r="33" spans="1:154" ht="35.25" customHeight="1">
      <c r="A33" s="118">
        <v>45404</v>
      </c>
      <c r="B33" s="119">
        <f t="shared" si="35"/>
        <v>2</v>
      </c>
      <c r="C33" s="63"/>
      <c r="D33" s="51"/>
      <c r="E33" s="73" t="s">
        <v>95</v>
      </c>
      <c r="F33" s="45"/>
      <c r="G33" s="46" t="str">
        <f t="shared" si="0"/>
        <v/>
      </c>
      <c r="H33" s="45"/>
      <c r="I33" s="76" t="s">
        <v>95</v>
      </c>
      <c r="J33" s="45"/>
      <c r="K33" s="47" t="str">
        <f t="shared" si="1"/>
        <v/>
      </c>
      <c r="L33" s="70"/>
      <c r="M33" s="118">
        <v>45434</v>
      </c>
      <c r="N33" s="119">
        <f t="shared" si="2"/>
        <v>4</v>
      </c>
      <c r="O33" s="63"/>
      <c r="P33" s="45"/>
      <c r="Q33" s="76" t="s">
        <v>95</v>
      </c>
      <c r="R33" s="45"/>
      <c r="S33" s="46" t="str">
        <f t="shared" si="3"/>
        <v/>
      </c>
      <c r="T33" s="45"/>
      <c r="U33" s="76" t="s">
        <v>95</v>
      </c>
      <c r="V33" s="45"/>
      <c r="W33" s="47" t="str">
        <f t="shared" si="4"/>
        <v/>
      </c>
      <c r="X33" s="70"/>
      <c r="Y33" s="120">
        <v>45465</v>
      </c>
      <c r="Z33" s="121">
        <f t="shared" si="5"/>
        <v>7</v>
      </c>
      <c r="AA33" s="64"/>
      <c r="AB33" s="48"/>
      <c r="AC33" s="77" t="s">
        <v>95</v>
      </c>
      <c r="AD33" s="48"/>
      <c r="AE33" s="49" t="str">
        <f t="shared" si="6"/>
        <v/>
      </c>
      <c r="AF33" s="48"/>
      <c r="AG33" s="77" t="s">
        <v>95</v>
      </c>
      <c r="AH33" s="48"/>
      <c r="AI33" s="50" t="str">
        <f t="shared" si="7"/>
        <v/>
      </c>
      <c r="AJ33" s="69"/>
      <c r="AK33" s="118">
        <v>45495</v>
      </c>
      <c r="AL33" s="119">
        <f t="shared" si="8"/>
        <v>2</v>
      </c>
      <c r="AM33" s="63"/>
      <c r="AN33" s="45"/>
      <c r="AO33" s="76" t="s">
        <v>95</v>
      </c>
      <c r="AP33" s="45"/>
      <c r="AQ33" s="46" t="str">
        <f t="shared" si="9"/>
        <v/>
      </c>
      <c r="AR33" s="45"/>
      <c r="AS33" s="76" t="s">
        <v>95</v>
      </c>
      <c r="AT33" s="45"/>
      <c r="AU33" s="47" t="str">
        <f t="shared" si="10"/>
        <v/>
      </c>
      <c r="AV33" s="70"/>
      <c r="AW33" s="118">
        <v>45526</v>
      </c>
      <c r="AX33" s="119">
        <f t="shared" si="11"/>
        <v>5</v>
      </c>
      <c r="AY33" s="63"/>
      <c r="AZ33" s="45"/>
      <c r="BA33" s="76" t="s">
        <v>95</v>
      </c>
      <c r="BB33" s="45"/>
      <c r="BC33" s="46" t="str">
        <f t="shared" si="12"/>
        <v/>
      </c>
      <c r="BD33" s="45"/>
      <c r="BE33" s="76" t="s">
        <v>95</v>
      </c>
      <c r="BF33" s="45"/>
      <c r="BG33" s="47" t="str">
        <f t="shared" si="13"/>
        <v/>
      </c>
      <c r="BH33" s="70"/>
      <c r="BI33" s="120">
        <v>45557</v>
      </c>
      <c r="BJ33" s="121">
        <f t="shared" si="14"/>
        <v>1</v>
      </c>
      <c r="BK33" s="61" t="s">
        <v>69</v>
      </c>
      <c r="BL33" s="48"/>
      <c r="BM33" s="77" t="s">
        <v>95</v>
      </c>
      <c r="BN33" s="48"/>
      <c r="BO33" s="49" t="str">
        <f t="shared" si="15"/>
        <v/>
      </c>
      <c r="BP33" s="48"/>
      <c r="BQ33" s="77" t="s">
        <v>95</v>
      </c>
      <c r="BR33" s="48"/>
      <c r="BS33" s="50" t="str">
        <f t="shared" si="16"/>
        <v/>
      </c>
      <c r="BT33" s="69"/>
      <c r="BU33" s="118">
        <v>45587</v>
      </c>
      <c r="BV33" s="119">
        <f t="shared" si="17"/>
        <v>3</v>
      </c>
      <c r="BW33" s="63"/>
      <c r="BX33" s="45"/>
      <c r="BY33" s="76" t="s">
        <v>95</v>
      </c>
      <c r="BZ33" s="45"/>
      <c r="CA33" s="46" t="str">
        <f t="shared" si="18"/>
        <v/>
      </c>
      <c r="CB33" s="45"/>
      <c r="CC33" s="76" t="s">
        <v>95</v>
      </c>
      <c r="CD33" s="45"/>
      <c r="CE33" s="47" t="str">
        <f t="shared" si="19"/>
        <v/>
      </c>
      <c r="CF33" s="70"/>
      <c r="CG33" s="118">
        <v>45618</v>
      </c>
      <c r="CH33" s="119">
        <f t="shared" si="20"/>
        <v>6</v>
      </c>
      <c r="CI33" s="63"/>
      <c r="CJ33" s="45"/>
      <c r="CK33" s="76" t="s">
        <v>95</v>
      </c>
      <c r="CL33" s="45"/>
      <c r="CM33" s="46" t="str">
        <f t="shared" si="21"/>
        <v/>
      </c>
      <c r="CN33" s="45"/>
      <c r="CO33" s="76" t="s">
        <v>95</v>
      </c>
      <c r="CP33" s="45"/>
      <c r="CQ33" s="47" t="str">
        <f t="shared" si="22"/>
        <v/>
      </c>
      <c r="CR33" s="70"/>
      <c r="CS33" s="120">
        <v>45648</v>
      </c>
      <c r="CT33" s="121">
        <f t="shared" si="23"/>
        <v>1</v>
      </c>
      <c r="CU33" s="64"/>
      <c r="CV33" s="48"/>
      <c r="CW33" s="77" t="s">
        <v>95</v>
      </c>
      <c r="CX33" s="48"/>
      <c r="CY33" s="49" t="str">
        <f t="shared" si="24"/>
        <v/>
      </c>
      <c r="CZ33" s="48"/>
      <c r="DA33" s="77" t="s">
        <v>95</v>
      </c>
      <c r="DB33" s="48"/>
      <c r="DC33" s="50" t="str">
        <f t="shared" si="25"/>
        <v/>
      </c>
      <c r="DD33" s="69"/>
      <c r="DE33" s="118">
        <v>45679</v>
      </c>
      <c r="DF33" s="119">
        <f t="shared" si="26"/>
        <v>4</v>
      </c>
      <c r="DG33" s="63"/>
      <c r="DH33" s="45"/>
      <c r="DI33" s="76" t="s">
        <v>95</v>
      </c>
      <c r="DJ33" s="45"/>
      <c r="DK33" s="46" t="str">
        <f t="shared" si="27"/>
        <v/>
      </c>
      <c r="DL33" s="45"/>
      <c r="DM33" s="76" t="s">
        <v>95</v>
      </c>
      <c r="DN33" s="45"/>
      <c r="DO33" s="47" t="str">
        <f t="shared" si="28"/>
        <v/>
      </c>
      <c r="DP33" s="70"/>
      <c r="DQ33" s="120">
        <v>45710</v>
      </c>
      <c r="DR33" s="121">
        <f t="shared" si="29"/>
        <v>7</v>
      </c>
      <c r="DS33" s="64"/>
      <c r="DT33" s="48"/>
      <c r="DU33" s="77" t="s">
        <v>95</v>
      </c>
      <c r="DV33" s="48"/>
      <c r="DW33" s="49" t="str">
        <f t="shared" si="30"/>
        <v/>
      </c>
      <c r="DX33" s="48"/>
      <c r="DY33" s="77" t="s">
        <v>95</v>
      </c>
      <c r="DZ33" s="48"/>
      <c r="EA33" s="50" t="str">
        <f t="shared" si="31"/>
        <v/>
      </c>
      <c r="EB33" s="69"/>
      <c r="EC33" s="120">
        <v>45738</v>
      </c>
      <c r="ED33" s="121">
        <f t="shared" si="32"/>
        <v>7</v>
      </c>
      <c r="EE33" s="64"/>
      <c r="EF33" s="48"/>
      <c r="EG33" s="77" t="s">
        <v>95</v>
      </c>
      <c r="EH33" s="48"/>
      <c r="EI33" s="49" t="str">
        <f t="shared" si="33"/>
        <v/>
      </c>
      <c r="EJ33" s="48"/>
      <c r="EK33" s="77" t="s">
        <v>95</v>
      </c>
      <c r="EL33" s="48"/>
      <c r="EM33" s="50" t="str">
        <f t="shared" si="34"/>
        <v/>
      </c>
      <c r="EN33" s="69"/>
    </row>
    <row r="34" spans="1:154" ht="35.25" customHeight="1">
      <c r="A34" s="118">
        <v>45405</v>
      </c>
      <c r="B34" s="119">
        <f t="shared" si="35"/>
        <v>3</v>
      </c>
      <c r="C34" s="63"/>
      <c r="D34" s="45"/>
      <c r="E34" s="73" t="s">
        <v>95</v>
      </c>
      <c r="F34" s="45"/>
      <c r="G34" s="46" t="str">
        <f t="shared" si="0"/>
        <v/>
      </c>
      <c r="H34" s="45"/>
      <c r="I34" s="76" t="s">
        <v>95</v>
      </c>
      <c r="J34" s="45"/>
      <c r="K34" s="47" t="str">
        <f t="shared" si="1"/>
        <v/>
      </c>
      <c r="L34" s="70"/>
      <c r="M34" s="118">
        <v>45435</v>
      </c>
      <c r="N34" s="119">
        <f t="shared" si="2"/>
        <v>5</v>
      </c>
      <c r="O34" s="63"/>
      <c r="P34" s="45"/>
      <c r="Q34" s="76" t="s">
        <v>95</v>
      </c>
      <c r="R34" s="45"/>
      <c r="S34" s="46" t="str">
        <f t="shared" si="3"/>
        <v/>
      </c>
      <c r="T34" s="45"/>
      <c r="U34" s="76" t="s">
        <v>95</v>
      </c>
      <c r="V34" s="45"/>
      <c r="W34" s="47" t="str">
        <f t="shared" si="4"/>
        <v/>
      </c>
      <c r="X34" s="70"/>
      <c r="Y34" s="120">
        <v>45466</v>
      </c>
      <c r="Z34" s="121">
        <f t="shared" si="5"/>
        <v>1</v>
      </c>
      <c r="AA34" s="64"/>
      <c r="AB34" s="48"/>
      <c r="AC34" s="77" t="s">
        <v>95</v>
      </c>
      <c r="AD34" s="48"/>
      <c r="AE34" s="49" t="str">
        <f t="shared" si="6"/>
        <v/>
      </c>
      <c r="AF34" s="48"/>
      <c r="AG34" s="77" t="s">
        <v>95</v>
      </c>
      <c r="AH34" s="48"/>
      <c r="AI34" s="50" t="str">
        <f t="shared" si="7"/>
        <v/>
      </c>
      <c r="AJ34" s="69"/>
      <c r="AK34" s="118">
        <v>45496</v>
      </c>
      <c r="AL34" s="119">
        <f t="shared" si="8"/>
        <v>3</v>
      </c>
      <c r="AM34" s="63"/>
      <c r="AN34" s="45"/>
      <c r="AO34" s="76" t="s">
        <v>95</v>
      </c>
      <c r="AP34" s="45"/>
      <c r="AQ34" s="46" t="str">
        <f t="shared" si="9"/>
        <v/>
      </c>
      <c r="AR34" s="45"/>
      <c r="AS34" s="76" t="s">
        <v>95</v>
      </c>
      <c r="AT34" s="45"/>
      <c r="AU34" s="47" t="str">
        <f t="shared" si="10"/>
        <v/>
      </c>
      <c r="AV34" s="70"/>
      <c r="AW34" s="118">
        <v>45527</v>
      </c>
      <c r="AX34" s="119">
        <f t="shared" si="11"/>
        <v>6</v>
      </c>
      <c r="AY34" s="63"/>
      <c r="AZ34" s="45"/>
      <c r="BA34" s="76" t="s">
        <v>95</v>
      </c>
      <c r="BB34" s="45"/>
      <c r="BC34" s="46" t="str">
        <f t="shared" si="12"/>
        <v/>
      </c>
      <c r="BD34" s="45"/>
      <c r="BE34" s="76" t="s">
        <v>95</v>
      </c>
      <c r="BF34" s="45"/>
      <c r="BG34" s="47" t="str">
        <f t="shared" si="13"/>
        <v/>
      </c>
      <c r="BH34" s="70"/>
      <c r="BI34" s="122">
        <v>45558</v>
      </c>
      <c r="BJ34" s="123">
        <f t="shared" si="14"/>
        <v>2</v>
      </c>
      <c r="BK34" s="61" t="s">
        <v>149</v>
      </c>
      <c r="BL34" s="48"/>
      <c r="BM34" s="77" t="s">
        <v>95</v>
      </c>
      <c r="BN34" s="48"/>
      <c r="BO34" s="49" t="str">
        <f t="shared" si="15"/>
        <v/>
      </c>
      <c r="BP34" s="48"/>
      <c r="BQ34" s="77" t="s">
        <v>95</v>
      </c>
      <c r="BR34" s="48"/>
      <c r="BS34" s="50" t="str">
        <f t="shared" si="16"/>
        <v/>
      </c>
      <c r="BT34" s="69"/>
      <c r="BU34" s="118">
        <v>45588</v>
      </c>
      <c r="BV34" s="119">
        <f t="shared" si="17"/>
        <v>4</v>
      </c>
      <c r="BW34" s="63"/>
      <c r="BX34" s="45"/>
      <c r="BY34" s="76" t="s">
        <v>95</v>
      </c>
      <c r="BZ34" s="45"/>
      <c r="CA34" s="46" t="str">
        <f t="shared" si="18"/>
        <v/>
      </c>
      <c r="CB34" s="45"/>
      <c r="CC34" s="76" t="s">
        <v>95</v>
      </c>
      <c r="CD34" s="45"/>
      <c r="CE34" s="47" t="str">
        <f t="shared" si="19"/>
        <v/>
      </c>
      <c r="CF34" s="70"/>
      <c r="CG34" s="120">
        <v>45619</v>
      </c>
      <c r="CH34" s="121">
        <f t="shared" si="20"/>
        <v>7</v>
      </c>
      <c r="CI34" s="61" t="s">
        <v>70</v>
      </c>
      <c r="CJ34" s="48"/>
      <c r="CK34" s="77" t="s">
        <v>95</v>
      </c>
      <c r="CL34" s="48"/>
      <c r="CM34" s="49" t="str">
        <f t="shared" si="21"/>
        <v/>
      </c>
      <c r="CN34" s="48"/>
      <c r="CO34" s="77" t="s">
        <v>95</v>
      </c>
      <c r="CP34" s="48"/>
      <c r="CQ34" s="50" t="str">
        <f t="shared" si="22"/>
        <v/>
      </c>
      <c r="CR34" s="69"/>
      <c r="CS34" s="118">
        <v>45649</v>
      </c>
      <c r="CT34" s="119">
        <f t="shared" si="23"/>
        <v>2</v>
      </c>
      <c r="CU34" s="63"/>
      <c r="CV34" s="45"/>
      <c r="CW34" s="76" t="s">
        <v>95</v>
      </c>
      <c r="CX34" s="45"/>
      <c r="CY34" s="46" t="str">
        <f t="shared" si="24"/>
        <v/>
      </c>
      <c r="CZ34" s="45"/>
      <c r="DA34" s="76" t="s">
        <v>95</v>
      </c>
      <c r="DB34" s="45"/>
      <c r="DC34" s="47" t="str">
        <f t="shared" si="25"/>
        <v/>
      </c>
      <c r="DD34" s="70"/>
      <c r="DE34" s="118">
        <v>45680</v>
      </c>
      <c r="DF34" s="119">
        <f t="shared" si="26"/>
        <v>5</v>
      </c>
      <c r="DG34" s="63"/>
      <c r="DH34" s="45"/>
      <c r="DI34" s="76" t="s">
        <v>95</v>
      </c>
      <c r="DJ34" s="45"/>
      <c r="DK34" s="46" t="str">
        <f t="shared" si="27"/>
        <v/>
      </c>
      <c r="DL34" s="45"/>
      <c r="DM34" s="76" t="s">
        <v>95</v>
      </c>
      <c r="DN34" s="45"/>
      <c r="DO34" s="47" t="str">
        <f t="shared" si="28"/>
        <v/>
      </c>
      <c r="DP34" s="70"/>
      <c r="DQ34" s="120">
        <v>45711</v>
      </c>
      <c r="DR34" s="121">
        <f t="shared" si="29"/>
        <v>1</v>
      </c>
      <c r="DS34" s="61" t="s">
        <v>73</v>
      </c>
      <c r="DT34" s="48"/>
      <c r="DU34" s="77" t="s">
        <v>95</v>
      </c>
      <c r="DV34" s="48"/>
      <c r="DW34" s="49" t="str">
        <f t="shared" si="30"/>
        <v/>
      </c>
      <c r="DX34" s="48"/>
      <c r="DY34" s="77" t="s">
        <v>95</v>
      </c>
      <c r="DZ34" s="48"/>
      <c r="EA34" s="50" t="str">
        <f t="shared" si="31"/>
        <v/>
      </c>
      <c r="EB34" s="69"/>
      <c r="EC34" s="120">
        <v>45739</v>
      </c>
      <c r="ED34" s="121">
        <f t="shared" si="32"/>
        <v>1</v>
      </c>
      <c r="EE34" s="64"/>
      <c r="EF34" s="48"/>
      <c r="EG34" s="77" t="s">
        <v>95</v>
      </c>
      <c r="EH34" s="48"/>
      <c r="EI34" s="49" t="str">
        <f t="shared" si="33"/>
        <v/>
      </c>
      <c r="EJ34" s="48"/>
      <c r="EK34" s="77" t="s">
        <v>95</v>
      </c>
      <c r="EL34" s="48"/>
      <c r="EM34" s="50" t="str">
        <f t="shared" si="34"/>
        <v/>
      </c>
      <c r="EN34" s="69"/>
    </row>
    <row r="35" spans="1:154" ht="35.25" customHeight="1">
      <c r="A35" s="118">
        <v>45406</v>
      </c>
      <c r="B35" s="119">
        <f t="shared" si="35"/>
        <v>4</v>
      </c>
      <c r="C35" s="63"/>
      <c r="D35" s="45"/>
      <c r="E35" s="73" t="s">
        <v>95</v>
      </c>
      <c r="F35" s="45"/>
      <c r="G35" s="46" t="str">
        <f t="shared" si="0"/>
        <v/>
      </c>
      <c r="H35" s="45"/>
      <c r="I35" s="76" t="s">
        <v>95</v>
      </c>
      <c r="J35" s="45"/>
      <c r="K35" s="47" t="str">
        <f t="shared" si="1"/>
        <v/>
      </c>
      <c r="L35" s="70"/>
      <c r="M35" s="118">
        <v>45436</v>
      </c>
      <c r="N35" s="119">
        <f t="shared" si="2"/>
        <v>6</v>
      </c>
      <c r="O35" s="63"/>
      <c r="P35" s="45"/>
      <c r="Q35" s="76" t="s">
        <v>95</v>
      </c>
      <c r="R35" s="45"/>
      <c r="S35" s="46" t="str">
        <f t="shared" si="3"/>
        <v/>
      </c>
      <c r="T35" s="45"/>
      <c r="U35" s="76" t="s">
        <v>95</v>
      </c>
      <c r="V35" s="45"/>
      <c r="W35" s="47" t="str">
        <f t="shared" si="4"/>
        <v/>
      </c>
      <c r="X35" s="70"/>
      <c r="Y35" s="118">
        <v>45467</v>
      </c>
      <c r="Z35" s="119">
        <f t="shared" si="5"/>
        <v>2</v>
      </c>
      <c r="AA35" s="63"/>
      <c r="AB35" s="45"/>
      <c r="AC35" s="76" t="s">
        <v>95</v>
      </c>
      <c r="AD35" s="45"/>
      <c r="AE35" s="46" t="str">
        <f t="shared" si="6"/>
        <v/>
      </c>
      <c r="AF35" s="45"/>
      <c r="AG35" s="76" t="s">
        <v>95</v>
      </c>
      <c r="AH35" s="45"/>
      <c r="AI35" s="47" t="str">
        <f t="shared" si="7"/>
        <v/>
      </c>
      <c r="AJ35" s="70"/>
      <c r="AK35" s="118">
        <v>45497</v>
      </c>
      <c r="AL35" s="119">
        <f t="shared" si="8"/>
        <v>4</v>
      </c>
      <c r="AM35" s="63"/>
      <c r="AN35" s="45"/>
      <c r="AO35" s="76" t="s">
        <v>95</v>
      </c>
      <c r="AP35" s="45"/>
      <c r="AQ35" s="46" t="str">
        <f t="shared" si="9"/>
        <v/>
      </c>
      <c r="AR35" s="45"/>
      <c r="AS35" s="76" t="s">
        <v>95</v>
      </c>
      <c r="AT35" s="45"/>
      <c r="AU35" s="47" t="str">
        <f t="shared" si="10"/>
        <v/>
      </c>
      <c r="AV35" s="70"/>
      <c r="AW35" s="120">
        <v>45528</v>
      </c>
      <c r="AX35" s="121">
        <f t="shared" si="11"/>
        <v>7</v>
      </c>
      <c r="AY35" s="64"/>
      <c r="AZ35" s="48"/>
      <c r="BA35" s="77" t="s">
        <v>95</v>
      </c>
      <c r="BB35" s="48"/>
      <c r="BC35" s="49" t="str">
        <f t="shared" si="12"/>
        <v/>
      </c>
      <c r="BD35" s="48"/>
      <c r="BE35" s="77" t="s">
        <v>95</v>
      </c>
      <c r="BF35" s="48"/>
      <c r="BG35" s="50" t="str">
        <f t="shared" si="13"/>
        <v/>
      </c>
      <c r="BH35" s="69"/>
      <c r="BI35" s="118">
        <v>45559</v>
      </c>
      <c r="BJ35" s="119">
        <f t="shared" si="14"/>
        <v>3</v>
      </c>
      <c r="BK35" s="63"/>
      <c r="BL35" s="45"/>
      <c r="BM35" s="76" t="s">
        <v>95</v>
      </c>
      <c r="BN35" s="45"/>
      <c r="BO35" s="46" t="str">
        <f t="shared" si="15"/>
        <v/>
      </c>
      <c r="BP35" s="45"/>
      <c r="BQ35" s="76" t="s">
        <v>95</v>
      </c>
      <c r="BR35" s="45"/>
      <c r="BS35" s="47" t="str">
        <f t="shared" si="16"/>
        <v/>
      </c>
      <c r="BT35" s="70"/>
      <c r="BU35" s="118">
        <v>45589</v>
      </c>
      <c r="BV35" s="119">
        <f t="shared" si="17"/>
        <v>5</v>
      </c>
      <c r="BW35" s="63"/>
      <c r="BX35" s="45"/>
      <c r="BY35" s="76" t="s">
        <v>95</v>
      </c>
      <c r="BZ35" s="45"/>
      <c r="CA35" s="46" t="str">
        <f t="shared" si="18"/>
        <v/>
      </c>
      <c r="CB35" s="45"/>
      <c r="CC35" s="76" t="s">
        <v>95</v>
      </c>
      <c r="CD35" s="45"/>
      <c r="CE35" s="47" t="str">
        <f t="shared" si="19"/>
        <v/>
      </c>
      <c r="CF35" s="70"/>
      <c r="CG35" s="120">
        <v>45620</v>
      </c>
      <c r="CH35" s="121">
        <f t="shared" si="20"/>
        <v>1</v>
      </c>
      <c r="CI35" s="64"/>
      <c r="CJ35" s="48"/>
      <c r="CK35" s="77" t="s">
        <v>95</v>
      </c>
      <c r="CL35" s="48"/>
      <c r="CM35" s="49" t="str">
        <f t="shared" si="21"/>
        <v/>
      </c>
      <c r="CN35" s="48"/>
      <c r="CO35" s="77" t="s">
        <v>95</v>
      </c>
      <c r="CP35" s="48"/>
      <c r="CQ35" s="50" t="str">
        <f t="shared" si="22"/>
        <v/>
      </c>
      <c r="CR35" s="69"/>
      <c r="CS35" s="118">
        <v>45650</v>
      </c>
      <c r="CT35" s="119">
        <f t="shared" si="23"/>
        <v>3</v>
      </c>
      <c r="CU35" s="63"/>
      <c r="CV35" s="45"/>
      <c r="CW35" s="76" t="s">
        <v>95</v>
      </c>
      <c r="CX35" s="45"/>
      <c r="CY35" s="46" t="str">
        <f t="shared" si="24"/>
        <v/>
      </c>
      <c r="CZ35" s="45"/>
      <c r="DA35" s="76" t="s">
        <v>95</v>
      </c>
      <c r="DB35" s="45"/>
      <c r="DC35" s="47" t="str">
        <f t="shared" si="25"/>
        <v/>
      </c>
      <c r="DD35" s="70"/>
      <c r="DE35" s="118">
        <v>45681</v>
      </c>
      <c r="DF35" s="119">
        <f t="shared" si="26"/>
        <v>6</v>
      </c>
      <c r="DG35" s="63"/>
      <c r="DH35" s="45"/>
      <c r="DI35" s="76" t="s">
        <v>95</v>
      </c>
      <c r="DJ35" s="45"/>
      <c r="DK35" s="46" t="str">
        <f t="shared" si="27"/>
        <v/>
      </c>
      <c r="DL35" s="45"/>
      <c r="DM35" s="76" t="s">
        <v>95</v>
      </c>
      <c r="DN35" s="45"/>
      <c r="DO35" s="47" t="str">
        <f t="shared" si="28"/>
        <v/>
      </c>
      <c r="DP35" s="70"/>
      <c r="DQ35" s="122">
        <v>45712</v>
      </c>
      <c r="DR35" s="123">
        <f t="shared" si="29"/>
        <v>2</v>
      </c>
      <c r="DS35" s="61" t="s">
        <v>149</v>
      </c>
      <c r="DT35" s="48"/>
      <c r="DU35" s="77" t="s">
        <v>95</v>
      </c>
      <c r="DV35" s="48"/>
      <c r="DW35" s="49" t="str">
        <f t="shared" si="30"/>
        <v/>
      </c>
      <c r="DX35" s="48"/>
      <c r="DY35" s="77" t="s">
        <v>95</v>
      </c>
      <c r="DZ35" s="48"/>
      <c r="EA35" s="50" t="str">
        <f t="shared" si="31"/>
        <v/>
      </c>
      <c r="EB35" s="69"/>
      <c r="EC35" s="118">
        <v>45740</v>
      </c>
      <c r="ED35" s="119">
        <f t="shared" si="32"/>
        <v>2</v>
      </c>
      <c r="EE35" s="63"/>
      <c r="EF35" s="45"/>
      <c r="EG35" s="76" t="s">
        <v>95</v>
      </c>
      <c r="EH35" s="45"/>
      <c r="EI35" s="46" t="str">
        <f t="shared" si="33"/>
        <v/>
      </c>
      <c r="EJ35" s="45"/>
      <c r="EK35" s="76" t="s">
        <v>95</v>
      </c>
      <c r="EL35" s="45"/>
      <c r="EM35" s="47" t="str">
        <f t="shared" si="34"/>
        <v/>
      </c>
      <c r="EN35" s="70"/>
    </row>
    <row r="36" spans="1:154" ht="35.25" customHeight="1">
      <c r="A36" s="118">
        <v>45407</v>
      </c>
      <c r="B36" s="119">
        <f t="shared" si="35"/>
        <v>5</v>
      </c>
      <c r="C36" s="63"/>
      <c r="D36" s="45"/>
      <c r="E36" s="73" t="s">
        <v>95</v>
      </c>
      <c r="F36" s="45"/>
      <c r="G36" s="46" t="str">
        <f t="shared" si="0"/>
        <v/>
      </c>
      <c r="H36" s="45"/>
      <c r="I36" s="76" t="s">
        <v>95</v>
      </c>
      <c r="J36" s="45"/>
      <c r="K36" s="47" t="str">
        <f t="shared" si="1"/>
        <v/>
      </c>
      <c r="L36" s="70"/>
      <c r="M36" s="120">
        <v>45437</v>
      </c>
      <c r="N36" s="121">
        <f t="shared" si="2"/>
        <v>7</v>
      </c>
      <c r="O36" s="64"/>
      <c r="P36" s="48"/>
      <c r="Q36" s="77" t="s">
        <v>95</v>
      </c>
      <c r="R36" s="48"/>
      <c r="S36" s="49" t="str">
        <f t="shared" si="3"/>
        <v/>
      </c>
      <c r="T36" s="48"/>
      <c r="U36" s="77" t="s">
        <v>95</v>
      </c>
      <c r="V36" s="48"/>
      <c r="W36" s="50" t="str">
        <f t="shared" si="4"/>
        <v/>
      </c>
      <c r="X36" s="69"/>
      <c r="Y36" s="118">
        <v>45468</v>
      </c>
      <c r="Z36" s="119">
        <f t="shared" si="5"/>
        <v>3</v>
      </c>
      <c r="AA36" s="63"/>
      <c r="AB36" s="45"/>
      <c r="AC36" s="76" t="s">
        <v>95</v>
      </c>
      <c r="AD36" s="45"/>
      <c r="AE36" s="46" t="str">
        <f t="shared" si="6"/>
        <v/>
      </c>
      <c r="AF36" s="45"/>
      <c r="AG36" s="76" t="s">
        <v>95</v>
      </c>
      <c r="AH36" s="45"/>
      <c r="AI36" s="47" t="str">
        <f t="shared" si="7"/>
        <v/>
      </c>
      <c r="AJ36" s="70"/>
      <c r="AK36" s="118">
        <v>45498</v>
      </c>
      <c r="AL36" s="119">
        <f t="shared" si="8"/>
        <v>5</v>
      </c>
      <c r="AM36" s="63"/>
      <c r="AN36" s="45"/>
      <c r="AO36" s="76" t="s">
        <v>95</v>
      </c>
      <c r="AP36" s="45"/>
      <c r="AQ36" s="46" t="str">
        <f t="shared" si="9"/>
        <v/>
      </c>
      <c r="AR36" s="45"/>
      <c r="AS36" s="76" t="s">
        <v>95</v>
      </c>
      <c r="AT36" s="45"/>
      <c r="AU36" s="47" t="str">
        <f t="shared" si="10"/>
        <v/>
      </c>
      <c r="AV36" s="70"/>
      <c r="AW36" s="120">
        <v>45529</v>
      </c>
      <c r="AX36" s="121">
        <f t="shared" si="11"/>
        <v>1</v>
      </c>
      <c r="AY36" s="64"/>
      <c r="AZ36" s="48"/>
      <c r="BA36" s="77" t="s">
        <v>95</v>
      </c>
      <c r="BB36" s="48"/>
      <c r="BC36" s="49" t="str">
        <f t="shared" si="12"/>
        <v/>
      </c>
      <c r="BD36" s="48"/>
      <c r="BE36" s="77" t="s">
        <v>95</v>
      </c>
      <c r="BF36" s="48"/>
      <c r="BG36" s="50" t="str">
        <f t="shared" si="13"/>
        <v/>
      </c>
      <c r="BH36" s="69"/>
      <c r="BI36" s="118">
        <v>45560</v>
      </c>
      <c r="BJ36" s="119">
        <f t="shared" si="14"/>
        <v>4</v>
      </c>
      <c r="BK36" s="63"/>
      <c r="BL36" s="45"/>
      <c r="BM36" s="76" t="s">
        <v>95</v>
      </c>
      <c r="BN36" s="45"/>
      <c r="BO36" s="46" t="str">
        <f t="shared" si="15"/>
        <v/>
      </c>
      <c r="BP36" s="45"/>
      <c r="BQ36" s="76" t="s">
        <v>95</v>
      </c>
      <c r="BR36" s="45"/>
      <c r="BS36" s="47" t="str">
        <f t="shared" si="16"/>
        <v/>
      </c>
      <c r="BT36" s="70"/>
      <c r="BU36" s="118">
        <v>45590</v>
      </c>
      <c r="BV36" s="119">
        <f t="shared" si="17"/>
        <v>6</v>
      </c>
      <c r="BW36" s="63"/>
      <c r="BX36" s="45"/>
      <c r="BY36" s="76" t="s">
        <v>95</v>
      </c>
      <c r="BZ36" s="45"/>
      <c r="CA36" s="46" t="str">
        <f t="shared" si="18"/>
        <v/>
      </c>
      <c r="CB36" s="45"/>
      <c r="CC36" s="76" t="s">
        <v>95</v>
      </c>
      <c r="CD36" s="45"/>
      <c r="CE36" s="47" t="str">
        <f t="shared" si="19"/>
        <v/>
      </c>
      <c r="CF36" s="70"/>
      <c r="CG36" s="118">
        <v>45621</v>
      </c>
      <c r="CH36" s="119">
        <f t="shared" si="20"/>
        <v>2</v>
      </c>
      <c r="CI36" s="63"/>
      <c r="CJ36" s="45"/>
      <c r="CK36" s="76" t="s">
        <v>95</v>
      </c>
      <c r="CL36" s="45"/>
      <c r="CM36" s="46" t="str">
        <f t="shared" si="21"/>
        <v/>
      </c>
      <c r="CN36" s="45"/>
      <c r="CO36" s="76" t="s">
        <v>95</v>
      </c>
      <c r="CP36" s="45"/>
      <c r="CQ36" s="47" t="str">
        <f t="shared" si="22"/>
        <v/>
      </c>
      <c r="CR36" s="70"/>
      <c r="CS36" s="118">
        <v>45651</v>
      </c>
      <c r="CT36" s="119">
        <f t="shared" si="23"/>
        <v>4</v>
      </c>
      <c r="CU36" s="63"/>
      <c r="CV36" s="45"/>
      <c r="CW36" s="76" t="s">
        <v>95</v>
      </c>
      <c r="CX36" s="45"/>
      <c r="CY36" s="46" t="str">
        <f t="shared" si="24"/>
        <v/>
      </c>
      <c r="CZ36" s="45"/>
      <c r="DA36" s="76" t="s">
        <v>95</v>
      </c>
      <c r="DB36" s="45"/>
      <c r="DC36" s="47" t="str">
        <f t="shared" si="25"/>
        <v/>
      </c>
      <c r="DD36" s="70"/>
      <c r="DE36" s="120">
        <v>45682</v>
      </c>
      <c r="DF36" s="121">
        <f t="shared" si="26"/>
        <v>7</v>
      </c>
      <c r="DG36" s="64"/>
      <c r="DH36" s="48"/>
      <c r="DI36" s="77" t="s">
        <v>95</v>
      </c>
      <c r="DJ36" s="48"/>
      <c r="DK36" s="49" t="str">
        <f t="shared" si="27"/>
        <v/>
      </c>
      <c r="DL36" s="48"/>
      <c r="DM36" s="77" t="s">
        <v>95</v>
      </c>
      <c r="DN36" s="48"/>
      <c r="DO36" s="50" t="str">
        <f t="shared" si="28"/>
        <v/>
      </c>
      <c r="DP36" s="69"/>
      <c r="DQ36" s="118">
        <v>45713</v>
      </c>
      <c r="DR36" s="119">
        <f t="shared" si="29"/>
        <v>3</v>
      </c>
      <c r="DS36" s="63"/>
      <c r="DT36" s="45"/>
      <c r="DU36" s="76" t="s">
        <v>95</v>
      </c>
      <c r="DV36" s="45"/>
      <c r="DW36" s="46" t="str">
        <f t="shared" si="30"/>
        <v/>
      </c>
      <c r="DX36" s="45"/>
      <c r="DY36" s="76" t="s">
        <v>95</v>
      </c>
      <c r="DZ36" s="45"/>
      <c r="EA36" s="47" t="str">
        <f t="shared" si="31"/>
        <v/>
      </c>
      <c r="EB36" s="70"/>
      <c r="EC36" s="118">
        <v>45741</v>
      </c>
      <c r="ED36" s="119">
        <f t="shared" si="32"/>
        <v>3</v>
      </c>
      <c r="EE36" s="63"/>
      <c r="EF36" s="45"/>
      <c r="EG36" s="76" t="s">
        <v>95</v>
      </c>
      <c r="EH36" s="45"/>
      <c r="EI36" s="46" t="str">
        <f t="shared" si="33"/>
        <v/>
      </c>
      <c r="EJ36" s="45"/>
      <c r="EK36" s="76" t="s">
        <v>95</v>
      </c>
      <c r="EL36" s="45"/>
      <c r="EM36" s="47" t="str">
        <f t="shared" si="34"/>
        <v/>
      </c>
      <c r="EN36" s="70"/>
    </row>
    <row r="37" spans="1:154" ht="35.25" customHeight="1">
      <c r="A37" s="118">
        <v>45408</v>
      </c>
      <c r="B37" s="119">
        <f t="shared" si="35"/>
        <v>6</v>
      </c>
      <c r="C37" s="63"/>
      <c r="D37" s="45"/>
      <c r="E37" s="73" t="s">
        <v>95</v>
      </c>
      <c r="F37" s="45"/>
      <c r="G37" s="46" t="str">
        <f t="shared" si="0"/>
        <v/>
      </c>
      <c r="H37" s="51"/>
      <c r="I37" s="76" t="s">
        <v>95</v>
      </c>
      <c r="J37" s="45"/>
      <c r="K37" s="46" t="str">
        <f t="shared" si="1"/>
        <v/>
      </c>
      <c r="L37" s="70"/>
      <c r="M37" s="120">
        <v>45438</v>
      </c>
      <c r="N37" s="121">
        <f t="shared" si="2"/>
        <v>1</v>
      </c>
      <c r="O37" s="64"/>
      <c r="P37" s="52"/>
      <c r="Q37" s="77" t="s">
        <v>95</v>
      </c>
      <c r="R37" s="48"/>
      <c r="S37" s="49" t="str">
        <f t="shared" si="3"/>
        <v/>
      </c>
      <c r="T37" s="52"/>
      <c r="U37" s="77" t="s">
        <v>95</v>
      </c>
      <c r="V37" s="48"/>
      <c r="W37" s="49" t="str">
        <f t="shared" si="4"/>
        <v/>
      </c>
      <c r="X37" s="69"/>
      <c r="Y37" s="118">
        <v>45469</v>
      </c>
      <c r="Z37" s="119">
        <f t="shared" si="5"/>
        <v>4</v>
      </c>
      <c r="AA37" s="63"/>
      <c r="AB37" s="45"/>
      <c r="AC37" s="76" t="s">
        <v>95</v>
      </c>
      <c r="AD37" s="45"/>
      <c r="AE37" s="46" t="str">
        <f t="shared" si="6"/>
        <v/>
      </c>
      <c r="AF37" s="51"/>
      <c r="AG37" s="76" t="s">
        <v>95</v>
      </c>
      <c r="AH37" s="45"/>
      <c r="AI37" s="46" t="str">
        <f t="shared" si="7"/>
        <v/>
      </c>
      <c r="AJ37" s="70"/>
      <c r="AK37" s="118">
        <v>45499</v>
      </c>
      <c r="AL37" s="119">
        <f t="shared" si="8"/>
        <v>6</v>
      </c>
      <c r="AM37" s="63"/>
      <c r="AN37" s="51"/>
      <c r="AO37" s="76" t="s">
        <v>95</v>
      </c>
      <c r="AP37" s="45"/>
      <c r="AQ37" s="46" t="str">
        <f t="shared" si="9"/>
        <v/>
      </c>
      <c r="AR37" s="51"/>
      <c r="AS37" s="76" t="s">
        <v>95</v>
      </c>
      <c r="AT37" s="45"/>
      <c r="AU37" s="46" t="str">
        <f t="shared" si="10"/>
        <v/>
      </c>
      <c r="AV37" s="70"/>
      <c r="AW37" s="118">
        <v>45530</v>
      </c>
      <c r="AX37" s="119">
        <f t="shared" si="11"/>
        <v>2</v>
      </c>
      <c r="AY37" s="63"/>
      <c r="AZ37" s="51"/>
      <c r="BA37" s="76" t="s">
        <v>95</v>
      </c>
      <c r="BB37" s="45"/>
      <c r="BC37" s="46" t="str">
        <f t="shared" si="12"/>
        <v/>
      </c>
      <c r="BD37" s="51"/>
      <c r="BE37" s="76" t="s">
        <v>95</v>
      </c>
      <c r="BF37" s="45"/>
      <c r="BG37" s="46" t="str">
        <f t="shared" si="13"/>
        <v/>
      </c>
      <c r="BH37" s="70"/>
      <c r="BI37" s="118">
        <v>45561</v>
      </c>
      <c r="BJ37" s="119">
        <f t="shared" si="14"/>
        <v>5</v>
      </c>
      <c r="BK37" s="63"/>
      <c r="BL37" s="45"/>
      <c r="BM37" s="76" t="s">
        <v>95</v>
      </c>
      <c r="BN37" s="45"/>
      <c r="BO37" s="46" t="str">
        <f t="shared" si="15"/>
        <v/>
      </c>
      <c r="BP37" s="51"/>
      <c r="BQ37" s="76" t="s">
        <v>95</v>
      </c>
      <c r="BR37" s="45"/>
      <c r="BS37" s="46" t="str">
        <f t="shared" si="16"/>
        <v/>
      </c>
      <c r="BT37" s="70"/>
      <c r="BU37" s="120">
        <v>45591</v>
      </c>
      <c r="BV37" s="121">
        <f t="shared" si="17"/>
        <v>7</v>
      </c>
      <c r="BW37" s="64"/>
      <c r="BX37" s="52"/>
      <c r="BY37" s="77" t="s">
        <v>95</v>
      </c>
      <c r="BZ37" s="48"/>
      <c r="CA37" s="49" t="str">
        <f t="shared" si="18"/>
        <v/>
      </c>
      <c r="CB37" s="52"/>
      <c r="CC37" s="77" t="s">
        <v>95</v>
      </c>
      <c r="CD37" s="48"/>
      <c r="CE37" s="49" t="str">
        <f t="shared" si="19"/>
        <v/>
      </c>
      <c r="CF37" s="69"/>
      <c r="CG37" s="118">
        <v>45622</v>
      </c>
      <c r="CH37" s="119">
        <f t="shared" si="20"/>
        <v>3</v>
      </c>
      <c r="CI37" s="63"/>
      <c r="CJ37" s="45"/>
      <c r="CK37" s="76" t="s">
        <v>95</v>
      </c>
      <c r="CL37" s="45"/>
      <c r="CM37" s="46" t="str">
        <f t="shared" si="21"/>
        <v/>
      </c>
      <c r="CN37" s="51"/>
      <c r="CO37" s="76" t="s">
        <v>95</v>
      </c>
      <c r="CP37" s="45"/>
      <c r="CQ37" s="46" t="str">
        <f t="shared" si="22"/>
        <v/>
      </c>
      <c r="CR37" s="70"/>
      <c r="CS37" s="118">
        <v>45652</v>
      </c>
      <c r="CT37" s="119">
        <f t="shared" si="23"/>
        <v>5</v>
      </c>
      <c r="CU37" s="63"/>
      <c r="CV37" s="51"/>
      <c r="CW37" s="76" t="s">
        <v>95</v>
      </c>
      <c r="CX37" s="45"/>
      <c r="CY37" s="46" t="str">
        <f t="shared" si="24"/>
        <v/>
      </c>
      <c r="CZ37" s="51"/>
      <c r="DA37" s="76" t="s">
        <v>95</v>
      </c>
      <c r="DB37" s="45"/>
      <c r="DC37" s="46" t="str">
        <f t="shared" si="25"/>
        <v/>
      </c>
      <c r="DD37" s="70"/>
      <c r="DE37" s="120">
        <v>45683</v>
      </c>
      <c r="DF37" s="121">
        <f t="shared" si="26"/>
        <v>1</v>
      </c>
      <c r="DG37" s="64"/>
      <c r="DH37" s="48"/>
      <c r="DI37" s="77" t="s">
        <v>95</v>
      </c>
      <c r="DJ37" s="48"/>
      <c r="DK37" s="49" t="str">
        <f t="shared" si="27"/>
        <v/>
      </c>
      <c r="DL37" s="52"/>
      <c r="DM37" s="77" t="s">
        <v>95</v>
      </c>
      <c r="DN37" s="48"/>
      <c r="DO37" s="49" t="str">
        <f t="shared" si="28"/>
        <v/>
      </c>
      <c r="DP37" s="69"/>
      <c r="DQ37" s="118">
        <v>45714</v>
      </c>
      <c r="DR37" s="119">
        <f t="shared" si="29"/>
        <v>4</v>
      </c>
      <c r="DS37" s="63"/>
      <c r="DT37" s="51"/>
      <c r="DU37" s="76" t="s">
        <v>95</v>
      </c>
      <c r="DV37" s="45"/>
      <c r="DW37" s="46" t="str">
        <f t="shared" si="30"/>
        <v/>
      </c>
      <c r="DX37" s="51"/>
      <c r="DY37" s="76" t="s">
        <v>95</v>
      </c>
      <c r="DZ37" s="45"/>
      <c r="EA37" s="46" t="str">
        <f t="shared" si="31"/>
        <v/>
      </c>
      <c r="EB37" s="70"/>
      <c r="EC37" s="118">
        <v>45742</v>
      </c>
      <c r="ED37" s="119">
        <f t="shared" si="32"/>
        <v>4</v>
      </c>
      <c r="EE37" s="63"/>
      <c r="EF37" s="51"/>
      <c r="EG37" s="76" t="s">
        <v>95</v>
      </c>
      <c r="EH37" s="45"/>
      <c r="EI37" s="46" t="str">
        <f t="shared" si="33"/>
        <v/>
      </c>
      <c r="EJ37" s="51"/>
      <c r="EK37" s="76" t="s">
        <v>95</v>
      </c>
      <c r="EL37" s="45"/>
      <c r="EM37" s="46" t="str">
        <f t="shared" si="34"/>
        <v/>
      </c>
      <c r="EN37" s="70"/>
    </row>
    <row r="38" spans="1:154" ht="35.25" customHeight="1">
      <c r="A38" s="120">
        <v>45409</v>
      </c>
      <c r="B38" s="121">
        <f t="shared" si="35"/>
        <v>7</v>
      </c>
      <c r="C38" s="64"/>
      <c r="D38" s="48"/>
      <c r="E38" s="74" t="s">
        <v>95</v>
      </c>
      <c r="F38" s="48"/>
      <c r="G38" s="49" t="str">
        <f t="shared" si="0"/>
        <v/>
      </c>
      <c r="H38" s="48"/>
      <c r="I38" s="77" t="s">
        <v>95</v>
      </c>
      <c r="J38" s="48"/>
      <c r="K38" s="50" t="str">
        <f t="shared" si="1"/>
        <v/>
      </c>
      <c r="L38" s="69"/>
      <c r="M38" s="118">
        <v>45439</v>
      </c>
      <c r="N38" s="119">
        <f t="shared" si="2"/>
        <v>2</v>
      </c>
      <c r="O38" s="63"/>
      <c r="P38" s="45"/>
      <c r="Q38" s="76" t="s">
        <v>95</v>
      </c>
      <c r="R38" s="45"/>
      <c r="S38" s="46" t="str">
        <f t="shared" si="3"/>
        <v/>
      </c>
      <c r="T38" s="45"/>
      <c r="U38" s="76" t="s">
        <v>95</v>
      </c>
      <c r="V38" s="45"/>
      <c r="W38" s="47" t="str">
        <f t="shared" si="4"/>
        <v/>
      </c>
      <c r="X38" s="70"/>
      <c r="Y38" s="118">
        <v>45470</v>
      </c>
      <c r="Z38" s="119">
        <f t="shared" si="5"/>
        <v>5</v>
      </c>
      <c r="AA38" s="63"/>
      <c r="AB38" s="45"/>
      <c r="AC38" s="76" t="s">
        <v>95</v>
      </c>
      <c r="AD38" s="45"/>
      <c r="AE38" s="46" t="str">
        <f t="shared" si="6"/>
        <v/>
      </c>
      <c r="AF38" s="45"/>
      <c r="AG38" s="76" t="s">
        <v>95</v>
      </c>
      <c r="AH38" s="45"/>
      <c r="AI38" s="47" t="str">
        <f t="shared" si="7"/>
        <v/>
      </c>
      <c r="AJ38" s="70"/>
      <c r="AK38" s="120">
        <v>45500</v>
      </c>
      <c r="AL38" s="121">
        <f t="shared" si="8"/>
        <v>7</v>
      </c>
      <c r="AM38" s="64"/>
      <c r="AN38" s="48"/>
      <c r="AO38" s="77" t="s">
        <v>95</v>
      </c>
      <c r="AP38" s="48"/>
      <c r="AQ38" s="49" t="str">
        <f t="shared" si="9"/>
        <v/>
      </c>
      <c r="AR38" s="48"/>
      <c r="AS38" s="77" t="s">
        <v>95</v>
      </c>
      <c r="AT38" s="48"/>
      <c r="AU38" s="50" t="str">
        <f t="shared" si="10"/>
        <v/>
      </c>
      <c r="AV38" s="69"/>
      <c r="AW38" s="118">
        <v>45531</v>
      </c>
      <c r="AX38" s="119">
        <f t="shared" si="11"/>
        <v>3</v>
      </c>
      <c r="AY38" s="63"/>
      <c r="AZ38" s="51"/>
      <c r="BA38" s="76" t="s">
        <v>95</v>
      </c>
      <c r="BB38" s="45"/>
      <c r="BC38" s="46" t="str">
        <f t="shared" si="12"/>
        <v/>
      </c>
      <c r="BD38" s="45"/>
      <c r="BE38" s="76" t="s">
        <v>95</v>
      </c>
      <c r="BF38" s="45"/>
      <c r="BG38" s="47" t="str">
        <f t="shared" si="13"/>
        <v/>
      </c>
      <c r="BH38" s="70"/>
      <c r="BI38" s="118">
        <v>45562</v>
      </c>
      <c r="BJ38" s="119">
        <f t="shared" si="14"/>
        <v>6</v>
      </c>
      <c r="BK38" s="63"/>
      <c r="BL38" s="45"/>
      <c r="BM38" s="76" t="s">
        <v>95</v>
      </c>
      <c r="BN38" s="45"/>
      <c r="BO38" s="46" t="str">
        <f t="shared" si="15"/>
        <v/>
      </c>
      <c r="BP38" s="45"/>
      <c r="BQ38" s="76" t="s">
        <v>95</v>
      </c>
      <c r="BR38" s="45"/>
      <c r="BS38" s="47" t="str">
        <f t="shared" si="16"/>
        <v/>
      </c>
      <c r="BT38" s="70"/>
      <c r="BU38" s="120">
        <v>45592</v>
      </c>
      <c r="BV38" s="121">
        <f t="shared" si="17"/>
        <v>1</v>
      </c>
      <c r="BW38" s="64"/>
      <c r="BX38" s="48"/>
      <c r="BY38" s="77" t="s">
        <v>95</v>
      </c>
      <c r="BZ38" s="48"/>
      <c r="CA38" s="49" t="str">
        <f t="shared" si="18"/>
        <v/>
      </c>
      <c r="CB38" s="48"/>
      <c r="CC38" s="77" t="s">
        <v>95</v>
      </c>
      <c r="CD38" s="48"/>
      <c r="CE38" s="50" t="str">
        <f t="shared" si="19"/>
        <v/>
      </c>
      <c r="CF38" s="69"/>
      <c r="CG38" s="118">
        <v>45623</v>
      </c>
      <c r="CH38" s="119">
        <f t="shared" si="20"/>
        <v>4</v>
      </c>
      <c r="CI38" s="63"/>
      <c r="CJ38" s="45"/>
      <c r="CK38" s="76" t="s">
        <v>95</v>
      </c>
      <c r="CL38" s="45"/>
      <c r="CM38" s="46" t="str">
        <f t="shared" si="21"/>
        <v/>
      </c>
      <c r="CN38" s="45"/>
      <c r="CO38" s="76" t="s">
        <v>95</v>
      </c>
      <c r="CP38" s="45"/>
      <c r="CQ38" s="47" t="str">
        <f t="shared" si="22"/>
        <v/>
      </c>
      <c r="CR38" s="70"/>
      <c r="CS38" s="118">
        <v>45653</v>
      </c>
      <c r="CT38" s="119">
        <f t="shared" si="23"/>
        <v>6</v>
      </c>
      <c r="CU38" s="63"/>
      <c r="CV38" s="51"/>
      <c r="CW38" s="76" t="s">
        <v>95</v>
      </c>
      <c r="CX38" s="45"/>
      <c r="CY38" s="46" t="str">
        <f t="shared" si="24"/>
        <v/>
      </c>
      <c r="CZ38" s="45"/>
      <c r="DA38" s="76" t="s">
        <v>95</v>
      </c>
      <c r="DB38" s="45"/>
      <c r="DC38" s="47" t="str">
        <f t="shared" si="25"/>
        <v/>
      </c>
      <c r="DD38" s="70"/>
      <c r="DE38" s="118">
        <v>45684</v>
      </c>
      <c r="DF38" s="119">
        <f t="shared" si="26"/>
        <v>2</v>
      </c>
      <c r="DG38" s="63"/>
      <c r="DH38" s="45"/>
      <c r="DI38" s="76" t="s">
        <v>95</v>
      </c>
      <c r="DJ38" s="45"/>
      <c r="DK38" s="46" t="str">
        <f t="shared" si="27"/>
        <v/>
      </c>
      <c r="DL38" s="45"/>
      <c r="DM38" s="76" t="s">
        <v>95</v>
      </c>
      <c r="DN38" s="45"/>
      <c r="DO38" s="47" t="str">
        <f t="shared" si="28"/>
        <v/>
      </c>
      <c r="DP38" s="70"/>
      <c r="DQ38" s="118">
        <v>45715</v>
      </c>
      <c r="DR38" s="119">
        <f t="shared" si="29"/>
        <v>5</v>
      </c>
      <c r="DS38" s="63"/>
      <c r="DT38" s="45"/>
      <c r="DU38" s="76" t="s">
        <v>95</v>
      </c>
      <c r="DV38" s="45"/>
      <c r="DW38" s="46" t="str">
        <f t="shared" si="30"/>
        <v/>
      </c>
      <c r="DX38" s="45"/>
      <c r="DY38" s="76" t="s">
        <v>95</v>
      </c>
      <c r="DZ38" s="45"/>
      <c r="EA38" s="47" t="str">
        <f t="shared" si="31"/>
        <v/>
      </c>
      <c r="EB38" s="70"/>
      <c r="EC38" s="118">
        <v>45743</v>
      </c>
      <c r="ED38" s="119">
        <f t="shared" si="32"/>
        <v>5</v>
      </c>
      <c r="EE38" s="63"/>
      <c r="EF38" s="51"/>
      <c r="EG38" s="76" t="s">
        <v>95</v>
      </c>
      <c r="EH38" s="45"/>
      <c r="EI38" s="46" t="str">
        <f t="shared" si="33"/>
        <v/>
      </c>
      <c r="EJ38" s="45"/>
      <c r="EK38" s="76" t="s">
        <v>95</v>
      </c>
      <c r="EL38" s="45"/>
      <c r="EM38" s="47" t="str">
        <f t="shared" si="34"/>
        <v/>
      </c>
      <c r="EN38" s="70"/>
    </row>
    <row r="39" spans="1:154" ht="35.25" customHeight="1">
      <c r="A39" s="120">
        <v>45410</v>
      </c>
      <c r="B39" s="121">
        <f t="shared" si="35"/>
        <v>1</v>
      </c>
      <c r="C39" s="64"/>
      <c r="D39" s="48"/>
      <c r="E39" s="74" t="s">
        <v>95</v>
      </c>
      <c r="F39" s="48"/>
      <c r="G39" s="49" t="str">
        <f t="shared" si="0"/>
        <v/>
      </c>
      <c r="H39" s="48"/>
      <c r="I39" s="77" t="s">
        <v>95</v>
      </c>
      <c r="J39" s="48"/>
      <c r="K39" s="50" t="str">
        <f t="shared" si="1"/>
        <v/>
      </c>
      <c r="L39" s="69"/>
      <c r="M39" s="118">
        <v>45440</v>
      </c>
      <c r="N39" s="119">
        <f t="shared" si="2"/>
        <v>3</v>
      </c>
      <c r="O39" s="63"/>
      <c r="P39" s="45"/>
      <c r="Q39" s="76" t="s">
        <v>95</v>
      </c>
      <c r="R39" s="45"/>
      <c r="S39" s="46" t="str">
        <f t="shared" si="3"/>
        <v/>
      </c>
      <c r="T39" s="45"/>
      <c r="U39" s="76" t="s">
        <v>95</v>
      </c>
      <c r="V39" s="45"/>
      <c r="W39" s="47" t="str">
        <f t="shared" si="4"/>
        <v/>
      </c>
      <c r="X39" s="70"/>
      <c r="Y39" s="118">
        <v>45471</v>
      </c>
      <c r="Z39" s="119">
        <f t="shared" si="5"/>
        <v>6</v>
      </c>
      <c r="AA39" s="63"/>
      <c r="AB39" s="45"/>
      <c r="AC39" s="76" t="s">
        <v>95</v>
      </c>
      <c r="AD39" s="45"/>
      <c r="AE39" s="46" t="str">
        <f t="shared" si="6"/>
        <v/>
      </c>
      <c r="AF39" s="45"/>
      <c r="AG39" s="76" t="s">
        <v>95</v>
      </c>
      <c r="AH39" s="45"/>
      <c r="AI39" s="47" t="str">
        <f t="shared" si="7"/>
        <v/>
      </c>
      <c r="AJ39" s="70"/>
      <c r="AK39" s="120">
        <v>45501</v>
      </c>
      <c r="AL39" s="121">
        <f t="shared" si="8"/>
        <v>1</v>
      </c>
      <c r="AM39" s="64"/>
      <c r="AN39" s="48"/>
      <c r="AO39" s="77" t="s">
        <v>95</v>
      </c>
      <c r="AP39" s="48"/>
      <c r="AQ39" s="49" t="str">
        <f t="shared" si="9"/>
        <v/>
      </c>
      <c r="AR39" s="48"/>
      <c r="AS39" s="77" t="s">
        <v>95</v>
      </c>
      <c r="AT39" s="48"/>
      <c r="AU39" s="50" t="str">
        <f t="shared" si="10"/>
        <v/>
      </c>
      <c r="AV39" s="69"/>
      <c r="AW39" s="118">
        <v>45532</v>
      </c>
      <c r="AX39" s="119">
        <f t="shared" si="11"/>
        <v>4</v>
      </c>
      <c r="AY39" s="63"/>
      <c r="AZ39" s="45"/>
      <c r="BA39" s="76" t="s">
        <v>95</v>
      </c>
      <c r="BB39" s="45"/>
      <c r="BC39" s="46" t="str">
        <f t="shared" si="12"/>
        <v/>
      </c>
      <c r="BD39" s="45"/>
      <c r="BE39" s="76" t="s">
        <v>95</v>
      </c>
      <c r="BF39" s="45"/>
      <c r="BG39" s="47" t="str">
        <f t="shared" si="13"/>
        <v/>
      </c>
      <c r="BH39" s="70"/>
      <c r="BI39" s="120">
        <v>45563</v>
      </c>
      <c r="BJ39" s="121">
        <f t="shared" si="14"/>
        <v>7</v>
      </c>
      <c r="BK39" s="64"/>
      <c r="BL39" s="48"/>
      <c r="BM39" s="77" t="s">
        <v>95</v>
      </c>
      <c r="BN39" s="48"/>
      <c r="BO39" s="49" t="str">
        <f t="shared" si="15"/>
        <v/>
      </c>
      <c r="BP39" s="48"/>
      <c r="BQ39" s="77" t="s">
        <v>95</v>
      </c>
      <c r="BR39" s="48"/>
      <c r="BS39" s="50" t="str">
        <f t="shared" si="16"/>
        <v/>
      </c>
      <c r="BT39" s="69"/>
      <c r="BU39" s="118">
        <v>45593</v>
      </c>
      <c r="BV39" s="119">
        <f t="shared" si="17"/>
        <v>2</v>
      </c>
      <c r="BW39" s="63"/>
      <c r="BX39" s="45"/>
      <c r="BY39" s="76" t="s">
        <v>95</v>
      </c>
      <c r="BZ39" s="45"/>
      <c r="CA39" s="46" t="str">
        <f t="shared" si="18"/>
        <v/>
      </c>
      <c r="CB39" s="45"/>
      <c r="CC39" s="76" t="s">
        <v>95</v>
      </c>
      <c r="CD39" s="45"/>
      <c r="CE39" s="47" t="str">
        <f t="shared" si="19"/>
        <v/>
      </c>
      <c r="CF39" s="70"/>
      <c r="CG39" s="118">
        <v>45624</v>
      </c>
      <c r="CH39" s="119">
        <f t="shared" si="20"/>
        <v>5</v>
      </c>
      <c r="CI39" s="63"/>
      <c r="CJ39" s="45"/>
      <c r="CK39" s="76" t="s">
        <v>95</v>
      </c>
      <c r="CL39" s="45"/>
      <c r="CM39" s="46" t="str">
        <f t="shared" si="21"/>
        <v/>
      </c>
      <c r="CN39" s="45"/>
      <c r="CO39" s="76" t="s">
        <v>95</v>
      </c>
      <c r="CP39" s="45"/>
      <c r="CQ39" s="47" t="str">
        <f t="shared" si="22"/>
        <v/>
      </c>
      <c r="CR39" s="70"/>
      <c r="CS39" s="120">
        <v>45654</v>
      </c>
      <c r="CT39" s="121">
        <f t="shared" si="23"/>
        <v>7</v>
      </c>
      <c r="CU39" s="64"/>
      <c r="CV39" s="48"/>
      <c r="CW39" s="77" t="s">
        <v>95</v>
      </c>
      <c r="CX39" s="48"/>
      <c r="CY39" s="49" t="str">
        <f t="shared" si="24"/>
        <v/>
      </c>
      <c r="CZ39" s="48"/>
      <c r="DA39" s="77" t="s">
        <v>95</v>
      </c>
      <c r="DB39" s="48"/>
      <c r="DC39" s="50" t="str">
        <f t="shared" si="25"/>
        <v/>
      </c>
      <c r="DD39" s="69"/>
      <c r="DE39" s="118">
        <v>45685</v>
      </c>
      <c r="DF39" s="119">
        <f t="shared" si="26"/>
        <v>3</v>
      </c>
      <c r="DG39" s="63"/>
      <c r="DH39" s="45"/>
      <c r="DI39" s="76" t="s">
        <v>95</v>
      </c>
      <c r="DJ39" s="45"/>
      <c r="DK39" s="46" t="str">
        <f t="shared" si="27"/>
        <v/>
      </c>
      <c r="DL39" s="45"/>
      <c r="DM39" s="76" t="s">
        <v>95</v>
      </c>
      <c r="DN39" s="45"/>
      <c r="DO39" s="47" t="str">
        <f t="shared" si="28"/>
        <v/>
      </c>
      <c r="DP39" s="70"/>
      <c r="DQ39" s="118">
        <v>45716</v>
      </c>
      <c r="DR39" s="119">
        <f t="shared" si="29"/>
        <v>6</v>
      </c>
      <c r="DS39" s="63"/>
      <c r="DT39" s="45"/>
      <c r="DU39" s="76" t="s">
        <v>95</v>
      </c>
      <c r="DV39" s="45"/>
      <c r="DW39" s="46" t="str">
        <f t="shared" si="30"/>
        <v/>
      </c>
      <c r="DX39" s="45"/>
      <c r="DY39" s="76" t="s">
        <v>95</v>
      </c>
      <c r="DZ39" s="45"/>
      <c r="EA39" s="47" t="str">
        <f t="shared" si="31"/>
        <v/>
      </c>
      <c r="EB39" s="70"/>
      <c r="EC39" s="118">
        <v>45744</v>
      </c>
      <c r="ED39" s="119">
        <f t="shared" si="32"/>
        <v>6</v>
      </c>
      <c r="EE39" s="63"/>
      <c r="EF39" s="45"/>
      <c r="EG39" s="76" t="s">
        <v>95</v>
      </c>
      <c r="EH39" s="45"/>
      <c r="EI39" s="46" t="str">
        <f t="shared" si="33"/>
        <v/>
      </c>
      <c r="EJ39" s="45"/>
      <c r="EK39" s="76" t="s">
        <v>95</v>
      </c>
      <c r="EL39" s="45"/>
      <c r="EM39" s="47" t="str">
        <f t="shared" si="34"/>
        <v/>
      </c>
      <c r="EN39" s="70"/>
    </row>
    <row r="40" spans="1:154" ht="35.25" customHeight="1">
      <c r="A40" s="122">
        <v>45411</v>
      </c>
      <c r="B40" s="123">
        <f t="shared" si="35"/>
        <v>2</v>
      </c>
      <c r="C40" s="61" t="s">
        <v>121</v>
      </c>
      <c r="D40" s="52"/>
      <c r="E40" s="74" t="s">
        <v>95</v>
      </c>
      <c r="F40" s="48"/>
      <c r="G40" s="49" t="str">
        <f t="shared" si="0"/>
        <v/>
      </c>
      <c r="H40" s="48"/>
      <c r="I40" s="77" t="s">
        <v>95</v>
      </c>
      <c r="J40" s="48"/>
      <c r="K40" s="50" t="str">
        <f t="shared" si="1"/>
        <v/>
      </c>
      <c r="L40" s="69"/>
      <c r="M40" s="118">
        <v>45441</v>
      </c>
      <c r="N40" s="119">
        <f t="shared" si="2"/>
        <v>4</v>
      </c>
      <c r="O40" s="63"/>
      <c r="P40" s="45"/>
      <c r="Q40" s="76" t="s">
        <v>95</v>
      </c>
      <c r="R40" s="45"/>
      <c r="S40" s="46" t="str">
        <f t="shared" si="3"/>
        <v/>
      </c>
      <c r="T40" s="45"/>
      <c r="U40" s="76" t="s">
        <v>95</v>
      </c>
      <c r="V40" s="45"/>
      <c r="W40" s="47" t="str">
        <f t="shared" si="4"/>
        <v/>
      </c>
      <c r="X40" s="70"/>
      <c r="Y40" s="120">
        <v>45472</v>
      </c>
      <c r="Z40" s="121">
        <f t="shared" si="5"/>
        <v>7</v>
      </c>
      <c r="AA40" s="64"/>
      <c r="AB40" s="48"/>
      <c r="AC40" s="77" t="s">
        <v>95</v>
      </c>
      <c r="AD40" s="48"/>
      <c r="AE40" s="49" t="str">
        <f t="shared" si="6"/>
        <v/>
      </c>
      <c r="AF40" s="48"/>
      <c r="AG40" s="77" t="s">
        <v>95</v>
      </c>
      <c r="AH40" s="48"/>
      <c r="AI40" s="50" t="str">
        <f t="shared" si="7"/>
        <v/>
      </c>
      <c r="AJ40" s="69"/>
      <c r="AK40" s="118">
        <v>45502</v>
      </c>
      <c r="AL40" s="119">
        <f t="shared" si="8"/>
        <v>2</v>
      </c>
      <c r="AM40" s="63"/>
      <c r="AN40" s="45"/>
      <c r="AO40" s="76" t="s">
        <v>95</v>
      </c>
      <c r="AP40" s="45"/>
      <c r="AQ40" s="46" t="str">
        <f t="shared" si="9"/>
        <v/>
      </c>
      <c r="AR40" s="45"/>
      <c r="AS40" s="76" t="s">
        <v>95</v>
      </c>
      <c r="AT40" s="45"/>
      <c r="AU40" s="47" t="str">
        <f t="shared" si="10"/>
        <v/>
      </c>
      <c r="AV40" s="70"/>
      <c r="AW40" s="118">
        <v>45533</v>
      </c>
      <c r="AX40" s="119">
        <f t="shared" si="11"/>
        <v>5</v>
      </c>
      <c r="AY40" s="63"/>
      <c r="AZ40" s="45"/>
      <c r="BA40" s="76" t="s">
        <v>95</v>
      </c>
      <c r="BB40" s="45"/>
      <c r="BC40" s="46" t="str">
        <f t="shared" si="12"/>
        <v/>
      </c>
      <c r="BD40" s="45"/>
      <c r="BE40" s="76" t="s">
        <v>95</v>
      </c>
      <c r="BF40" s="45"/>
      <c r="BG40" s="47" t="str">
        <f t="shared" si="13"/>
        <v/>
      </c>
      <c r="BH40" s="70"/>
      <c r="BI40" s="120">
        <v>45564</v>
      </c>
      <c r="BJ40" s="121">
        <f t="shared" si="14"/>
        <v>1</v>
      </c>
      <c r="BK40" s="64"/>
      <c r="BL40" s="48"/>
      <c r="BM40" s="77" t="s">
        <v>95</v>
      </c>
      <c r="BN40" s="48"/>
      <c r="BO40" s="49" t="str">
        <f t="shared" si="15"/>
        <v/>
      </c>
      <c r="BP40" s="48"/>
      <c r="BQ40" s="77" t="s">
        <v>95</v>
      </c>
      <c r="BR40" s="48"/>
      <c r="BS40" s="50" t="str">
        <f t="shared" si="16"/>
        <v/>
      </c>
      <c r="BT40" s="69"/>
      <c r="BU40" s="118">
        <v>45594</v>
      </c>
      <c r="BV40" s="119">
        <f t="shared" si="17"/>
        <v>3</v>
      </c>
      <c r="BW40" s="63"/>
      <c r="BX40" s="45"/>
      <c r="BY40" s="76" t="s">
        <v>95</v>
      </c>
      <c r="BZ40" s="45"/>
      <c r="CA40" s="46" t="str">
        <f t="shared" si="18"/>
        <v/>
      </c>
      <c r="CB40" s="45"/>
      <c r="CC40" s="76" t="s">
        <v>95</v>
      </c>
      <c r="CD40" s="45"/>
      <c r="CE40" s="47" t="str">
        <f t="shared" si="19"/>
        <v/>
      </c>
      <c r="CF40" s="70"/>
      <c r="CG40" s="118">
        <v>45625</v>
      </c>
      <c r="CH40" s="119">
        <f t="shared" si="20"/>
        <v>6</v>
      </c>
      <c r="CI40" s="63"/>
      <c r="CJ40" s="45"/>
      <c r="CK40" s="76" t="s">
        <v>95</v>
      </c>
      <c r="CL40" s="45"/>
      <c r="CM40" s="46" t="str">
        <f t="shared" si="21"/>
        <v/>
      </c>
      <c r="CN40" s="45"/>
      <c r="CO40" s="76" t="s">
        <v>95</v>
      </c>
      <c r="CP40" s="45"/>
      <c r="CQ40" s="47" t="str">
        <f t="shared" si="22"/>
        <v/>
      </c>
      <c r="CR40" s="70"/>
      <c r="CS40" s="120">
        <v>45655</v>
      </c>
      <c r="CT40" s="121">
        <f t="shared" si="23"/>
        <v>1</v>
      </c>
      <c r="CU40" s="64"/>
      <c r="CV40" s="48"/>
      <c r="CW40" s="77" t="s">
        <v>95</v>
      </c>
      <c r="CX40" s="48"/>
      <c r="CY40" s="49" t="str">
        <f t="shared" si="24"/>
        <v/>
      </c>
      <c r="CZ40" s="48"/>
      <c r="DA40" s="77" t="s">
        <v>95</v>
      </c>
      <c r="DB40" s="48"/>
      <c r="DC40" s="50" t="str">
        <f t="shared" si="25"/>
        <v/>
      </c>
      <c r="DD40" s="69"/>
      <c r="DE40" s="118">
        <v>45686</v>
      </c>
      <c r="DF40" s="119">
        <f t="shared" si="26"/>
        <v>4</v>
      </c>
      <c r="DG40" s="63"/>
      <c r="DH40" s="45"/>
      <c r="DI40" s="76" t="s">
        <v>95</v>
      </c>
      <c r="DJ40" s="45"/>
      <c r="DK40" s="46" t="str">
        <f t="shared" si="27"/>
        <v/>
      </c>
      <c r="DL40" s="45"/>
      <c r="DM40" s="76" t="s">
        <v>95</v>
      </c>
      <c r="DN40" s="45"/>
      <c r="DO40" s="47" t="str">
        <f t="shared" si="28"/>
        <v/>
      </c>
      <c r="DP40" s="70"/>
      <c r="DQ40" s="124"/>
      <c r="DR40" s="125"/>
      <c r="DS40" s="126"/>
      <c r="DT40" s="127"/>
      <c r="DU40" s="81"/>
      <c r="DV40" s="127"/>
      <c r="DW40" s="53"/>
      <c r="DX40" s="127"/>
      <c r="DY40" s="81"/>
      <c r="DZ40" s="127"/>
      <c r="EA40" s="54"/>
      <c r="EB40" s="128"/>
      <c r="EC40" s="120">
        <v>45745</v>
      </c>
      <c r="ED40" s="121">
        <f t="shared" si="32"/>
        <v>7</v>
      </c>
      <c r="EE40" s="64"/>
      <c r="EF40" s="48"/>
      <c r="EG40" s="77" t="s">
        <v>95</v>
      </c>
      <c r="EH40" s="48"/>
      <c r="EI40" s="49" t="str">
        <f t="shared" si="33"/>
        <v/>
      </c>
      <c r="EJ40" s="48"/>
      <c r="EK40" s="77" t="s">
        <v>95</v>
      </c>
      <c r="EL40" s="48"/>
      <c r="EM40" s="50" t="str">
        <f t="shared" si="34"/>
        <v/>
      </c>
      <c r="EN40" s="69"/>
    </row>
    <row r="41" spans="1:154" ht="35.25" customHeight="1">
      <c r="A41" s="118">
        <v>45412</v>
      </c>
      <c r="B41" s="119">
        <f t="shared" si="35"/>
        <v>3</v>
      </c>
      <c r="C41" s="63"/>
      <c r="D41" s="45"/>
      <c r="E41" s="73" t="s">
        <v>95</v>
      </c>
      <c r="F41" s="45"/>
      <c r="G41" s="46" t="str">
        <f t="shared" si="0"/>
        <v/>
      </c>
      <c r="H41" s="45"/>
      <c r="I41" s="76" t="s">
        <v>95</v>
      </c>
      <c r="J41" s="45"/>
      <c r="K41" s="47" t="str">
        <f t="shared" si="1"/>
        <v/>
      </c>
      <c r="L41" s="70"/>
      <c r="M41" s="118">
        <v>45442</v>
      </c>
      <c r="N41" s="119">
        <f t="shared" si="2"/>
        <v>5</v>
      </c>
      <c r="O41" s="63"/>
      <c r="P41" s="45"/>
      <c r="Q41" s="76" t="s">
        <v>95</v>
      </c>
      <c r="R41" s="45"/>
      <c r="S41" s="46" t="str">
        <f t="shared" si="3"/>
        <v/>
      </c>
      <c r="T41" s="45"/>
      <c r="U41" s="76" t="s">
        <v>95</v>
      </c>
      <c r="V41" s="45"/>
      <c r="W41" s="47" t="str">
        <f t="shared" si="4"/>
        <v/>
      </c>
      <c r="X41" s="70"/>
      <c r="Y41" s="120">
        <v>45473</v>
      </c>
      <c r="Z41" s="121">
        <f t="shared" si="5"/>
        <v>1</v>
      </c>
      <c r="AA41" s="64"/>
      <c r="AB41" s="48"/>
      <c r="AC41" s="77" t="s">
        <v>95</v>
      </c>
      <c r="AD41" s="48"/>
      <c r="AE41" s="49" t="str">
        <f t="shared" si="6"/>
        <v/>
      </c>
      <c r="AF41" s="48"/>
      <c r="AG41" s="77" t="s">
        <v>95</v>
      </c>
      <c r="AH41" s="48"/>
      <c r="AI41" s="50" t="str">
        <f t="shared" si="7"/>
        <v/>
      </c>
      <c r="AJ41" s="69"/>
      <c r="AK41" s="118">
        <v>45503</v>
      </c>
      <c r="AL41" s="119">
        <f t="shared" si="8"/>
        <v>3</v>
      </c>
      <c r="AM41" s="63"/>
      <c r="AN41" s="45"/>
      <c r="AO41" s="76" t="s">
        <v>95</v>
      </c>
      <c r="AP41" s="45"/>
      <c r="AQ41" s="46" t="str">
        <f t="shared" si="9"/>
        <v/>
      </c>
      <c r="AR41" s="45"/>
      <c r="AS41" s="76" t="s">
        <v>95</v>
      </c>
      <c r="AT41" s="45"/>
      <c r="AU41" s="47" t="str">
        <f t="shared" si="10"/>
        <v/>
      </c>
      <c r="AV41" s="70"/>
      <c r="AW41" s="118">
        <v>45534</v>
      </c>
      <c r="AX41" s="119">
        <f t="shared" si="11"/>
        <v>6</v>
      </c>
      <c r="AY41" s="63"/>
      <c r="AZ41" s="45"/>
      <c r="BA41" s="76" t="s">
        <v>95</v>
      </c>
      <c r="BB41" s="45"/>
      <c r="BC41" s="46" t="str">
        <f t="shared" si="12"/>
        <v/>
      </c>
      <c r="BD41" s="45"/>
      <c r="BE41" s="76" t="s">
        <v>95</v>
      </c>
      <c r="BF41" s="45"/>
      <c r="BG41" s="47" t="str">
        <f t="shared" si="13"/>
        <v/>
      </c>
      <c r="BH41" s="70"/>
      <c r="BI41" s="118">
        <v>45565</v>
      </c>
      <c r="BJ41" s="119">
        <f t="shared" si="14"/>
        <v>2</v>
      </c>
      <c r="BK41" s="63"/>
      <c r="BL41" s="45"/>
      <c r="BM41" s="76" t="s">
        <v>95</v>
      </c>
      <c r="BN41" s="45"/>
      <c r="BO41" s="46" t="str">
        <f t="shared" si="15"/>
        <v/>
      </c>
      <c r="BP41" s="45"/>
      <c r="BQ41" s="76" t="s">
        <v>95</v>
      </c>
      <c r="BR41" s="45"/>
      <c r="BS41" s="47" t="str">
        <f t="shared" si="16"/>
        <v/>
      </c>
      <c r="BT41" s="70"/>
      <c r="BU41" s="118">
        <v>45595</v>
      </c>
      <c r="BV41" s="119">
        <f t="shared" si="17"/>
        <v>4</v>
      </c>
      <c r="BW41" s="63"/>
      <c r="BX41" s="45"/>
      <c r="BY41" s="76" t="s">
        <v>95</v>
      </c>
      <c r="BZ41" s="45"/>
      <c r="CA41" s="46" t="str">
        <f t="shared" si="18"/>
        <v/>
      </c>
      <c r="CB41" s="45"/>
      <c r="CC41" s="76" t="s">
        <v>95</v>
      </c>
      <c r="CD41" s="45"/>
      <c r="CE41" s="47" t="str">
        <f t="shared" si="19"/>
        <v/>
      </c>
      <c r="CF41" s="70"/>
      <c r="CG41" s="120">
        <v>45626</v>
      </c>
      <c r="CH41" s="121">
        <f t="shared" si="20"/>
        <v>7</v>
      </c>
      <c r="CI41" s="64"/>
      <c r="CJ41" s="48"/>
      <c r="CK41" s="77" t="s">
        <v>95</v>
      </c>
      <c r="CL41" s="48"/>
      <c r="CM41" s="49" t="str">
        <f t="shared" si="21"/>
        <v/>
      </c>
      <c r="CN41" s="48"/>
      <c r="CO41" s="77" t="s">
        <v>95</v>
      </c>
      <c r="CP41" s="48"/>
      <c r="CQ41" s="50" t="str">
        <f t="shared" si="22"/>
        <v/>
      </c>
      <c r="CR41" s="69"/>
      <c r="CS41" s="118">
        <v>45656</v>
      </c>
      <c r="CT41" s="119">
        <f t="shared" si="23"/>
        <v>2</v>
      </c>
      <c r="CU41" s="63"/>
      <c r="CV41" s="45"/>
      <c r="CW41" s="76" t="s">
        <v>95</v>
      </c>
      <c r="CX41" s="45"/>
      <c r="CY41" s="46" t="str">
        <f t="shared" si="24"/>
        <v/>
      </c>
      <c r="CZ41" s="45"/>
      <c r="DA41" s="76" t="s">
        <v>95</v>
      </c>
      <c r="DB41" s="45"/>
      <c r="DC41" s="47" t="str">
        <f t="shared" si="25"/>
        <v/>
      </c>
      <c r="DD41" s="70"/>
      <c r="DE41" s="118">
        <v>45687</v>
      </c>
      <c r="DF41" s="119">
        <f t="shared" si="26"/>
        <v>5</v>
      </c>
      <c r="DG41" s="63"/>
      <c r="DH41" s="45"/>
      <c r="DI41" s="76" t="s">
        <v>95</v>
      </c>
      <c r="DJ41" s="45"/>
      <c r="DK41" s="46" t="str">
        <f t="shared" si="27"/>
        <v/>
      </c>
      <c r="DL41" s="45"/>
      <c r="DM41" s="76" t="s">
        <v>95</v>
      </c>
      <c r="DN41" s="45"/>
      <c r="DO41" s="47" t="str">
        <f t="shared" si="28"/>
        <v/>
      </c>
      <c r="DP41" s="70"/>
      <c r="DQ41" s="129"/>
      <c r="DR41" s="130"/>
      <c r="DS41" s="126"/>
      <c r="DT41" s="131"/>
      <c r="DU41" s="81"/>
      <c r="DV41" s="131"/>
      <c r="DW41" s="55"/>
      <c r="DX41" s="131"/>
      <c r="DY41" s="81"/>
      <c r="DZ41" s="131"/>
      <c r="EA41" s="55"/>
      <c r="EB41" s="132"/>
      <c r="EC41" s="120">
        <v>45746</v>
      </c>
      <c r="ED41" s="121">
        <f t="shared" si="32"/>
        <v>1</v>
      </c>
      <c r="EE41" s="64"/>
      <c r="EF41" s="48"/>
      <c r="EG41" s="77" t="s">
        <v>95</v>
      </c>
      <c r="EH41" s="48"/>
      <c r="EI41" s="49" t="str">
        <f t="shared" si="33"/>
        <v/>
      </c>
      <c r="EJ41" s="48"/>
      <c r="EK41" s="77" t="s">
        <v>95</v>
      </c>
      <c r="EL41" s="48"/>
      <c r="EM41" s="50" t="str">
        <f t="shared" si="34"/>
        <v/>
      </c>
      <c r="EN41" s="69"/>
    </row>
    <row r="42" spans="1:154" ht="35.25" customHeight="1" thickBot="1">
      <c r="A42" s="133"/>
      <c r="B42" s="134"/>
      <c r="C42" s="135"/>
      <c r="D42" s="136"/>
      <c r="E42" s="75"/>
      <c r="F42" s="136"/>
      <c r="G42" s="56"/>
      <c r="H42" s="136"/>
      <c r="I42" s="78"/>
      <c r="J42" s="136"/>
      <c r="K42" s="56"/>
      <c r="L42" s="137"/>
      <c r="M42" s="118">
        <v>45443</v>
      </c>
      <c r="N42" s="119">
        <f t="shared" si="2"/>
        <v>6</v>
      </c>
      <c r="O42" s="65"/>
      <c r="P42" s="57"/>
      <c r="Q42" s="79" t="s">
        <v>95</v>
      </c>
      <c r="R42" s="57"/>
      <c r="S42" s="58" t="str">
        <f t="shared" si="3"/>
        <v/>
      </c>
      <c r="T42" s="57"/>
      <c r="U42" s="79" t="s">
        <v>95</v>
      </c>
      <c r="V42" s="57"/>
      <c r="W42" s="58" t="str">
        <f t="shared" si="4"/>
        <v/>
      </c>
      <c r="X42" s="71"/>
      <c r="Y42" s="133"/>
      <c r="Z42" s="138"/>
      <c r="AA42" s="135"/>
      <c r="AB42" s="136"/>
      <c r="AC42" s="78"/>
      <c r="AD42" s="136"/>
      <c r="AE42" s="56"/>
      <c r="AF42" s="136"/>
      <c r="AG42" s="78"/>
      <c r="AH42" s="136"/>
      <c r="AI42" s="56"/>
      <c r="AJ42" s="137"/>
      <c r="AK42" s="118">
        <v>45504</v>
      </c>
      <c r="AL42" s="119">
        <f t="shared" si="8"/>
        <v>4</v>
      </c>
      <c r="AM42" s="65"/>
      <c r="AN42" s="57"/>
      <c r="AO42" s="79" t="s">
        <v>95</v>
      </c>
      <c r="AP42" s="57"/>
      <c r="AQ42" s="58" t="str">
        <f t="shared" si="9"/>
        <v/>
      </c>
      <c r="AR42" s="57"/>
      <c r="AS42" s="79" t="s">
        <v>95</v>
      </c>
      <c r="AT42" s="57"/>
      <c r="AU42" s="58" t="str">
        <f t="shared" si="10"/>
        <v/>
      </c>
      <c r="AV42" s="71"/>
      <c r="AW42" s="120">
        <v>45535</v>
      </c>
      <c r="AX42" s="121">
        <f t="shared" si="11"/>
        <v>7</v>
      </c>
      <c r="AY42" s="67"/>
      <c r="AZ42" s="59"/>
      <c r="BA42" s="80" t="s">
        <v>95</v>
      </c>
      <c r="BB42" s="59"/>
      <c r="BC42" s="60" t="str">
        <f t="shared" si="12"/>
        <v/>
      </c>
      <c r="BD42" s="59"/>
      <c r="BE42" s="80" t="s">
        <v>95</v>
      </c>
      <c r="BF42" s="59"/>
      <c r="BG42" s="60" t="str">
        <f t="shared" si="13"/>
        <v/>
      </c>
      <c r="BH42" s="72"/>
      <c r="BI42" s="133"/>
      <c r="BJ42" s="138"/>
      <c r="BK42" s="135"/>
      <c r="BL42" s="136"/>
      <c r="BM42" s="78"/>
      <c r="BN42" s="136"/>
      <c r="BO42" s="56"/>
      <c r="BP42" s="136"/>
      <c r="BQ42" s="78"/>
      <c r="BR42" s="136"/>
      <c r="BS42" s="56"/>
      <c r="BT42" s="137"/>
      <c r="BU42" s="118">
        <v>45596</v>
      </c>
      <c r="BV42" s="119">
        <f t="shared" si="17"/>
        <v>5</v>
      </c>
      <c r="BW42" s="65"/>
      <c r="BX42" s="57"/>
      <c r="BY42" s="79" t="s">
        <v>95</v>
      </c>
      <c r="BZ42" s="57"/>
      <c r="CA42" s="58" t="str">
        <f t="shared" si="18"/>
        <v/>
      </c>
      <c r="CB42" s="57"/>
      <c r="CC42" s="79" t="s">
        <v>95</v>
      </c>
      <c r="CD42" s="57"/>
      <c r="CE42" s="58" t="str">
        <f t="shared" si="19"/>
        <v/>
      </c>
      <c r="CF42" s="71"/>
      <c r="CG42" s="133"/>
      <c r="CH42" s="138"/>
      <c r="CI42" s="135"/>
      <c r="CJ42" s="136"/>
      <c r="CK42" s="78"/>
      <c r="CL42" s="136"/>
      <c r="CM42" s="56"/>
      <c r="CN42" s="136"/>
      <c r="CO42" s="78"/>
      <c r="CP42" s="136"/>
      <c r="CQ42" s="56"/>
      <c r="CR42" s="137"/>
      <c r="CS42" s="118">
        <v>45657</v>
      </c>
      <c r="CT42" s="119">
        <f t="shared" si="23"/>
        <v>3</v>
      </c>
      <c r="CU42" s="65"/>
      <c r="CV42" s="57"/>
      <c r="CW42" s="79" t="s">
        <v>95</v>
      </c>
      <c r="CX42" s="57"/>
      <c r="CY42" s="58" t="str">
        <f t="shared" si="24"/>
        <v/>
      </c>
      <c r="CZ42" s="57"/>
      <c r="DA42" s="79" t="s">
        <v>95</v>
      </c>
      <c r="DB42" s="57"/>
      <c r="DC42" s="58" t="str">
        <f t="shared" si="25"/>
        <v/>
      </c>
      <c r="DD42" s="71"/>
      <c r="DE42" s="118">
        <v>45688</v>
      </c>
      <c r="DF42" s="119">
        <f t="shared" si="26"/>
        <v>6</v>
      </c>
      <c r="DG42" s="65"/>
      <c r="DH42" s="57"/>
      <c r="DI42" s="79" t="s">
        <v>95</v>
      </c>
      <c r="DJ42" s="57"/>
      <c r="DK42" s="58" t="str">
        <f t="shared" si="27"/>
        <v/>
      </c>
      <c r="DL42" s="57"/>
      <c r="DM42" s="79" t="s">
        <v>95</v>
      </c>
      <c r="DN42" s="57"/>
      <c r="DO42" s="58" t="str">
        <f t="shared" si="28"/>
        <v/>
      </c>
      <c r="DP42" s="71"/>
      <c r="DQ42" s="133"/>
      <c r="DR42" s="138"/>
      <c r="DS42" s="135"/>
      <c r="DT42" s="136"/>
      <c r="DU42" s="78"/>
      <c r="DV42" s="136"/>
      <c r="DW42" s="56"/>
      <c r="DX42" s="136"/>
      <c r="DY42" s="78"/>
      <c r="DZ42" s="136"/>
      <c r="EA42" s="56"/>
      <c r="EB42" s="137"/>
      <c r="EC42" s="118">
        <v>45747</v>
      </c>
      <c r="ED42" s="119">
        <f t="shared" si="32"/>
        <v>2</v>
      </c>
      <c r="EE42" s="65"/>
      <c r="EF42" s="57"/>
      <c r="EG42" s="79" t="s">
        <v>95</v>
      </c>
      <c r="EH42" s="57"/>
      <c r="EI42" s="58" t="str">
        <f t="shared" si="33"/>
        <v/>
      </c>
      <c r="EJ42" s="57"/>
      <c r="EK42" s="79" t="s">
        <v>95</v>
      </c>
      <c r="EL42" s="57"/>
      <c r="EM42" s="58" t="str">
        <f t="shared" si="34"/>
        <v/>
      </c>
      <c r="EN42" s="71"/>
      <c r="EP42" s="262" t="s">
        <v>55</v>
      </c>
      <c r="EQ42" s="262"/>
      <c r="ER42" s="263" t="s">
        <v>141</v>
      </c>
      <c r="ES42" s="263"/>
      <c r="ET42" s="139" t="s">
        <v>152</v>
      </c>
    </row>
    <row r="43" spans="1:154" ht="35.25" customHeight="1" thickBot="1">
      <c r="A43" s="264" t="s">
        <v>31</v>
      </c>
      <c r="B43" s="265"/>
      <c r="C43" s="265"/>
      <c r="D43" s="266">
        <f>SUM(G12:G42)</f>
        <v>0</v>
      </c>
      <c r="E43" s="266"/>
      <c r="F43" s="266"/>
      <c r="G43" s="266"/>
      <c r="H43" s="266">
        <f>SUM(K12:K42)</f>
        <v>0</v>
      </c>
      <c r="I43" s="266"/>
      <c r="J43" s="266"/>
      <c r="K43" s="267"/>
      <c r="L43" s="140"/>
      <c r="M43" s="268" t="s">
        <v>33</v>
      </c>
      <c r="N43" s="265"/>
      <c r="O43" s="265"/>
      <c r="P43" s="266">
        <f>SUM(S12:S42)</f>
        <v>0</v>
      </c>
      <c r="Q43" s="266"/>
      <c r="R43" s="266"/>
      <c r="S43" s="266"/>
      <c r="T43" s="266">
        <f>SUM(W12:W42)</f>
        <v>0</v>
      </c>
      <c r="U43" s="266"/>
      <c r="V43" s="266"/>
      <c r="W43" s="267"/>
      <c r="X43" s="140"/>
      <c r="Y43" s="264" t="s">
        <v>25</v>
      </c>
      <c r="Z43" s="265"/>
      <c r="AA43" s="265"/>
      <c r="AB43" s="266">
        <f>SUM(AE12:AE42)</f>
        <v>0</v>
      </c>
      <c r="AC43" s="266"/>
      <c r="AD43" s="266"/>
      <c r="AE43" s="266"/>
      <c r="AF43" s="266">
        <f>SUM(AI12:AI42)</f>
        <v>0</v>
      </c>
      <c r="AG43" s="266"/>
      <c r="AH43" s="266"/>
      <c r="AI43" s="267"/>
      <c r="AJ43" s="140"/>
      <c r="AK43" s="264" t="s">
        <v>35</v>
      </c>
      <c r="AL43" s="265"/>
      <c r="AM43" s="265"/>
      <c r="AN43" s="266">
        <f>SUM(AQ12:AQ42)</f>
        <v>0</v>
      </c>
      <c r="AO43" s="266"/>
      <c r="AP43" s="266"/>
      <c r="AQ43" s="266"/>
      <c r="AR43" s="266">
        <f>SUM(AU12:AU42)</f>
        <v>0</v>
      </c>
      <c r="AS43" s="266"/>
      <c r="AT43" s="266"/>
      <c r="AU43" s="267"/>
      <c r="AV43" s="140"/>
      <c r="AW43" s="264" t="s">
        <v>26</v>
      </c>
      <c r="AX43" s="265"/>
      <c r="AY43" s="265"/>
      <c r="AZ43" s="266">
        <f>SUM(BC12:BC42)</f>
        <v>0</v>
      </c>
      <c r="BA43" s="266"/>
      <c r="BB43" s="266"/>
      <c r="BC43" s="266"/>
      <c r="BD43" s="266">
        <f>SUM(BG12:BG42)</f>
        <v>0</v>
      </c>
      <c r="BE43" s="266"/>
      <c r="BF43" s="266"/>
      <c r="BG43" s="267"/>
      <c r="BH43" s="140"/>
      <c r="BI43" s="264" t="s">
        <v>36</v>
      </c>
      <c r="BJ43" s="265"/>
      <c r="BK43" s="265"/>
      <c r="BL43" s="266">
        <f>SUM(BO12:BO42)</f>
        <v>0</v>
      </c>
      <c r="BM43" s="266"/>
      <c r="BN43" s="266"/>
      <c r="BO43" s="266"/>
      <c r="BP43" s="266">
        <f>SUM(BS12:BS42)</f>
        <v>0</v>
      </c>
      <c r="BQ43" s="266"/>
      <c r="BR43" s="266"/>
      <c r="BS43" s="267"/>
      <c r="BT43" s="140"/>
      <c r="BU43" s="264" t="s">
        <v>18</v>
      </c>
      <c r="BV43" s="265"/>
      <c r="BW43" s="265"/>
      <c r="BX43" s="266">
        <f>SUM(CA12:CA42)</f>
        <v>0</v>
      </c>
      <c r="BY43" s="266"/>
      <c r="BZ43" s="266"/>
      <c r="CA43" s="266"/>
      <c r="CB43" s="266">
        <f>SUM(CE12:CE42)</f>
        <v>0</v>
      </c>
      <c r="CC43" s="266"/>
      <c r="CD43" s="266"/>
      <c r="CE43" s="267"/>
      <c r="CF43" s="140"/>
      <c r="CG43" s="264" t="s">
        <v>37</v>
      </c>
      <c r="CH43" s="265"/>
      <c r="CI43" s="265"/>
      <c r="CJ43" s="266">
        <f>SUM(CM12:CM42)</f>
        <v>0</v>
      </c>
      <c r="CK43" s="266"/>
      <c r="CL43" s="266"/>
      <c r="CM43" s="266"/>
      <c r="CN43" s="266">
        <f>SUM(CQ12:CQ42)</f>
        <v>0</v>
      </c>
      <c r="CO43" s="266"/>
      <c r="CP43" s="266"/>
      <c r="CQ43" s="267"/>
      <c r="CR43" s="140"/>
      <c r="CS43" s="264" t="s">
        <v>29</v>
      </c>
      <c r="CT43" s="265"/>
      <c r="CU43" s="265"/>
      <c r="CV43" s="266">
        <f>SUM(CY12:CY42)</f>
        <v>0</v>
      </c>
      <c r="CW43" s="266"/>
      <c r="CX43" s="266"/>
      <c r="CY43" s="266"/>
      <c r="CZ43" s="266">
        <f>SUM(DC12:DC42)</f>
        <v>0</v>
      </c>
      <c r="DA43" s="266"/>
      <c r="DB43" s="266"/>
      <c r="DC43" s="267"/>
      <c r="DD43" s="140"/>
      <c r="DE43" s="264" t="s">
        <v>32</v>
      </c>
      <c r="DF43" s="265"/>
      <c r="DG43" s="265"/>
      <c r="DH43" s="266">
        <f>SUM(DK12:DK42)</f>
        <v>0</v>
      </c>
      <c r="DI43" s="266"/>
      <c r="DJ43" s="266"/>
      <c r="DK43" s="266"/>
      <c r="DL43" s="266">
        <f>SUM(DO12:DO42)</f>
        <v>0</v>
      </c>
      <c r="DM43" s="266"/>
      <c r="DN43" s="266"/>
      <c r="DO43" s="267"/>
      <c r="DP43" s="140"/>
      <c r="DQ43" s="264" t="s">
        <v>38</v>
      </c>
      <c r="DR43" s="265"/>
      <c r="DS43" s="265"/>
      <c r="DT43" s="266">
        <f>SUM(DW12:DW42)</f>
        <v>0</v>
      </c>
      <c r="DU43" s="266"/>
      <c r="DV43" s="266"/>
      <c r="DW43" s="266"/>
      <c r="DX43" s="266">
        <f>SUM(EA12:EA42)</f>
        <v>0</v>
      </c>
      <c r="DY43" s="266"/>
      <c r="DZ43" s="266"/>
      <c r="EA43" s="267"/>
      <c r="EB43" s="140"/>
      <c r="EC43" s="264" t="s">
        <v>39</v>
      </c>
      <c r="ED43" s="265"/>
      <c r="EE43" s="265"/>
      <c r="EF43" s="266">
        <f>SUM(EI12:EI42)</f>
        <v>0</v>
      </c>
      <c r="EG43" s="266"/>
      <c r="EH43" s="266"/>
      <c r="EI43" s="266"/>
      <c r="EJ43" s="266">
        <f>SUM(EM12:EM42)</f>
        <v>0</v>
      </c>
      <c r="EK43" s="266"/>
      <c r="EL43" s="266"/>
      <c r="EM43" s="267"/>
      <c r="EN43" s="140"/>
      <c r="EP43" s="141" t="s">
        <v>8</v>
      </c>
      <c r="EQ43" s="142">
        <f>SUM(D43,P43,AB43,AN43,AZ43,BL43,BX43,CJ43,CV43,DH43,DT43,EF43)</f>
        <v>0</v>
      </c>
      <c r="ER43" s="143" t="str">
        <f>【基準】活動日数・時間!C5&amp;":00"</f>
        <v>890:00</v>
      </c>
      <c r="ES43" s="144" t="s">
        <v>142</v>
      </c>
      <c r="ET43" s="145" t="str">
        <f>IF(EQ43&gt;【基準】活動日数・時間!C5/24,"　※上限の指導時間を超えています。","")</f>
        <v/>
      </c>
      <c r="EU43" s="146"/>
      <c r="EV43" s="146"/>
      <c r="EW43" s="146"/>
      <c r="EX43" s="147"/>
    </row>
    <row r="44" spans="1:154" ht="35.25" customHeight="1">
      <c r="A44" s="264" t="s">
        <v>1</v>
      </c>
      <c r="B44" s="265"/>
      <c r="C44" s="265"/>
      <c r="D44" s="269">
        <f>30-D45</f>
        <v>0</v>
      </c>
      <c r="E44" s="270"/>
      <c r="F44" s="270"/>
      <c r="G44" s="271"/>
      <c r="H44" s="148"/>
      <c r="I44" s="149"/>
      <c r="J44" s="149"/>
      <c r="K44" s="149"/>
      <c r="L44" s="149"/>
      <c r="M44" s="264" t="s">
        <v>1</v>
      </c>
      <c r="N44" s="265"/>
      <c r="O44" s="265"/>
      <c r="P44" s="269">
        <f>31-P45</f>
        <v>0</v>
      </c>
      <c r="Q44" s="270"/>
      <c r="R44" s="270"/>
      <c r="S44" s="272"/>
      <c r="T44" s="148"/>
      <c r="U44" s="149"/>
      <c r="V44" s="149"/>
      <c r="W44" s="149"/>
      <c r="X44" s="149"/>
      <c r="Y44" s="264" t="s">
        <v>1</v>
      </c>
      <c r="Z44" s="265"/>
      <c r="AA44" s="265"/>
      <c r="AB44" s="269">
        <f>30-AB45</f>
        <v>0</v>
      </c>
      <c r="AC44" s="270"/>
      <c r="AD44" s="270"/>
      <c r="AE44" s="271"/>
      <c r="AF44" s="148"/>
      <c r="AG44" s="149"/>
      <c r="AH44" s="149"/>
      <c r="AI44" s="149"/>
      <c r="AJ44" s="149"/>
      <c r="AK44" s="264" t="s">
        <v>1</v>
      </c>
      <c r="AL44" s="265"/>
      <c r="AM44" s="265"/>
      <c r="AN44" s="269">
        <f>31-AN45</f>
        <v>0</v>
      </c>
      <c r="AO44" s="270"/>
      <c r="AP44" s="270"/>
      <c r="AQ44" s="271"/>
      <c r="AR44" s="148"/>
      <c r="AS44" s="149"/>
      <c r="AT44" s="149"/>
      <c r="AU44" s="149"/>
      <c r="AV44" s="149"/>
      <c r="AW44" s="264" t="s">
        <v>1</v>
      </c>
      <c r="AX44" s="265"/>
      <c r="AY44" s="265"/>
      <c r="AZ44" s="269">
        <f>31-AZ45</f>
        <v>0</v>
      </c>
      <c r="BA44" s="270"/>
      <c r="BB44" s="270"/>
      <c r="BC44" s="271"/>
      <c r="BD44" s="148"/>
      <c r="BE44" s="149"/>
      <c r="BF44" s="149"/>
      <c r="BG44" s="149"/>
      <c r="BH44" s="149"/>
      <c r="BI44" s="264" t="s">
        <v>1</v>
      </c>
      <c r="BJ44" s="265"/>
      <c r="BK44" s="265"/>
      <c r="BL44" s="269">
        <f>30-BL45</f>
        <v>0</v>
      </c>
      <c r="BM44" s="270"/>
      <c r="BN44" s="270"/>
      <c r="BO44" s="271"/>
      <c r="BP44" s="148"/>
      <c r="BQ44" s="149"/>
      <c r="BR44" s="149"/>
      <c r="BS44" s="149"/>
      <c r="BT44" s="149"/>
      <c r="BU44" s="264" t="s">
        <v>1</v>
      </c>
      <c r="BV44" s="265"/>
      <c r="BW44" s="265"/>
      <c r="BX44" s="269">
        <f>31-BX45</f>
        <v>0</v>
      </c>
      <c r="BY44" s="270"/>
      <c r="BZ44" s="270"/>
      <c r="CA44" s="271"/>
      <c r="CB44" s="148"/>
      <c r="CC44" s="149"/>
      <c r="CD44" s="149"/>
      <c r="CE44" s="149"/>
      <c r="CF44" s="149"/>
      <c r="CG44" s="264" t="s">
        <v>1</v>
      </c>
      <c r="CH44" s="265"/>
      <c r="CI44" s="265"/>
      <c r="CJ44" s="269">
        <f>30-CJ45</f>
        <v>0</v>
      </c>
      <c r="CK44" s="270"/>
      <c r="CL44" s="270"/>
      <c r="CM44" s="271"/>
      <c r="CN44" s="148"/>
      <c r="CO44" s="149"/>
      <c r="CP44" s="149"/>
      <c r="CQ44" s="149"/>
      <c r="CR44" s="149"/>
      <c r="CS44" s="264" t="s">
        <v>1</v>
      </c>
      <c r="CT44" s="265"/>
      <c r="CU44" s="265"/>
      <c r="CV44" s="269">
        <f>31-CV45</f>
        <v>0</v>
      </c>
      <c r="CW44" s="270"/>
      <c r="CX44" s="270"/>
      <c r="CY44" s="271"/>
      <c r="CZ44" s="148"/>
      <c r="DA44" s="149"/>
      <c r="DB44" s="149"/>
      <c r="DC44" s="149"/>
      <c r="DD44" s="149"/>
      <c r="DE44" s="264" t="s">
        <v>1</v>
      </c>
      <c r="DF44" s="265"/>
      <c r="DG44" s="265"/>
      <c r="DH44" s="269">
        <f>31-DH45</f>
        <v>0</v>
      </c>
      <c r="DI44" s="270"/>
      <c r="DJ44" s="270"/>
      <c r="DK44" s="271"/>
      <c r="DL44" s="148"/>
      <c r="DM44" s="149"/>
      <c r="DN44" s="149"/>
      <c r="DO44" s="149"/>
      <c r="DP44" s="149"/>
      <c r="DQ44" s="264" t="s">
        <v>1</v>
      </c>
      <c r="DR44" s="265"/>
      <c r="DS44" s="265"/>
      <c r="DT44" s="269">
        <f>28-DT45</f>
        <v>0</v>
      </c>
      <c r="DU44" s="270"/>
      <c r="DV44" s="270"/>
      <c r="DW44" s="271"/>
      <c r="DX44" s="148"/>
      <c r="DY44" s="149"/>
      <c r="DZ44" s="149"/>
      <c r="EA44" s="149"/>
      <c r="EB44" s="149"/>
      <c r="EC44" s="264" t="s">
        <v>1</v>
      </c>
      <c r="ED44" s="265"/>
      <c r="EE44" s="265"/>
      <c r="EF44" s="269">
        <f>31-EF45</f>
        <v>0</v>
      </c>
      <c r="EG44" s="270"/>
      <c r="EH44" s="270"/>
      <c r="EI44" s="270"/>
      <c r="EJ44" s="148"/>
      <c r="EK44" s="149"/>
      <c r="EL44" s="149"/>
      <c r="EM44" s="149"/>
      <c r="EN44" s="149"/>
      <c r="EP44" s="141" t="s">
        <v>81</v>
      </c>
      <c r="EQ44" s="150">
        <f>SUM(D44,P44,AB44,AN44,AZ44,BL44,BX44,CJ44,CV44,DH44,DT44,EF44)</f>
        <v>0</v>
      </c>
      <c r="ER44" s="151">
        <f>【基準】活動日数・時間!C11+【基準】活動日数・時間!C13</f>
        <v>261</v>
      </c>
      <c r="ES44" s="147" t="s">
        <v>144</v>
      </c>
      <c r="ET44" s="145" t="str">
        <f>IF(EQ44&gt;ER44,"　※指導日数が超過しています。","")</f>
        <v/>
      </c>
      <c r="EU44" s="146"/>
      <c r="EV44" s="146"/>
      <c r="EW44" s="146"/>
      <c r="EX44" s="147"/>
    </row>
    <row r="45" spans="1:154" ht="35.25" customHeight="1" thickBot="1">
      <c r="A45" s="264" t="s">
        <v>28</v>
      </c>
      <c r="B45" s="265"/>
      <c r="C45" s="265"/>
      <c r="D45" s="269">
        <f>COUNTIF(G12:G41,"")</f>
        <v>30</v>
      </c>
      <c r="E45" s="270"/>
      <c r="F45" s="270"/>
      <c r="G45" s="271"/>
      <c r="H45" s="152"/>
      <c r="I45" s="153"/>
      <c r="J45" s="153"/>
      <c r="K45" s="153"/>
      <c r="L45" s="153"/>
      <c r="M45" s="264" t="s">
        <v>28</v>
      </c>
      <c r="N45" s="265"/>
      <c r="O45" s="265"/>
      <c r="P45" s="269">
        <f>COUNTIF(S12:S42,"")</f>
        <v>31</v>
      </c>
      <c r="Q45" s="270"/>
      <c r="R45" s="270"/>
      <c r="S45" s="272"/>
      <c r="T45" s="152"/>
      <c r="U45" s="153"/>
      <c r="V45" s="153"/>
      <c r="W45" s="153"/>
      <c r="X45" s="153"/>
      <c r="Y45" s="264" t="s">
        <v>28</v>
      </c>
      <c r="Z45" s="265"/>
      <c r="AA45" s="265"/>
      <c r="AB45" s="269">
        <f>COUNTIF(AE12:AE41,"")</f>
        <v>30</v>
      </c>
      <c r="AC45" s="270"/>
      <c r="AD45" s="270"/>
      <c r="AE45" s="271"/>
      <c r="AF45" s="152"/>
      <c r="AG45" s="153"/>
      <c r="AH45" s="153"/>
      <c r="AI45" s="153"/>
      <c r="AJ45" s="153"/>
      <c r="AK45" s="264" t="s">
        <v>28</v>
      </c>
      <c r="AL45" s="265"/>
      <c r="AM45" s="265"/>
      <c r="AN45" s="269">
        <f>COUNTIF(AQ12:AQ42,"")</f>
        <v>31</v>
      </c>
      <c r="AO45" s="270"/>
      <c r="AP45" s="270"/>
      <c r="AQ45" s="271"/>
      <c r="AR45" s="152"/>
      <c r="AS45" s="153"/>
      <c r="AT45" s="153"/>
      <c r="AU45" s="153"/>
      <c r="AV45" s="153"/>
      <c r="AW45" s="264" t="s">
        <v>28</v>
      </c>
      <c r="AX45" s="265"/>
      <c r="AY45" s="265"/>
      <c r="AZ45" s="269">
        <f>COUNTIF(BC12:BC42,"")</f>
        <v>31</v>
      </c>
      <c r="BA45" s="270"/>
      <c r="BB45" s="270"/>
      <c r="BC45" s="271"/>
      <c r="BD45" s="152"/>
      <c r="BE45" s="153"/>
      <c r="BF45" s="153"/>
      <c r="BG45" s="153"/>
      <c r="BH45" s="153"/>
      <c r="BI45" s="264" t="s">
        <v>28</v>
      </c>
      <c r="BJ45" s="265"/>
      <c r="BK45" s="265"/>
      <c r="BL45" s="269">
        <f>COUNTIF(BO12:BO41,"")</f>
        <v>30</v>
      </c>
      <c r="BM45" s="270"/>
      <c r="BN45" s="270"/>
      <c r="BO45" s="271"/>
      <c r="BP45" s="152"/>
      <c r="BQ45" s="153"/>
      <c r="BR45" s="153"/>
      <c r="BS45" s="153"/>
      <c r="BT45" s="153"/>
      <c r="BU45" s="264" t="s">
        <v>28</v>
      </c>
      <c r="BV45" s="265"/>
      <c r="BW45" s="265"/>
      <c r="BX45" s="269">
        <f>COUNTIF(CA12:CA42,"")</f>
        <v>31</v>
      </c>
      <c r="BY45" s="270"/>
      <c r="BZ45" s="270"/>
      <c r="CA45" s="271"/>
      <c r="CB45" s="152"/>
      <c r="CC45" s="153"/>
      <c r="CD45" s="153"/>
      <c r="CE45" s="153"/>
      <c r="CF45" s="153"/>
      <c r="CG45" s="264" t="s">
        <v>28</v>
      </c>
      <c r="CH45" s="265"/>
      <c r="CI45" s="265"/>
      <c r="CJ45" s="269">
        <f>COUNTIF(CM12:CM41,"")</f>
        <v>30</v>
      </c>
      <c r="CK45" s="270"/>
      <c r="CL45" s="270"/>
      <c r="CM45" s="271"/>
      <c r="CN45" s="152"/>
      <c r="CO45" s="153"/>
      <c r="CP45" s="153"/>
      <c r="CQ45" s="153"/>
      <c r="CR45" s="153"/>
      <c r="CS45" s="264" t="s">
        <v>28</v>
      </c>
      <c r="CT45" s="265"/>
      <c r="CU45" s="265"/>
      <c r="CV45" s="269">
        <f>COUNTIF(CY12:CY42,"")</f>
        <v>31</v>
      </c>
      <c r="CW45" s="270"/>
      <c r="CX45" s="270"/>
      <c r="CY45" s="271"/>
      <c r="CZ45" s="152"/>
      <c r="DA45" s="153"/>
      <c r="DB45" s="153"/>
      <c r="DC45" s="153"/>
      <c r="DD45" s="153"/>
      <c r="DE45" s="264" t="s">
        <v>28</v>
      </c>
      <c r="DF45" s="265"/>
      <c r="DG45" s="265"/>
      <c r="DH45" s="269">
        <f>COUNTIF(DK12:DK42,"")</f>
        <v>31</v>
      </c>
      <c r="DI45" s="270"/>
      <c r="DJ45" s="270"/>
      <c r="DK45" s="271"/>
      <c r="DL45" s="152"/>
      <c r="DM45" s="154"/>
      <c r="DN45" s="155"/>
      <c r="DO45" s="156"/>
      <c r="DP45" s="155"/>
      <c r="DQ45" s="264" t="s">
        <v>28</v>
      </c>
      <c r="DR45" s="265"/>
      <c r="DS45" s="265"/>
      <c r="DT45" s="269">
        <f>COUNTIF(DW12:DW39,"")</f>
        <v>28</v>
      </c>
      <c r="DU45" s="270"/>
      <c r="DV45" s="270"/>
      <c r="DW45" s="271"/>
      <c r="DX45" s="152"/>
      <c r="DY45" s="153"/>
      <c r="DZ45" s="153"/>
      <c r="EA45" s="153"/>
      <c r="EB45" s="153"/>
      <c r="EC45" s="264" t="s">
        <v>28</v>
      </c>
      <c r="ED45" s="265"/>
      <c r="EE45" s="265"/>
      <c r="EF45" s="269">
        <f>COUNTIF(EI12:EI42,"")</f>
        <v>31</v>
      </c>
      <c r="EG45" s="270"/>
      <c r="EH45" s="270"/>
      <c r="EI45" s="270"/>
      <c r="EJ45" s="152"/>
      <c r="EK45" s="153"/>
      <c r="EL45" s="153"/>
      <c r="EM45" s="153"/>
      <c r="EN45" s="153"/>
      <c r="EP45" s="141" t="s">
        <v>28</v>
      </c>
      <c r="EQ45" s="150">
        <f>SUM(D45,P45,AB45,AN45,AZ45,BL45,BX45,CJ45,CV45,DH45,DT45,EF45)</f>
        <v>365</v>
      </c>
      <c r="ER45" s="157">
        <f>【基準】活動日数・時間!C15</f>
        <v>104</v>
      </c>
      <c r="ES45" s="158" t="s">
        <v>143</v>
      </c>
      <c r="ET45" s="145" t="str">
        <f>IF(EQ45&lt;ER45,"　※休養日が不足しています。","")</f>
        <v/>
      </c>
      <c r="EU45" s="146"/>
      <c r="EV45" s="146"/>
      <c r="EW45" s="146"/>
      <c r="EX45" s="147"/>
    </row>
    <row r="46" spans="1:154" ht="22.5" customHeight="1"/>
    <row r="47" spans="1:154" ht="22.5" customHeight="1">
      <c r="C47" s="275" t="str">
        <f>A43</f>
        <v>4月計</v>
      </c>
      <c r="D47" s="273" t="s">
        <v>79</v>
      </c>
      <c r="E47" s="273"/>
      <c r="F47" s="273"/>
      <c r="G47" s="159">
        <f>D43</f>
        <v>0</v>
      </c>
      <c r="H47" s="274" t="s">
        <v>80</v>
      </c>
      <c r="I47" s="273"/>
      <c r="J47" s="273"/>
      <c r="K47" s="159">
        <f>H43</f>
        <v>0</v>
      </c>
      <c r="L47" s="160"/>
      <c r="O47" s="275" t="str">
        <f>M43</f>
        <v>5月計</v>
      </c>
      <c r="P47" s="273" t="s">
        <v>79</v>
      </c>
      <c r="Q47" s="273"/>
      <c r="R47" s="273"/>
      <c r="S47" s="159">
        <f>P43</f>
        <v>0</v>
      </c>
      <c r="T47" s="274" t="s">
        <v>80</v>
      </c>
      <c r="U47" s="273"/>
      <c r="V47" s="273"/>
      <c r="W47" s="159">
        <f>T43</f>
        <v>0</v>
      </c>
      <c r="X47" s="160"/>
      <c r="AA47" s="275" t="str">
        <f>Y43</f>
        <v>6月計</v>
      </c>
      <c r="AB47" s="273" t="s">
        <v>79</v>
      </c>
      <c r="AC47" s="273"/>
      <c r="AD47" s="273"/>
      <c r="AE47" s="159">
        <f>AB43</f>
        <v>0</v>
      </c>
      <c r="AF47" s="274" t="s">
        <v>80</v>
      </c>
      <c r="AG47" s="273"/>
      <c r="AH47" s="273"/>
      <c r="AI47" s="159">
        <f>AF43</f>
        <v>0</v>
      </c>
      <c r="AJ47" s="160"/>
      <c r="AM47" s="275" t="str">
        <f>AK43</f>
        <v>7月計</v>
      </c>
      <c r="AN47" s="273" t="s">
        <v>79</v>
      </c>
      <c r="AO47" s="273"/>
      <c r="AP47" s="273"/>
      <c r="AQ47" s="159">
        <f>AN43</f>
        <v>0</v>
      </c>
      <c r="AR47" s="274" t="s">
        <v>80</v>
      </c>
      <c r="AS47" s="273"/>
      <c r="AT47" s="273"/>
      <c r="AU47" s="159">
        <f>AR43</f>
        <v>0</v>
      </c>
      <c r="AV47" s="160"/>
      <c r="AY47" s="275" t="str">
        <f>AW43</f>
        <v>8月計</v>
      </c>
      <c r="AZ47" s="273" t="s">
        <v>79</v>
      </c>
      <c r="BA47" s="273"/>
      <c r="BB47" s="273"/>
      <c r="BC47" s="159">
        <f>AZ43</f>
        <v>0</v>
      </c>
      <c r="BD47" s="274" t="s">
        <v>80</v>
      </c>
      <c r="BE47" s="273"/>
      <c r="BF47" s="273"/>
      <c r="BG47" s="159">
        <f>BD43</f>
        <v>0</v>
      </c>
      <c r="BH47" s="160"/>
      <c r="BK47" s="275" t="str">
        <f>BI43</f>
        <v>9月計</v>
      </c>
      <c r="BL47" s="273" t="s">
        <v>79</v>
      </c>
      <c r="BM47" s="273"/>
      <c r="BN47" s="273"/>
      <c r="BO47" s="159">
        <f>BL43</f>
        <v>0</v>
      </c>
      <c r="BP47" s="274" t="s">
        <v>80</v>
      </c>
      <c r="BQ47" s="273"/>
      <c r="BR47" s="273"/>
      <c r="BS47" s="159">
        <f>BP43</f>
        <v>0</v>
      </c>
      <c r="BT47" s="160"/>
      <c r="BW47" s="275" t="str">
        <f>BU43</f>
        <v>10月計</v>
      </c>
      <c r="BX47" s="273" t="s">
        <v>79</v>
      </c>
      <c r="BY47" s="273"/>
      <c r="BZ47" s="273"/>
      <c r="CA47" s="159">
        <f>BX43</f>
        <v>0</v>
      </c>
      <c r="CB47" s="274" t="s">
        <v>80</v>
      </c>
      <c r="CC47" s="273"/>
      <c r="CD47" s="273"/>
      <c r="CE47" s="159">
        <f>CB43</f>
        <v>0</v>
      </c>
      <c r="CF47" s="160"/>
      <c r="CI47" s="275" t="str">
        <f>CG43</f>
        <v>11月計</v>
      </c>
      <c r="CJ47" s="273" t="s">
        <v>79</v>
      </c>
      <c r="CK47" s="273"/>
      <c r="CL47" s="273"/>
      <c r="CM47" s="159">
        <f>CJ43</f>
        <v>0</v>
      </c>
      <c r="CN47" s="274" t="s">
        <v>80</v>
      </c>
      <c r="CO47" s="273"/>
      <c r="CP47" s="273"/>
      <c r="CQ47" s="159">
        <f>CN43</f>
        <v>0</v>
      </c>
      <c r="CR47" s="160"/>
      <c r="CU47" s="275" t="str">
        <f>CS43</f>
        <v>12月計</v>
      </c>
      <c r="CV47" s="273" t="s">
        <v>79</v>
      </c>
      <c r="CW47" s="273"/>
      <c r="CX47" s="273"/>
      <c r="CY47" s="159">
        <f>CV43</f>
        <v>0</v>
      </c>
      <c r="CZ47" s="274" t="s">
        <v>80</v>
      </c>
      <c r="DA47" s="273"/>
      <c r="DB47" s="273"/>
      <c r="DC47" s="159">
        <f>CZ43</f>
        <v>0</v>
      </c>
      <c r="DD47" s="160"/>
      <c r="DG47" s="275" t="str">
        <f>DE43</f>
        <v>1月計</v>
      </c>
      <c r="DH47" s="273" t="s">
        <v>79</v>
      </c>
      <c r="DI47" s="273"/>
      <c r="DJ47" s="273"/>
      <c r="DK47" s="159">
        <f>DH43</f>
        <v>0</v>
      </c>
      <c r="DL47" s="274" t="s">
        <v>80</v>
      </c>
      <c r="DM47" s="273"/>
      <c r="DN47" s="273"/>
      <c r="DO47" s="159">
        <f>DL43</f>
        <v>0</v>
      </c>
      <c r="DP47" s="160"/>
      <c r="DS47" s="275" t="str">
        <f>DQ43</f>
        <v>2月計</v>
      </c>
      <c r="DT47" s="273" t="s">
        <v>79</v>
      </c>
      <c r="DU47" s="273"/>
      <c r="DV47" s="273"/>
      <c r="DW47" s="159">
        <f>DT43</f>
        <v>0</v>
      </c>
      <c r="DX47" s="274" t="s">
        <v>80</v>
      </c>
      <c r="DY47" s="273"/>
      <c r="DZ47" s="273"/>
      <c r="EA47" s="159">
        <f>DX43</f>
        <v>0</v>
      </c>
      <c r="EB47" s="160"/>
      <c r="EE47" s="275" t="str">
        <f>EC43</f>
        <v>3月計</v>
      </c>
      <c r="EF47" s="273" t="s">
        <v>79</v>
      </c>
      <c r="EG47" s="273"/>
      <c r="EH47" s="273"/>
      <c r="EI47" s="159">
        <f>EF43</f>
        <v>0</v>
      </c>
      <c r="EJ47" s="274" t="s">
        <v>80</v>
      </c>
      <c r="EK47" s="273"/>
      <c r="EL47" s="273"/>
      <c r="EM47" s="159">
        <f>EJ43</f>
        <v>0</v>
      </c>
      <c r="EN47" s="160"/>
      <c r="EO47" s="161"/>
      <c r="EP47" s="150" t="s">
        <v>60</v>
      </c>
      <c r="EQ47" s="142">
        <f>SUM(EI47,DW47,DK47,CY47,CM47,CA47,BO47,BC47,AQ47,AE47,S47,G47)</f>
        <v>0</v>
      </c>
      <c r="ER47" s="159" t="s">
        <v>80</v>
      </c>
      <c r="ES47" s="142">
        <f>SUM(K47,W47,AI47,AU47,BG47,BS47,CE47,CQ47,DC47,DO47,EA47,EM47)</f>
        <v>0</v>
      </c>
    </row>
    <row r="48" spans="1:154" ht="22.5" customHeight="1">
      <c r="C48" s="276"/>
      <c r="D48" s="273" t="s">
        <v>27</v>
      </c>
      <c r="E48" s="273"/>
      <c r="F48" s="273"/>
      <c r="G48" s="159">
        <f>D43/(D44+D45)</f>
        <v>0</v>
      </c>
      <c r="H48" s="83"/>
      <c r="I48" s="162"/>
      <c r="J48" s="83"/>
      <c r="K48" s="83"/>
      <c r="L48" s="163"/>
      <c r="O48" s="276"/>
      <c r="P48" s="273" t="s">
        <v>27</v>
      </c>
      <c r="Q48" s="273"/>
      <c r="R48" s="273"/>
      <c r="S48" s="159">
        <f>P43/(P44+P45)</f>
        <v>0</v>
      </c>
      <c r="T48" s="83"/>
      <c r="U48" s="162"/>
      <c r="V48" s="83"/>
      <c r="W48" s="83"/>
      <c r="X48" s="163"/>
      <c r="AA48" s="276"/>
      <c r="AB48" s="273" t="s">
        <v>27</v>
      </c>
      <c r="AC48" s="273"/>
      <c r="AD48" s="273"/>
      <c r="AE48" s="159">
        <f>AB43/(AB44+AB45)</f>
        <v>0</v>
      </c>
      <c r="AF48" s="83"/>
      <c r="AG48" s="162"/>
      <c r="AH48" s="83"/>
      <c r="AI48" s="83"/>
      <c r="AJ48" s="163"/>
      <c r="AM48" s="276"/>
      <c r="AN48" s="273" t="s">
        <v>27</v>
      </c>
      <c r="AO48" s="273"/>
      <c r="AP48" s="273"/>
      <c r="AQ48" s="159">
        <f>AN43/(AN44+AN45)</f>
        <v>0</v>
      </c>
      <c r="AR48" s="83"/>
      <c r="AS48" s="162"/>
      <c r="AT48" s="83"/>
      <c r="AU48" s="83"/>
      <c r="AV48" s="163"/>
      <c r="AY48" s="276"/>
      <c r="AZ48" s="273" t="s">
        <v>27</v>
      </c>
      <c r="BA48" s="273"/>
      <c r="BB48" s="273"/>
      <c r="BC48" s="159">
        <f>AZ43/(AZ44+AZ45)</f>
        <v>0</v>
      </c>
      <c r="BD48" s="83"/>
      <c r="BE48" s="162"/>
      <c r="BF48" s="83"/>
      <c r="BG48" s="83"/>
      <c r="BH48" s="163"/>
      <c r="BK48" s="276"/>
      <c r="BL48" s="273" t="s">
        <v>27</v>
      </c>
      <c r="BM48" s="273"/>
      <c r="BN48" s="273"/>
      <c r="BO48" s="159">
        <f>BL43/(BL44+BL45)</f>
        <v>0</v>
      </c>
      <c r="BP48" s="83"/>
      <c r="BQ48" s="162"/>
      <c r="BR48" s="83"/>
      <c r="BS48" s="83"/>
      <c r="BT48" s="163"/>
      <c r="BW48" s="276"/>
      <c r="BX48" s="273" t="s">
        <v>27</v>
      </c>
      <c r="BY48" s="273"/>
      <c r="BZ48" s="273"/>
      <c r="CA48" s="159">
        <f>BX43/(BX44+BX45)</f>
        <v>0</v>
      </c>
      <c r="CB48" s="83"/>
      <c r="CC48" s="162"/>
      <c r="CD48" s="83"/>
      <c r="CE48" s="83"/>
      <c r="CF48" s="163"/>
      <c r="CI48" s="276"/>
      <c r="CJ48" s="273" t="s">
        <v>27</v>
      </c>
      <c r="CK48" s="273"/>
      <c r="CL48" s="273"/>
      <c r="CM48" s="159">
        <f>CJ43/(CJ44+CJ45)</f>
        <v>0</v>
      </c>
      <c r="CN48" s="83"/>
      <c r="CO48" s="162"/>
      <c r="CP48" s="83"/>
      <c r="CQ48" s="83"/>
      <c r="CR48" s="163"/>
      <c r="CU48" s="276"/>
      <c r="CV48" s="273" t="s">
        <v>27</v>
      </c>
      <c r="CW48" s="273"/>
      <c r="CX48" s="273"/>
      <c r="CY48" s="159">
        <f>CV43/(CV44+CV45)</f>
        <v>0</v>
      </c>
      <c r="CZ48" s="83"/>
      <c r="DA48" s="162"/>
      <c r="DB48" s="83"/>
      <c r="DC48" s="83"/>
      <c r="DD48" s="163"/>
      <c r="DG48" s="276"/>
      <c r="DH48" s="273" t="s">
        <v>27</v>
      </c>
      <c r="DI48" s="273"/>
      <c r="DJ48" s="273"/>
      <c r="DK48" s="159">
        <f>DH43/(DH44+DH45)</f>
        <v>0</v>
      </c>
      <c r="DL48" s="83"/>
      <c r="DM48" s="162"/>
      <c r="DN48" s="83"/>
      <c r="DO48" s="83"/>
      <c r="DP48" s="163"/>
      <c r="DS48" s="276"/>
      <c r="DT48" s="273" t="s">
        <v>27</v>
      </c>
      <c r="DU48" s="273"/>
      <c r="DV48" s="273"/>
      <c r="DW48" s="159">
        <f>DT43/(DT44+DT45)</f>
        <v>0</v>
      </c>
      <c r="DX48" s="83"/>
      <c r="DY48" s="162"/>
      <c r="DZ48" s="83"/>
      <c r="EA48" s="83"/>
      <c r="EB48" s="163"/>
      <c r="EE48" s="276"/>
      <c r="EF48" s="273" t="s">
        <v>27</v>
      </c>
      <c r="EG48" s="273"/>
      <c r="EH48" s="273"/>
      <c r="EI48" s="159">
        <f>EF43/(EF44+EF45)</f>
        <v>0</v>
      </c>
      <c r="EJ48" s="83"/>
      <c r="EK48" s="162"/>
      <c r="EL48" s="83"/>
      <c r="EM48" s="83"/>
      <c r="EN48" s="163"/>
      <c r="EO48" s="161"/>
      <c r="EP48" s="150" t="s">
        <v>27</v>
      </c>
      <c r="EQ48" s="142">
        <f>AVERAGE(EI48,DW48,DK48,CY48,CM48,CA48,BO48,BC48,AQ48,AE48,S48,G48)</f>
        <v>0</v>
      </c>
    </row>
    <row r="49" spans="3:147" ht="22.5" customHeight="1">
      <c r="C49" s="277"/>
      <c r="D49" s="275" t="s">
        <v>46</v>
      </c>
      <c r="E49" s="275"/>
      <c r="F49" s="275"/>
      <c r="G49" s="159">
        <f>G48*7</f>
        <v>0</v>
      </c>
      <c r="H49" s="83"/>
      <c r="I49" s="162"/>
      <c r="J49" s="83"/>
      <c r="K49" s="83"/>
      <c r="L49" s="163"/>
      <c r="O49" s="277"/>
      <c r="P49" s="275" t="s">
        <v>46</v>
      </c>
      <c r="Q49" s="275"/>
      <c r="R49" s="275"/>
      <c r="S49" s="159">
        <f>S48*7</f>
        <v>0</v>
      </c>
      <c r="T49" s="83"/>
      <c r="U49" s="162"/>
      <c r="V49" s="83"/>
      <c r="W49" s="83"/>
      <c r="X49" s="163"/>
      <c r="AA49" s="277"/>
      <c r="AB49" s="275" t="s">
        <v>46</v>
      </c>
      <c r="AC49" s="275"/>
      <c r="AD49" s="275"/>
      <c r="AE49" s="159">
        <f>AE48*7</f>
        <v>0</v>
      </c>
      <c r="AF49" s="83"/>
      <c r="AG49" s="162"/>
      <c r="AH49" s="83"/>
      <c r="AI49" s="83"/>
      <c r="AJ49" s="163"/>
      <c r="AM49" s="277"/>
      <c r="AN49" s="275" t="s">
        <v>46</v>
      </c>
      <c r="AO49" s="275"/>
      <c r="AP49" s="275"/>
      <c r="AQ49" s="159">
        <f>AQ48*7</f>
        <v>0</v>
      </c>
      <c r="AR49" s="83"/>
      <c r="AS49" s="162"/>
      <c r="AT49" s="83"/>
      <c r="AU49" s="83"/>
      <c r="AV49" s="163"/>
      <c r="AY49" s="277"/>
      <c r="AZ49" s="275" t="s">
        <v>46</v>
      </c>
      <c r="BA49" s="275"/>
      <c r="BB49" s="275"/>
      <c r="BC49" s="159">
        <f>BC48*7</f>
        <v>0</v>
      </c>
      <c r="BD49" s="83"/>
      <c r="BE49" s="162"/>
      <c r="BF49" s="83"/>
      <c r="BG49" s="83"/>
      <c r="BH49" s="163"/>
      <c r="BK49" s="277"/>
      <c r="BL49" s="275" t="s">
        <v>46</v>
      </c>
      <c r="BM49" s="275"/>
      <c r="BN49" s="275"/>
      <c r="BO49" s="159">
        <f>BO48*7</f>
        <v>0</v>
      </c>
      <c r="BP49" s="83"/>
      <c r="BQ49" s="162"/>
      <c r="BR49" s="83"/>
      <c r="BS49" s="83"/>
      <c r="BT49" s="163"/>
      <c r="BW49" s="277"/>
      <c r="BX49" s="275" t="s">
        <v>46</v>
      </c>
      <c r="BY49" s="275"/>
      <c r="BZ49" s="275"/>
      <c r="CA49" s="159">
        <f>CA48*7</f>
        <v>0</v>
      </c>
      <c r="CB49" s="83"/>
      <c r="CC49" s="162"/>
      <c r="CD49" s="83"/>
      <c r="CE49" s="83"/>
      <c r="CF49" s="163"/>
      <c r="CI49" s="277"/>
      <c r="CJ49" s="275" t="s">
        <v>46</v>
      </c>
      <c r="CK49" s="275"/>
      <c r="CL49" s="275"/>
      <c r="CM49" s="159">
        <f>CM48*7</f>
        <v>0</v>
      </c>
      <c r="CN49" s="83"/>
      <c r="CO49" s="162"/>
      <c r="CP49" s="83"/>
      <c r="CQ49" s="83"/>
      <c r="CR49" s="163"/>
      <c r="CU49" s="277"/>
      <c r="CV49" s="275" t="s">
        <v>46</v>
      </c>
      <c r="CW49" s="275"/>
      <c r="CX49" s="275"/>
      <c r="CY49" s="159">
        <f>CY48*7</f>
        <v>0</v>
      </c>
      <c r="CZ49" s="83"/>
      <c r="DA49" s="162"/>
      <c r="DB49" s="83"/>
      <c r="DC49" s="83"/>
      <c r="DD49" s="163"/>
      <c r="DG49" s="277"/>
      <c r="DH49" s="275" t="s">
        <v>46</v>
      </c>
      <c r="DI49" s="275"/>
      <c r="DJ49" s="275"/>
      <c r="DK49" s="159">
        <f>DK48*7</f>
        <v>0</v>
      </c>
      <c r="DL49" s="83"/>
      <c r="DM49" s="162"/>
      <c r="DN49" s="83"/>
      <c r="DO49" s="83"/>
      <c r="DP49" s="163"/>
      <c r="DS49" s="277"/>
      <c r="DT49" s="275" t="s">
        <v>46</v>
      </c>
      <c r="DU49" s="275"/>
      <c r="DV49" s="275"/>
      <c r="DW49" s="159">
        <f>DW48*7</f>
        <v>0</v>
      </c>
      <c r="DX49" s="83"/>
      <c r="DY49" s="162"/>
      <c r="DZ49" s="83"/>
      <c r="EA49" s="83"/>
      <c r="EB49" s="163"/>
      <c r="EE49" s="277"/>
      <c r="EF49" s="275" t="s">
        <v>46</v>
      </c>
      <c r="EG49" s="275"/>
      <c r="EH49" s="275"/>
      <c r="EI49" s="159">
        <f>EI48*7</f>
        <v>0</v>
      </c>
      <c r="EJ49" s="83"/>
      <c r="EK49" s="162"/>
      <c r="EL49" s="83"/>
      <c r="EM49" s="83"/>
      <c r="EN49" s="163"/>
      <c r="EO49" s="161"/>
      <c r="EP49" s="150" t="s">
        <v>46</v>
      </c>
      <c r="EQ49" s="142">
        <f>AVERAGE(EI49,DW49,DK49,CY49,CM49,CA49,BO49,BC49,AQ49,AE49,S49,G49)</f>
        <v>0</v>
      </c>
    </row>
    <row r="50" spans="3:147" ht="22.5" customHeight="1">
      <c r="C50" s="273" t="s">
        <v>9</v>
      </c>
      <c r="D50" s="273"/>
      <c r="E50" s="273"/>
      <c r="F50" s="273"/>
      <c r="G50" s="159" t="e">
        <f>D43/(D44)</f>
        <v>#DIV/0!</v>
      </c>
      <c r="H50" s="83"/>
      <c r="I50" s="162"/>
      <c r="J50" s="83"/>
      <c r="K50" s="83"/>
      <c r="O50" s="273" t="s">
        <v>9</v>
      </c>
      <c r="P50" s="273"/>
      <c r="Q50" s="273"/>
      <c r="R50" s="273"/>
      <c r="S50" s="159" t="e">
        <f>P43/(P44)</f>
        <v>#DIV/0!</v>
      </c>
      <c r="T50" s="83"/>
      <c r="U50" s="162"/>
      <c r="V50" s="83"/>
      <c r="W50" s="83"/>
      <c r="AA50" s="273" t="s">
        <v>9</v>
      </c>
      <c r="AB50" s="273"/>
      <c r="AC50" s="273"/>
      <c r="AD50" s="273"/>
      <c r="AE50" s="159" t="e">
        <f>AB43/(AB44)</f>
        <v>#DIV/0!</v>
      </c>
      <c r="AF50" s="83"/>
      <c r="AG50" s="162"/>
      <c r="AH50" s="83"/>
      <c r="AI50" s="83"/>
      <c r="AM50" s="273" t="s">
        <v>9</v>
      </c>
      <c r="AN50" s="273"/>
      <c r="AO50" s="273"/>
      <c r="AP50" s="273"/>
      <c r="AQ50" s="159" t="e">
        <f>AN43/(AN44)</f>
        <v>#DIV/0!</v>
      </c>
      <c r="AR50" s="83"/>
      <c r="AS50" s="162"/>
      <c r="AT50" s="83"/>
      <c r="AU50" s="83"/>
      <c r="AY50" s="273" t="s">
        <v>9</v>
      </c>
      <c r="AZ50" s="273"/>
      <c r="BA50" s="273"/>
      <c r="BB50" s="273"/>
      <c r="BC50" s="159" t="e">
        <f>AZ43/(AZ44)</f>
        <v>#DIV/0!</v>
      </c>
      <c r="BD50" s="83"/>
      <c r="BE50" s="162"/>
      <c r="BF50" s="83"/>
      <c r="BG50" s="83"/>
      <c r="BK50" s="273" t="s">
        <v>9</v>
      </c>
      <c r="BL50" s="273"/>
      <c r="BM50" s="273"/>
      <c r="BN50" s="273"/>
      <c r="BO50" s="159" t="e">
        <f>BL43/(BL44)</f>
        <v>#DIV/0!</v>
      </c>
      <c r="BP50" s="83"/>
      <c r="BQ50" s="162"/>
      <c r="BR50" s="83"/>
      <c r="BS50" s="83"/>
      <c r="BW50" s="273" t="s">
        <v>9</v>
      </c>
      <c r="BX50" s="273"/>
      <c r="BY50" s="273"/>
      <c r="BZ50" s="273"/>
      <c r="CA50" s="159" t="e">
        <f>BX43/(BX44)</f>
        <v>#DIV/0!</v>
      </c>
      <c r="CB50" s="83"/>
      <c r="CC50" s="162"/>
      <c r="CD50" s="83"/>
      <c r="CE50" s="83"/>
      <c r="CI50" s="273" t="s">
        <v>9</v>
      </c>
      <c r="CJ50" s="273"/>
      <c r="CK50" s="273"/>
      <c r="CL50" s="273"/>
      <c r="CM50" s="159" t="e">
        <f>CJ43/(CJ44)</f>
        <v>#DIV/0!</v>
      </c>
      <c r="CN50" s="83"/>
      <c r="CO50" s="162"/>
      <c r="CP50" s="83"/>
      <c r="CQ50" s="83"/>
      <c r="CU50" s="273" t="s">
        <v>9</v>
      </c>
      <c r="CV50" s="273"/>
      <c r="CW50" s="273"/>
      <c r="CX50" s="273"/>
      <c r="CY50" s="159" t="e">
        <f>CV43/(CV44)</f>
        <v>#DIV/0!</v>
      </c>
      <c r="CZ50" s="83"/>
      <c r="DA50" s="162"/>
      <c r="DB50" s="83"/>
      <c r="DC50" s="83"/>
      <c r="DG50" s="273" t="s">
        <v>9</v>
      </c>
      <c r="DH50" s="273"/>
      <c r="DI50" s="273"/>
      <c r="DJ50" s="273"/>
      <c r="DK50" s="159" t="e">
        <f>DH43/(DH44)</f>
        <v>#DIV/0!</v>
      </c>
      <c r="DL50" s="83"/>
      <c r="DM50" s="162"/>
      <c r="DN50" s="83"/>
      <c r="DO50" s="83"/>
      <c r="DS50" s="273" t="s">
        <v>9</v>
      </c>
      <c r="DT50" s="273"/>
      <c r="DU50" s="273"/>
      <c r="DV50" s="273"/>
      <c r="DW50" s="159" t="e">
        <f>DT43/(DT44)</f>
        <v>#DIV/0!</v>
      </c>
      <c r="DX50" s="83"/>
      <c r="DY50" s="162"/>
      <c r="DZ50" s="83"/>
      <c r="EA50" s="83"/>
      <c r="EE50" s="273" t="s">
        <v>9</v>
      </c>
      <c r="EF50" s="273"/>
      <c r="EG50" s="273"/>
      <c r="EH50" s="273"/>
      <c r="EI50" s="159" t="e">
        <f>EF43/(EF44)</f>
        <v>#DIV/0!</v>
      </c>
      <c r="EJ50" s="83"/>
      <c r="EK50" s="162"/>
      <c r="EL50" s="83"/>
      <c r="EM50" s="83"/>
      <c r="EP50" s="150" t="s">
        <v>20</v>
      </c>
      <c r="EQ50" s="142" t="e">
        <f>AVERAGE(EI50,DW50,DK50,CY50,CM50,CA50,BO50,BC50,AQ50,AE50,S50,G50)</f>
        <v>#DIV/0!</v>
      </c>
    </row>
  </sheetData>
  <sheetProtection password="CC43" sheet="1" formatCells="0" formatColumns="0" formatRows="0"/>
  <mergeCells count="258">
    <mergeCell ref="EF9:EM10"/>
    <mergeCell ref="DX5:EE5"/>
    <mergeCell ref="EI5:EL5"/>
    <mergeCell ref="DX6:EE6"/>
    <mergeCell ref="EI6:EL6"/>
    <mergeCell ref="DD5:DG6"/>
    <mergeCell ref="CX2:DG2"/>
    <mergeCell ref="DH2:DP2"/>
    <mergeCell ref="CX3:DC3"/>
    <mergeCell ref="DD3:DF3"/>
    <mergeCell ref="DH3:DP3"/>
    <mergeCell ref="DT3:EE3"/>
    <mergeCell ref="EI3:EL3"/>
    <mergeCell ref="CX4:DC4"/>
    <mergeCell ref="DD4:DF4"/>
    <mergeCell ref="DH4:DP4"/>
    <mergeCell ref="DT4:EE4"/>
    <mergeCell ref="EI4:EL4"/>
    <mergeCell ref="CX5:DC6"/>
    <mergeCell ref="DT2:EL2"/>
    <mergeCell ref="EF6:EH6"/>
    <mergeCell ref="EF5:EH5"/>
    <mergeCell ref="EF4:EH4"/>
    <mergeCell ref="EF3:EH3"/>
    <mergeCell ref="AZ2:BR2"/>
    <mergeCell ref="AN4:AV4"/>
    <mergeCell ref="AN5:AV6"/>
    <mergeCell ref="AJ3:AL3"/>
    <mergeCell ref="AJ4:AL4"/>
    <mergeCell ref="AD2:AM2"/>
    <mergeCell ref="BO6:BR6"/>
    <mergeCell ref="BO5:BR5"/>
    <mergeCell ref="BO4:BR4"/>
    <mergeCell ref="BO3:BR3"/>
    <mergeCell ref="AD5:AI6"/>
    <mergeCell ref="AD4:AI4"/>
    <mergeCell ref="AD3:AI3"/>
    <mergeCell ref="AZ3:BK3"/>
    <mergeCell ref="I4:K4"/>
    <mergeCell ref="AZ4:BK4"/>
    <mergeCell ref="AZ5:BC6"/>
    <mergeCell ref="BD5:BK5"/>
    <mergeCell ref="BD6:BK6"/>
    <mergeCell ref="I6:K6"/>
    <mergeCell ref="BL8:BS9"/>
    <mergeCell ref="AJ5:AM6"/>
    <mergeCell ref="BL3:BN3"/>
    <mergeCell ref="BL4:BN4"/>
    <mergeCell ref="BL5:BN5"/>
    <mergeCell ref="BL6:BN6"/>
    <mergeCell ref="DT5:DW6"/>
    <mergeCell ref="AN2:AV2"/>
    <mergeCell ref="AN3:AV3"/>
    <mergeCell ref="DT49:DV49"/>
    <mergeCell ref="EF49:EH49"/>
    <mergeCell ref="C50:F50"/>
    <mergeCell ref="O50:R50"/>
    <mergeCell ref="AA50:AD50"/>
    <mergeCell ref="AM50:AP50"/>
    <mergeCell ref="AY50:BB50"/>
    <mergeCell ref="BK50:BN50"/>
    <mergeCell ref="BW50:BZ50"/>
    <mergeCell ref="CI50:CL50"/>
    <mergeCell ref="CU50:CX50"/>
    <mergeCell ref="DG50:DJ50"/>
    <mergeCell ref="DS50:DV50"/>
    <mergeCell ref="EE50:EH50"/>
    <mergeCell ref="C47:C49"/>
    <mergeCell ref="O47:O49"/>
    <mergeCell ref="AA47:AA49"/>
    <mergeCell ref="AM47:AM49"/>
    <mergeCell ref="AY47:AY49"/>
    <mergeCell ref="AZ49:BB49"/>
    <mergeCell ref="I2:K2"/>
    <mergeCell ref="BX49:BZ49"/>
    <mergeCell ref="CJ49:CL49"/>
    <mergeCell ref="CV45:CY45"/>
    <mergeCell ref="DE45:DG45"/>
    <mergeCell ref="DH45:DK45"/>
    <mergeCell ref="DQ45:DS45"/>
    <mergeCell ref="DH49:DJ49"/>
    <mergeCell ref="CV49:CX49"/>
    <mergeCell ref="DH5:DP6"/>
    <mergeCell ref="CS43:CU43"/>
    <mergeCell ref="CV43:CY43"/>
    <mergeCell ref="CZ43:DC43"/>
    <mergeCell ref="DE43:DG43"/>
    <mergeCell ref="DH43:DK43"/>
    <mergeCell ref="DL43:DO43"/>
    <mergeCell ref="DQ43:DS43"/>
    <mergeCell ref="DE11:DG11"/>
    <mergeCell ref="DH11:DK11"/>
    <mergeCell ref="DL11:DO11"/>
    <mergeCell ref="DQ11:DS11"/>
    <mergeCell ref="CX7:DP8"/>
    <mergeCell ref="EJ47:EL47"/>
    <mergeCell ref="D48:F48"/>
    <mergeCell ref="P48:R48"/>
    <mergeCell ref="AB48:AD48"/>
    <mergeCell ref="AN48:AP48"/>
    <mergeCell ref="AZ48:BB48"/>
    <mergeCell ref="BL48:BN48"/>
    <mergeCell ref="BX48:BZ48"/>
    <mergeCell ref="CJ48:CL48"/>
    <mergeCell ref="CV48:CX48"/>
    <mergeCell ref="DH48:DJ48"/>
    <mergeCell ref="DT48:DV48"/>
    <mergeCell ref="EF48:EH48"/>
    <mergeCell ref="DG47:DG49"/>
    <mergeCell ref="DS47:DS49"/>
    <mergeCell ref="EE47:EE49"/>
    <mergeCell ref="CJ47:CL47"/>
    <mergeCell ref="CN47:CP47"/>
    <mergeCell ref="CV47:CX47"/>
    <mergeCell ref="CZ47:DB47"/>
    <mergeCell ref="DH47:DJ47"/>
    <mergeCell ref="DL47:DN47"/>
    <mergeCell ref="DT47:DV47"/>
    <mergeCell ref="DX47:DZ47"/>
    <mergeCell ref="EF47:EH47"/>
    <mergeCell ref="D47:F47"/>
    <mergeCell ref="H47:J47"/>
    <mergeCell ref="P47:R47"/>
    <mergeCell ref="T47:V47"/>
    <mergeCell ref="AB47:AD47"/>
    <mergeCell ref="AF47:AH47"/>
    <mergeCell ref="AN47:AP47"/>
    <mergeCell ref="AR47:AT47"/>
    <mergeCell ref="AZ47:BB47"/>
    <mergeCell ref="BD47:BF47"/>
    <mergeCell ref="BL47:BN47"/>
    <mergeCell ref="BP47:BR47"/>
    <mergeCell ref="BX47:BZ47"/>
    <mergeCell ref="CB47:CD47"/>
    <mergeCell ref="BK47:BK49"/>
    <mergeCell ref="BW47:BW49"/>
    <mergeCell ref="CI47:CI49"/>
    <mergeCell ref="CU47:CU49"/>
    <mergeCell ref="D49:F49"/>
    <mergeCell ref="P49:R49"/>
    <mergeCell ref="AB49:AD49"/>
    <mergeCell ref="AN49:AP49"/>
    <mergeCell ref="BL49:BN49"/>
    <mergeCell ref="DT45:DW45"/>
    <mergeCell ref="EC45:EE45"/>
    <mergeCell ref="EF45:EI45"/>
    <mergeCell ref="CV44:CY44"/>
    <mergeCell ref="DE44:DG44"/>
    <mergeCell ref="DH44:DK44"/>
    <mergeCell ref="DQ44:DS44"/>
    <mergeCell ref="DT44:DW44"/>
    <mergeCell ref="EC44:EE44"/>
    <mergeCell ref="EF44:EI44"/>
    <mergeCell ref="AZ45:BC45"/>
    <mergeCell ref="BI45:BK45"/>
    <mergeCell ref="BL45:BO45"/>
    <mergeCell ref="BU45:BW45"/>
    <mergeCell ref="BX45:CA45"/>
    <mergeCell ref="CG45:CI45"/>
    <mergeCell ref="CJ45:CM45"/>
    <mergeCell ref="CS45:CU45"/>
    <mergeCell ref="A45:C45"/>
    <mergeCell ref="D45:G45"/>
    <mergeCell ref="M45:O45"/>
    <mergeCell ref="P45:S45"/>
    <mergeCell ref="Y45:AA45"/>
    <mergeCell ref="AB45:AE45"/>
    <mergeCell ref="AK45:AM45"/>
    <mergeCell ref="AN45:AQ45"/>
    <mergeCell ref="AW45:AY45"/>
    <mergeCell ref="DT43:DW43"/>
    <mergeCell ref="DX43:EA43"/>
    <mergeCell ref="EC43:EE43"/>
    <mergeCell ref="EF43:EI43"/>
    <mergeCell ref="EJ43:EM43"/>
    <mergeCell ref="A44:C44"/>
    <mergeCell ref="D44:G44"/>
    <mergeCell ref="M44:O44"/>
    <mergeCell ref="P44:S44"/>
    <mergeCell ref="Y44:AA44"/>
    <mergeCell ref="AB44:AE44"/>
    <mergeCell ref="AK44:AM44"/>
    <mergeCell ref="AN44:AQ44"/>
    <mergeCell ref="AW44:AY44"/>
    <mergeCell ref="AZ44:BC44"/>
    <mergeCell ref="BI44:BK44"/>
    <mergeCell ref="BL44:BO44"/>
    <mergeCell ref="BU44:BW44"/>
    <mergeCell ref="BX44:CA44"/>
    <mergeCell ref="CG44:CI44"/>
    <mergeCell ref="CJ44:CM44"/>
    <mergeCell ref="CS44:CU44"/>
    <mergeCell ref="CJ43:CM43"/>
    <mergeCell ref="CN43:CQ43"/>
    <mergeCell ref="EP42:EQ42"/>
    <mergeCell ref="ER42:ES42"/>
    <mergeCell ref="A43:C43"/>
    <mergeCell ref="D43:G43"/>
    <mergeCell ref="H43:K43"/>
    <mergeCell ref="M43:O43"/>
    <mergeCell ref="P43:S43"/>
    <mergeCell ref="T43:W43"/>
    <mergeCell ref="Y43:AA43"/>
    <mergeCell ref="AB43:AE43"/>
    <mergeCell ref="AF43:AI43"/>
    <mergeCell ref="AK43:AM43"/>
    <mergeCell ref="AN43:AQ43"/>
    <mergeCell ref="AR43:AU43"/>
    <mergeCell ref="AW43:AY43"/>
    <mergeCell ref="AZ43:BC43"/>
    <mergeCell ref="BD43:BG43"/>
    <mergeCell ref="BI43:BK43"/>
    <mergeCell ref="BL43:BO43"/>
    <mergeCell ref="BP43:BS43"/>
    <mergeCell ref="BU43:BW43"/>
    <mergeCell ref="BX43:CA43"/>
    <mergeCell ref="CB43:CE43"/>
    <mergeCell ref="CG43:CI43"/>
    <mergeCell ref="BL11:BO11"/>
    <mergeCell ref="BP11:BS11"/>
    <mergeCell ref="DT11:DW11"/>
    <mergeCell ref="DX11:EA11"/>
    <mergeCell ref="EC11:EE11"/>
    <mergeCell ref="EF11:EI11"/>
    <mergeCell ref="EJ11:EM11"/>
    <mergeCell ref="BU11:BW11"/>
    <mergeCell ref="BX11:CA11"/>
    <mergeCell ref="CB11:CE11"/>
    <mergeCell ref="CG11:CI11"/>
    <mergeCell ref="CJ11:CM11"/>
    <mergeCell ref="CN11:CQ11"/>
    <mergeCell ref="CS11:CU11"/>
    <mergeCell ref="CV11:CY11"/>
    <mergeCell ref="CZ11:DC11"/>
    <mergeCell ref="A9:C9"/>
    <mergeCell ref="D9:AM9"/>
    <mergeCell ref="AN9:AS9"/>
    <mergeCell ref="AT9:AX9"/>
    <mergeCell ref="BU9:BW9"/>
    <mergeCell ref="BX9:DG9"/>
    <mergeCell ref="DH9:DM9"/>
    <mergeCell ref="DN9:DR9"/>
    <mergeCell ref="A11:C11"/>
    <mergeCell ref="D11:G11"/>
    <mergeCell ref="H11:K11"/>
    <mergeCell ref="M11:O11"/>
    <mergeCell ref="P11:S11"/>
    <mergeCell ref="T11:W11"/>
    <mergeCell ref="Y11:AA11"/>
    <mergeCell ref="AB11:AE11"/>
    <mergeCell ref="AF11:AI11"/>
    <mergeCell ref="AK11:AM11"/>
    <mergeCell ref="AN11:AQ11"/>
    <mergeCell ref="AR11:AU11"/>
    <mergeCell ref="AW11:AY11"/>
    <mergeCell ref="AZ11:BC11"/>
    <mergeCell ref="BD11:BG11"/>
    <mergeCell ref="BI11:BK11"/>
  </mergeCells>
  <phoneticPr fontId="21"/>
  <conditionalFormatting sqref="DR42">
    <cfRule type="expression" dxfId="123" priority="28">
      <formula>WEEKDAY(DR42)=7</formula>
    </cfRule>
    <cfRule type="expression" dxfId="122" priority="29">
      <formula>WEEKDAY(DR42)=1</formula>
    </cfRule>
  </conditionalFormatting>
  <conditionalFormatting sqref="DQ42">
    <cfRule type="expression" dxfId="121" priority="26">
      <formula>WEEKDAY(DR42)=7</formula>
    </cfRule>
    <cfRule type="expression" dxfId="120" priority="27">
      <formula>WEEKDAY(DR42)=1</formula>
    </cfRule>
  </conditionalFormatting>
  <conditionalFormatting sqref="DR41">
    <cfRule type="expression" dxfId="119" priority="32">
      <formula>WEEKDAY(DR41)=7</formula>
    </cfRule>
    <cfRule type="expression" dxfId="118" priority="33">
      <formula>WEEKDAY(DR41)=1</formula>
    </cfRule>
  </conditionalFormatting>
  <conditionalFormatting sqref="DQ41">
    <cfRule type="expression" dxfId="117" priority="30">
      <formula>WEEKDAY(DR41)=7</formula>
    </cfRule>
    <cfRule type="expression" dxfId="116" priority="31">
      <formula>WEEKDAY(DR41)=1</formula>
    </cfRule>
  </conditionalFormatting>
  <conditionalFormatting sqref="CH42">
    <cfRule type="expression" dxfId="115" priority="36">
      <formula>WEEKDAY(CH42)=7</formula>
    </cfRule>
    <cfRule type="expression" dxfId="114" priority="37">
      <formula>WEEKDAY(CH42)=1</formula>
    </cfRule>
  </conditionalFormatting>
  <conditionalFormatting sqref="CG42">
    <cfRule type="expression" dxfId="113" priority="34">
      <formula>WEEKDAY(CH42)=7</formula>
    </cfRule>
    <cfRule type="expression" dxfId="112" priority="35">
      <formula>WEEKDAY(CH42)=1</formula>
    </cfRule>
  </conditionalFormatting>
  <conditionalFormatting sqref="BJ42">
    <cfRule type="expression" dxfId="111" priority="40">
      <formula>WEEKDAY(BJ42)=7</formula>
    </cfRule>
    <cfRule type="expression" dxfId="110" priority="41">
      <formula>WEEKDAY(BJ42)=1</formula>
    </cfRule>
  </conditionalFormatting>
  <conditionalFormatting sqref="BI42">
    <cfRule type="expression" dxfId="109" priority="38">
      <formula>WEEKDAY(BJ42)=7</formula>
    </cfRule>
    <cfRule type="expression" dxfId="108" priority="39">
      <formula>WEEKDAY(BJ42)=1</formula>
    </cfRule>
  </conditionalFormatting>
  <conditionalFormatting sqref="Z42">
    <cfRule type="expression" dxfId="107" priority="44">
      <formula>WEEKDAY(Z42)=7</formula>
    </cfRule>
    <cfRule type="expression" dxfId="106" priority="45">
      <formula>WEEKDAY(Z42)=1</formula>
    </cfRule>
  </conditionalFormatting>
  <conditionalFormatting sqref="Y42">
    <cfRule type="expression" dxfId="105" priority="42">
      <formula>WEEKDAY(Z42)=7</formula>
    </cfRule>
    <cfRule type="expression" dxfId="104" priority="43">
      <formula>WEEKDAY(Z42)=1</formula>
    </cfRule>
  </conditionalFormatting>
  <conditionalFormatting sqref="B12:B42">
    <cfRule type="expression" dxfId="103" priority="92">
      <formula>WEEKDAY(B12)=7</formula>
    </cfRule>
    <cfRule type="expression" dxfId="102" priority="93">
      <formula>WEEKDAY(B12)=1</formula>
    </cfRule>
  </conditionalFormatting>
  <conditionalFormatting sqref="A12:A42">
    <cfRule type="expression" dxfId="101" priority="90">
      <formula>WEEKDAY(B12)=7</formula>
    </cfRule>
    <cfRule type="expression" dxfId="100" priority="91">
      <formula>WEEKDAY(B12)=1</formula>
    </cfRule>
  </conditionalFormatting>
  <conditionalFormatting sqref="N12:N42">
    <cfRule type="expression" dxfId="99" priority="88">
      <formula>WEEKDAY(N12)=7</formula>
    </cfRule>
    <cfRule type="expression" dxfId="98" priority="89">
      <formula>WEEKDAY(N12)=1</formula>
    </cfRule>
  </conditionalFormatting>
  <conditionalFormatting sqref="M12:M42">
    <cfRule type="expression" dxfId="97" priority="86">
      <formula>WEEKDAY(N12)=7</formula>
    </cfRule>
    <cfRule type="expression" dxfId="96" priority="87">
      <formula>WEEKDAY(N12)=1</formula>
    </cfRule>
  </conditionalFormatting>
  <conditionalFormatting sqref="Z12:Z41">
    <cfRule type="expression" dxfId="95" priority="84">
      <formula>WEEKDAY(Z12)=7</formula>
    </cfRule>
    <cfRule type="expression" dxfId="94" priority="85">
      <formula>WEEKDAY(Z12)=1</formula>
    </cfRule>
  </conditionalFormatting>
  <conditionalFormatting sqref="Y12:Y41">
    <cfRule type="expression" dxfId="93" priority="82">
      <formula>WEEKDAY(Z12)=7</formula>
    </cfRule>
    <cfRule type="expression" dxfId="92" priority="83">
      <formula>WEEKDAY(Z12)=1</formula>
    </cfRule>
  </conditionalFormatting>
  <conditionalFormatting sqref="AL12:AL42">
    <cfRule type="expression" dxfId="91" priority="80">
      <formula>WEEKDAY(AL12)=7</formula>
    </cfRule>
    <cfRule type="expression" dxfId="90" priority="81">
      <formula>WEEKDAY(AL12)=1</formula>
    </cfRule>
  </conditionalFormatting>
  <conditionalFormatting sqref="AK12:AK42">
    <cfRule type="expression" dxfId="89" priority="78">
      <formula>WEEKDAY(AL12)=7</formula>
    </cfRule>
    <cfRule type="expression" dxfId="88" priority="79">
      <formula>WEEKDAY(AL12)=1</formula>
    </cfRule>
  </conditionalFormatting>
  <conditionalFormatting sqref="AX12:AX42">
    <cfRule type="expression" dxfId="87" priority="76">
      <formula>WEEKDAY(AX12)=7</formula>
    </cfRule>
    <cfRule type="expression" dxfId="86" priority="77">
      <formula>WEEKDAY(AX12)=1</formula>
    </cfRule>
  </conditionalFormatting>
  <conditionalFormatting sqref="AW12:AW42">
    <cfRule type="expression" dxfId="85" priority="74">
      <formula>WEEKDAY(AX12)=7</formula>
    </cfRule>
    <cfRule type="expression" dxfId="84" priority="75">
      <formula>WEEKDAY(AX12)=1</formula>
    </cfRule>
  </conditionalFormatting>
  <conditionalFormatting sqref="BJ12:BJ41">
    <cfRule type="expression" dxfId="83" priority="72">
      <formula>WEEKDAY(BJ12)=7</formula>
    </cfRule>
    <cfRule type="expression" dxfId="82" priority="73">
      <formula>WEEKDAY(BJ12)=1</formula>
    </cfRule>
  </conditionalFormatting>
  <conditionalFormatting sqref="BI12:BI41">
    <cfRule type="expression" dxfId="81" priority="70">
      <formula>WEEKDAY(BJ12)=7</formula>
    </cfRule>
    <cfRule type="expression" dxfId="80" priority="71">
      <formula>WEEKDAY(BJ12)=1</formula>
    </cfRule>
  </conditionalFormatting>
  <conditionalFormatting sqref="BV12:BV42">
    <cfRule type="expression" dxfId="79" priority="68">
      <formula>WEEKDAY(BV12)=7</formula>
    </cfRule>
    <cfRule type="expression" dxfId="78" priority="69">
      <formula>WEEKDAY(BV12)=1</formula>
    </cfRule>
  </conditionalFormatting>
  <conditionalFormatting sqref="BU12:BU42">
    <cfRule type="expression" dxfId="77" priority="66">
      <formula>WEEKDAY(BV12)=7</formula>
    </cfRule>
    <cfRule type="expression" dxfId="76" priority="67">
      <formula>WEEKDAY(BV12)=1</formula>
    </cfRule>
  </conditionalFormatting>
  <conditionalFormatting sqref="CH12:CH41">
    <cfRule type="expression" dxfId="75" priority="64">
      <formula>WEEKDAY(CH12)=7</formula>
    </cfRule>
    <cfRule type="expression" dxfId="74" priority="65">
      <formula>WEEKDAY(CH12)=1</formula>
    </cfRule>
  </conditionalFormatting>
  <conditionalFormatting sqref="CG12:CG41">
    <cfRule type="expression" dxfId="73" priority="62">
      <formula>WEEKDAY(CH12)=7</formula>
    </cfRule>
    <cfRule type="expression" dxfId="72" priority="63">
      <formula>WEEKDAY(CH12)=1</formula>
    </cfRule>
  </conditionalFormatting>
  <conditionalFormatting sqref="CT12:CT42">
    <cfRule type="expression" dxfId="71" priority="60">
      <formula>WEEKDAY(CT12)=7</formula>
    </cfRule>
    <cfRule type="expression" dxfId="70" priority="61">
      <formula>WEEKDAY(CT12)=1</formula>
    </cfRule>
  </conditionalFormatting>
  <conditionalFormatting sqref="CS12:CS42">
    <cfRule type="expression" dxfId="69" priority="58">
      <formula>WEEKDAY(CT12)=7</formula>
    </cfRule>
    <cfRule type="expression" dxfId="68" priority="59">
      <formula>WEEKDAY(CT12)=1</formula>
    </cfRule>
  </conditionalFormatting>
  <conditionalFormatting sqref="DF12:DF42">
    <cfRule type="expression" dxfId="67" priority="56">
      <formula>WEEKDAY(DF12)=7</formula>
    </cfRule>
    <cfRule type="expression" dxfId="66" priority="57">
      <formula>WEEKDAY(DF12)=1</formula>
    </cfRule>
  </conditionalFormatting>
  <conditionalFormatting sqref="DE12:DE42">
    <cfRule type="expression" dxfId="65" priority="54">
      <formula>WEEKDAY(DF12)=7</formula>
    </cfRule>
    <cfRule type="expression" dxfId="64" priority="55">
      <formula>WEEKDAY(DF12)=1</formula>
    </cfRule>
  </conditionalFormatting>
  <conditionalFormatting sqref="DR12:DR40">
    <cfRule type="expression" dxfId="63" priority="52">
      <formula>WEEKDAY(DR12)=7</formula>
    </cfRule>
    <cfRule type="expression" dxfId="62" priority="53">
      <formula>WEEKDAY(DR12)=1</formula>
    </cfRule>
  </conditionalFormatting>
  <conditionalFormatting sqref="DQ12:DQ40">
    <cfRule type="expression" dxfId="61" priority="50">
      <formula>WEEKDAY(DR12)=7</formula>
    </cfRule>
    <cfRule type="expression" dxfId="60" priority="51">
      <formula>WEEKDAY(DR12)=1</formula>
    </cfRule>
  </conditionalFormatting>
  <conditionalFormatting sqref="ED12:ED42">
    <cfRule type="expression" dxfId="59" priority="48">
      <formula>WEEKDAY(ED12)=7</formula>
    </cfRule>
    <cfRule type="expression" dxfId="58" priority="49">
      <formula>WEEKDAY(ED12)=1</formula>
    </cfRule>
  </conditionalFormatting>
  <conditionalFormatting sqref="EC12:EC42">
    <cfRule type="expression" dxfId="57" priority="46">
      <formula>WEEKDAY(ED12)=7</formula>
    </cfRule>
    <cfRule type="expression" dxfId="56" priority="47">
      <formula>WEEKDAY(ED12)=1</formula>
    </cfRule>
  </conditionalFormatting>
  <conditionalFormatting sqref="AJ3:AL3">
    <cfRule type="cellIs" dxfId="55" priority="6" operator="greaterThan">
      <formula>$BL$3</formula>
    </cfRule>
  </conditionalFormatting>
  <conditionalFormatting sqref="AJ4:AL4">
    <cfRule type="cellIs" dxfId="54" priority="5" operator="lessThan">
      <formula>$BL$4</formula>
    </cfRule>
  </conditionalFormatting>
  <conditionalFormatting sqref="AJ5:AM6">
    <cfRule type="cellIs" dxfId="53" priority="4" operator="greaterThan">
      <formula>$BL$6/24</formula>
    </cfRule>
  </conditionalFormatting>
  <conditionalFormatting sqref="DD3:DF3">
    <cfRule type="cellIs" dxfId="52" priority="94" operator="greaterThan">
      <formula>$EF$3</formula>
    </cfRule>
  </conditionalFormatting>
  <conditionalFormatting sqref="DD4:DF4">
    <cfRule type="cellIs" dxfId="51" priority="95" operator="lessThan">
      <formula>$EF$4</formula>
    </cfRule>
  </conditionalFormatting>
  <conditionalFormatting sqref="DD5:DG6">
    <cfRule type="cellIs" dxfId="50" priority="96" operator="greaterThan">
      <formula>$EF$6/24</formula>
    </cfRule>
  </conditionalFormatting>
  <dataValidations count="1">
    <dataValidation type="list" allowBlank="1" showInputMessage="1" showErrorMessage="1" sqref="AT9:AX9 DN9:DR9">
      <formula1>"【 計画 】,【 実績 】"</formula1>
    </dataValidation>
  </dataValidations>
  <printOptions horizontalCentered="1"/>
  <pageMargins left="0.31496062992125984" right="0.31496062992125984" top="0.51181102362204722" bottom="0.15748031496062992" header="0.19685039370078741" footer="0.59055118110236227"/>
  <pageSetup paperSize="9" scale="40" fitToWidth="0" orientation="landscape" r:id="rId1"/>
  <colBreaks count="1" manualBreakCount="1">
    <brk id="72" max="1048575" man="1"/>
  </col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182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175">
        <f>年間計画・実績報告【入力用】!BU12</f>
        <v>45566</v>
      </c>
      <c r="B6" s="176">
        <f>WEEKDAY(A6,1)</f>
        <v>3</v>
      </c>
      <c r="C6" s="405" t="str">
        <f>IF(年間計画・実績報告【入力用】!BW12="","",年間計画・実績報告【入力用】!BW12)</f>
        <v/>
      </c>
      <c r="D6" s="406"/>
      <c r="E6" s="406"/>
      <c r="F6" s="407"/>
      <c r="G6" s="177" t="str">
        <f>IF(年間計画・実績報告【入力用】!BX12="","",年間計画・実績報告【入力用】!BX12)</f>
        <v/>
      </c>
      <c r="H6" s="178" t="str">
        <f>IF(年間計画・実績報告【入力用】!BY12="","",年間計画・実績報告【入力用】!BY12)</f>
        <v>-</v>
      </c>
      <c r="I6" s="179" t="str">
        <f>IF(年間計画・実績報告【入力用】!BZ12="","",年間計画・実績報告【入力用】!BZ12)</f>
        <v/>
      </c>
      <c r="J6" s="180" t="str">
        <f>IF(年間計画・実績報告【入力用】!CA12="","",年間計画・実績報告【入力用】!CA12)</f>
        <v/>
      </c>
      <c r="K6" s="177" t="str">
        <f>IF(年間計画・実績報告【入力用】!CB12="","",年間計画・実績報告【入力用】!CB12)</f>
        <v/>
      </c>
      <c r="L6" s="178" t="str">
        <f>IF(年間計画・実績報告【入力用】!CC12="","",年間計画・実績報告【入力用】!CC12)</f>
        <v>-</v>
      </c>
      <c r="M6" s="179" t="str">
        <f>IF(年間計画・実績報告【入力用】!CD12="","",年間計画・実績報告【入力用】!CD12)</f>
        <v/>
      </c>
      <c r="N6" s="180" t="str">
        <f>IF(年間計画・実績報告【入力用】!CE12="","",年間計画・実績報告【入力用】!CE12)</f>
        <v/>
      </c>
      <c r="O6" s="361" t="str">
        <f>IF(年間計画・実績報告【入力用】!CF12="","",年間計画・実績報告【入力用】!CF12)</f>
        <v/>
      </c>
      <c r="P6" s="362"/>
      <c r="Q6" s="363"/>
      <c r="R6" s="364"/>
    </row>
    <row r="7" spans="1:18" ht="25.5" customHeight="1">
      <c r="A7" s="181">
        <f>年間計画・実績報告【入力用】!BU13</f>
        <v>45567</v>
      </c>
      <c r="B7" s="182">
        <f t="shared" ref="B7:B35" si="0">WEEKDAY(A7,1)</f>
        <v>4</v>
      </c>
      <c r="C7" s="373" t="str">
        <f>IF(年間計画・実績報告【入力用】!BW13="","",年間計画・実績報告【入力用】!BW13)</f>
        <v/>
      </c>
      <c r="D7" s="374"/>
      <c r="E7" s="374"/>
      <c r="F7" s="375"/>
      <c r="G7" s="183" t="str">
        <f>IF(年間計画・実績報告【入力用】!BX13="","",年間計画・実績報告【入力用】!BX13)</f>
        <v/>
      </c>
      <c r="H7" s="184" t="str">
        <f>IF(年間計画・実績報告【入力用】!BY13="","",年間計画・実績報告【入力用】!BY13)</f>
        <v>-</v>
      </c>
      <c r="I7" s="185" t="str">
        <f>IF(年間計画・実績報告【入力用】!BZ13="","",年間計画・実績報告【入力用】!BZ13)</f>
        <v/>
      </c>
      <c r="J7" s="186" t="str">
        <f>IF(年間計画・実績報告【入力用】!CA13="","",年間計画・実績報告【入力用】!CA13)</f>
        <v/>
      </c>
      <c r="K7" s="183" t="str">
        <f>IF(年間計画・実績報告【入力用】!CB13="","",年間計画・実績報告【入力用】!CB13)</f>
        <v/>
      </c>
      <c r="L7" s="184" t="str">
        <f>IF(年間計画・実績報告【入力用】!CC13="","",年間計画・実績報告【入力用】!CC13)</f>
        <v>-</v>
      </c>
      <c r="M7" s="185" t="str">
        <f>IF(年間計画・実績報告【入力用】!CD13="","",年間計画・実績報告【入力用】!CD13)</f>
        <v/>
      </c>
      <c r="N7" s="186" t="str">
        <f>IF(年間計画・実績報告【入力用】!CE13="","",年間計画・実績報告【入力用】!CE13)</f>
        <v/>
      </c>
      <c r="O7" s="350" t="str">
        <f>IF(年間計画・実績報告【入力用】!CF13="","",年間計画・実績報告【入力用】!CF13)</f>
        <v/>
      </c>
      <c r="P7" s="351"/>
      <c r="Q7" s="352"/>
      <c r="R7" s="353"/>
    </row>
    <row r="8" spans="1:18" ht="25.5" customHeight="1">
      <c r="A8" s="181">
        <f>年間計画・実績報告【入力用】!BU14</f>
        <v>45568</v>
      </c>
      <c r="B8" s="182">
        <f t="shared" si="0"/>
        <v>5</v>
      </c>
      <c r="C8" s="373" t="str">
        <f>IF(年間計画・実績報告【入力用】!BW14="","",年間計画・実績報告【入力用】!BW14)</f>
        <v/>
      </c>
      <c r="D8" s="374"/>
      <c r="E8" s="374"/>
      <c r="F8" s="375"/>
      <c r="G8" s="183" t="str">
        <f>IF(年間計画・実績報告【入力用】!BX14="","",年間計画・実績報告【入力用】!BX14)</f>
        <v/>
      </c>
      <c r="H8" s="184" t="str">
        <f>IF(年間計画・実績報告【入力用】!BY14="","",年間計画・実績報告【入力用】!BY14)</f>
        <v>-</v>
      </c>
      <c r="I8" s="185" t="str">
        <f>IF(年間計画・実績報告【入力用】!BZ14="","",年間計画・実績報告【入力用】!BZ14)</f>
        <v/>
      </c>
      <c r="J8" s="186" t="str">
        <f>IF(年間計画・実績報告【入力用】!CA14="","",年間計画・実績報告【入力用】!CA14)</f>
        <v/>
      </c>
      <c r="K8" s="183" t="str">
        <f>IF(年間計画・実績報告【入力用】!CB14="","",年間計画・実績報告【入力用】!CB14)</f>
        <v/>
      </c>
      <c r="L8" s="184" t="str">
        <f>IF(年間計画・実績報告【入力用】!CC14="","",年間計画・実績報告【入力用】!CC14)</f>
        <v>-</v>
      </c>
      <c r="M8" s="185" t="str">
        <f>IF(年間計画・実績報告【入力用】!CD14="","",年間計画・実績報告【入力用】!CD14)</f>
        <v/>
      </c>
      <c r="N8" s="186" t="str">
        <f>IF(年間計画・実績報告【入力用】!CE14="","",年間計画・実績報告【入力用】!CE14)</f>
        <v/>
      </c>
      <c r="O8" s="350" t="str">
        <f>IF(年間計画・実績報告【入力用】!CF14="","",年間計画・実績報告【入力用】!CF14)</f>
        <v/>
      </c>
      <c r="P8" s="351"/>
      <c r="Q8" s="352"/>
      <c r="R8" s="353"/>
    </row>
    <row r="9" spans="1:18" ht="25.5" customHeight="1">
      <c r="A9" s="181">
        <f>年間計画・実績報告【入力用】!BU15</f>
        <v>45569</v>
      </c>
      <c r="B9" s="182">
        <f t="shared" si="0"/>
        <v>6</v>
      </c>
      <c r="C9" s="373" t="str">
        <f>IF(年間計画・実績報告【入力用】!BW15="","",年間計画・実績報告【入力用】!BW15)</f>
        <v/>
      </c>
      <c r="D9" s="374"/>
      <c r="E9" s="374"/>
      <c r="F9" s="375"/>
      <c r="G9" s="183" t="str">
        <f>IF(年間計画・実績報告【入力用】!BX15="","",年間計画・実績報告【入力用】!BX15)</f>
        <v/>
      </c>
      <c r="H9" s="184" t="str">
        <f>IF(年間計画・実績報告【入力用】!BY15="","",年間計画・実績報告【入力用】!BY15)</f>
        <v>-</v>
      </c>
      <c r="I9" s="185" t="str">
        <f>IF(年間計画・実績報告【入力用】!BZ15="","",年間計画・実績報告【入力用】!BZ15)</f>
        <v/>
      </c>
      <c r="J9" s="186" t="str">
        <f>IF(年間計画・実績報告【入力用】!CA15="","",年間計画・実績報告【入力用】!CA15)</f>
        <v/>
      </c>
      <c r="K9" s="183" t="str">
        <f>IF(年間計画・実績報告【入力用】!CB15="","",年間計画・実績報告【入力用】!CB15)</f>
        <v/>
      </c>
      <c r="L9" s="184" t="str">
        <f>IF(年間計画・実績報告【入力用】!CC15="","",年間計画・実績報告【入力用】!CC15)</f>
        <v>-</v>
      </c>
      <c r="M9" s="185" t="str">
        <f>IF(年間計画・実績報告【入力用】!CD15="","",年間計画・実績報告【入力用】!CD15)</f>
        <v/>
      </c>
      <c r="N9" s="186" t="str">
        <f>IF(年間計画・実績報告【入力用】!CE15="","",年間計画・実績報告【入力用】!CE15)</f>
        <v/>
      </c>
      <c r="O9" s="350" t="str">
        <f>IF(年間計画・実績報告【入力用】!CF15="","",年間計画・実績報告【入力用】!CF15)</f>
        <v/>
      </c>
      <c r="P9" s="351"/>
      <c r="Q9" s="352"/>
      <c r="R9" s="353"/>
    </row>
    <row r="10" spans="1:18" ht="25.5" customHeight="1">
      <c r="A10" s="187">
        <f>年間計画・実績報告【入力用】!BU16</f>
        <v>45570</v>
      </c>
      <c r="B10" s="188">
        <f t="shared" si="0"/>
        <v>7</v>
      </c>
      <c r="C10" s="376" t="str">
        <f>IF(年間計画・実績報告【入力用】!BW16="","",年間計画・実績報告【入力用】!BW16)</f>
        <v/>
      </c>
      <c r="D10" s="377"/>
      <c r="E10" s="377"/>
      <c r="F10" s="378"/>
      <c r="G10" s="189" t="str">
        <f>IF(年間計画・実績報告【入力用】!BX16="","",年間計画・実績報告【入力用】!BX16)</f>
        <v/>
      </c>
      <c r="H10" s="190" t="str">
        <f>IF(年間計画・実績報告【入力用】!BY16="","",年間計画・実績報告【入力用】!BY16)</f>
        <v>-</v>
      </c>
      <c r="I10" s="191" t="str">
        <f>IF(年間計画・実績報告【入力用】!BZ16="","",年間計画・実績報告【入力用】!BZ16)</f>
        <v/>
      </c>
      <c r="J10" s="192" t="str">
        <f>IF(年間計画・実績報告【入力用】!CA16="","",年間計画・実績報告【入力用】!CA16)</f>
        <v/>
      </c>
      <c r="K10" s="189" t="str">
        <f>IF(年間計画・実績報告【入力用】!CB16="","",年間計画・実績報告【入力用】!CB16)</f>
        <v/>
      </c>
      <c r="L10" s="190" t="str">
        <f>IF(年間計画・実績報告【入力用】!CC16="","",年間計画・実績報告【入力用】!CC16)</f>
        <v>-</v>
      </c>
      <c r="M10" s="191" t="str">
        <f>IF(年間計画・実績報告【入力用】!CD16="","",年間計画・実績報告【入力用】!CD16)</f>
        <v/>
      </c>
      <c r="N10" s="192" t="str">
        <f>IF(年間計画・実績報告【入力用】!CE16="","",年間計画・実績報告【入力用】!CE16)</f>
        <v/>
      </c>
      <c r="O10" s="354" t="str">
        <f>IF(年間計画・実績報告【入力用】!CF16="","",年間計画・実績報告【入力用】!CF16)</f>
        <v/>
      </c>
      <c r="P10" s="355"/>
      <c r="Q10" s="372"/>
      <c r="R10" s="357"/>
    </row>
    <row r="11" spans="1:18" ht="25.5" customHeight="1">
      <c r="A11" s="187">
        <f>年間計画・実績報告【入力用】!BU17</f>
        <v>45571</v>
      </c>
      <c r="B11" s="188">
        <f t="shared" si="0"/>
        <v>1</v>
      </c>
      <c r="C11" s="376" t="str">
        <f>IF(年間計画・実績報告【入力用】!BW17="","",年間計画・実績報告【入力用】!BW17)</f>
        <v/>
      </c>
      <c r="D11" s="377"/>
      <c r="E11" s="377"/>
      <c r="F11" s="378"/>
      <c r="G11" s="189" t="str">
        <f>IF(年間計画・実績報告【入力用】!BX17="","",年間計画・実績報告【入力用】!BX17)</f>
        <v/>
      </c>
      <c r="H11" s="190" t="str">
        <f>IF(年間計画・実績報告【入力用】!BY17="","",年間計画・実績報告【入力用】!BY17)</f>
        <v>-</v>
      </c>
      <c r="I11" s="191" t="str">
        <f>IF(年間計画・実績報告【入力用】!BZ17="","",年間計画・実績報告【入力用】!BZ17)</f>
        <v/>
      </c>
      <c r="J11" s="192" t="str">
        <f>IF(年間計画・実績報告【入力用】!CA17="","",年間計画・実績報告【入力用】!CA17)</f>
        <v/>
      </c>
      <c r="K11" s="189" t="str">
        <f>IF(年間計画・実績報告【入力用】!CB17="","",年間計画・実績報告【入力用】!CB17)</f>
        <v/>
      </c>
      <c r="L11" s="190" t="str">
        <f>IF(年間計画・実績報告【入力用】!CC17="","",年間計画・実績報告【入力用】!CC17)</f>
        <v>-</v>
      </c>
      <c r="M11" s="191" t="str">
        <f>IF(年間計画・実績報告【入力用】!CD17="","",年間計画・実績報告【入力用】!CD17)</f>
        <v/>
      </c>
      <c r="N11" s="192" t="str">
        <f>IF(年間計画・実績報告【入力用】!CE17="","",年間計画・実績報告【入力用】!CE17)</f>
        <v/>
      </c>
      <c r="O11" s="354" t="str">
        <f>IF(年間計画・実績報告【入力用】!CF17="","",年間計画・実績報告【入力用】!CF17)</f>
        <v/>
      </c>
      <c r="P11" s="355"/>
      <c r="Q11" s="356"/>
      <c r="R11" s="357"/>
    </row>
    <row r="12" spans="1:18" ht="25.5" customHeight="1">
      <c r="A12" s="181">
        <f>年間計画・実績報告【入力用】!BU18</f>
        <v>45572</v>
      </c>
      <c r="B12" s="182">
        <f t="shared" si="0"/>
        <v>2</v>
      </c>
      <c r="C12" s="373" t="str">
        <f>IF(年間計画・実績報告【入力用】!BW18="","",年間計画・実績報告【入力用】!BW18)</f>
        <v/>
      </c>
      <c r="D12" s="374"/>
      <c r="E12" s="374"/>
      <c r="F12" s="375"/>
      <c r="G12" s="183" t="str">
        <f>IF(年間計画・実績報告【入力用】!BX18="","",年間計画・実績報告【入力用】!BX18)</f>
        <v/>
      </c>
      <c r="H12" s="184" t="str">
        <f>IF(年間計画・実績報告【入力用】!BY18="","",年間計画・実績報告【入力用】!BY18)</f>
        <v>-</v>
      </c>
      <c r="I12" s="185" t="str">
        <f>IF(年間計画・実績報告【入力用】!BZ18="","",年間計画・実績報告【入力用】!BZ18)</f>
        <v/>
      </c>
      <c r="J12" s="186" t="str">
        <f>IF(年間計画・実績報告【入力用】!CA18="","",年間計画・実績報告【入力用】!CA18)</f>
        <v/>
      </c>
      <c r="K12" s="183" t="str">
        <f>IF(年間計画・実績報告【入力用】!CB18="","",年間計画・実績報告【入力用】!CB18)</f>
        <v/>
      </c>
      <c r="L12" s="184" t="str">
        <f>IF(年間計画・実績報告【入力用】!CC18="","",年間計画・実績報告【入力用】!CC18)</f>
        <v>-</v>
      </c>
      <c r="M12" s="185" t="str">
        <f>IF(年間計画・実績報告【入力用】!CD18="","",年間計画・実績報告【入力用】!CD18)</f>
        <v/>
      </c>
      <c r="N12" s="186" t="str">
        <f>IF(年間計画・実績報告【入力用】!CE18="","",年間計画・実績報告【入力用】!CE18)</f>
        <v/>
      </c>
      <c r="O12" s="350" t="str">
        <f>IF(年間計画・実績報告【入力用】!CF18="","",年間計画・実績報告【入力用】!CF18)</f>
        <v/>
      </c>
      <c r="P12" s="351"/>
      <c r="Q12" s="352"/>
      <c r="R12" s="353"/>
    </row>
    <row r="13" spans="1:18" ht="25.5" customHeight="1">
      <c r="A13" s="181">
        <f>年間計画・実績報告【入力用】!BU19</f>
        <v>45573</v>
      </c>
      <c r="B13" s="182">
        <f t="shared" si="0"/>
        <v>3</v>
      </c>
      <c r="C13" s="373" t="str">
        <f>IF(年間計画・実績報告【入力用】!BW19="","",年間計画・実績報告【入力用】!BW19)</f>
        <v/>
      </c>
      <c r="D13" s="374"/>
      <c r="E13" s="374"/>
      <c r="F13" s="375"/>
      <c r="G13" s="183" t="str">
        <f>IF(年間計画・実績報告【入力用】!BX19="","",年間計画・実績報告【入力用】!BX19)</f>
        <v/>
      </c>
      <c r="H13" s="184" t="str">
        <f>IF(年間計画・実績報告【入力用】!BY19="","",年間計画・実績報告【入力用】!BY19)</f>
        <v>-</v>
      </c>
      <c r="I13" s="185" t="str">
        <f>IF(年間計画・実績報告【入力用】!BZ19="","",年間計画・実績報告【入力用】!BZ19)</f>
        <v/>
      </c>
      <c r="J13" s="186" t="str">
        <f>IF(年間計画・実績報告【入力用】!CA19="","",年間計画・実績報告【入力用】!CA19)</f>
        <v/>
      </c>
      <c r="K13" s="183" t="str">
        <f>IF(年間計画・実績報告【入力用】!CB19="","",年間計画・実績報告【入力用】!CB19)</f>
        <v/>
      </c>
      <c r="L13" s="184" t="str">
        <f>IF(年間計画・実績報告【入力用】!CC19="","",年間計画・実績報告【入力用】!CC19)</f>
        <v>-</v>
      </c>
      <c r="M13" s="185" t="str">
        <f>IF(年間計画・実績報告【入力用】!CD19="","",年間計画・実績報告【入力用】!CD19)</f>
        <v/>
      </c>
      <c r="N13" s="186" t="str">
        <f>IF(年間計画・実績報告【入力用】!CE19="","",年間計画・実績報告【入力用】!CE19)</f>
        <v/>
      </c>
      <c r="O13" s="350" t="str">
        <f>IF(年間計画・実績報告【入力用】!CF19="","",年間計画・実績報告【入力用】!CF19)</f>
        <v/>
      </c>
      <c r="P13" s="351"/>
      <c r="Q13" s="352"/>
      <c r="R13" s="353"/>
    </row>
    <row r="14" spans="1:18" ht="25.5" customHeight="1">
      <c r="A14" s="181">
        <f>年間計画・実績報告【入力用】!BU20</f>
        <v>45574</v>
      </c>
      <c r="B14" s="182">
        <f t="shared" si="0"/>
        <v>4</v>
      </c>
      <c r="C14" s="373" t="str">
        <f>IF(年間計画・実績報告【入力用】!BW20="","",年間計画・実績報告【入力用】!BW20)</f>
        <v/>
      </c>
      <c r="D14" s="374"/>
      <c r="E14" s="374"/>
      <c r="F14" s="375"/>
      <c r="G14" s="183" t="str">
        <f>IF(年間計画・実績報告【入力用】!BX20="","",年間計画・実績報告【入力用】!BX20)</f>
        <v/>
      </c>
      <c r="H14" s="184" t="str">
        <f>IF(年間計画・実績報告【入力用】!BY20="","",年間計画・実績報告【入力用】!BY20)</f>
        <v>-</v>
      </c>
      <c r="I14" s="185" t="str">
        <f>IF(年間計画・実績報告【入力用】!BZ20="","",年間計画・実績報告【入力用】!BZ20)</f>
        <v/>
      </c>
      <c r="J14" s="186" t="str">
        <f>IF(年間計画・実績報告【入力用】!CA20="","",年間計画・実績報告【入力用】!CA20)</f>
        <v/>
      </c>
      <c r="K14" s="183" t="str">
        <f>IF(年間計画・実績報告【入力用】!CB20="","",年間計画・実績報告【入力用】!CB20)</f>
        <v/>
      </c>
      <c r="L14" s="184" t="str">
        <f>IF(年間計画・実績報告【入力用】!CC20="","",年間計画・実績報告【入力用】!CC20)</f>
        <v>-</v>
      </c>
      <c r="M14" s="185" t="str">
        <f>IF(年間計画・実績報告【入力用】!CD20="","",年間計画・実績報告【入力用】!CD20)</f>
        <v/>
      </c>
      <c r="N14" s="186" t="str">
        <f>IF(年間計画・実績報告【入力用】!CE20="","",年間計画・実績報告【入力用】!CE20)</f>
        <v/>
      </c>
      <c r="O14" s="350" t="str">
        <f>IF(年間計画・実績報告【入力用】!CF20="","",年間計画・実績報告【入力用】!CF20)</f>
        <v/>
      </c>
      <c r="P14" s="351"/>
      <c r="Q14" s="352"/>
      <c r="R14" s="353"/>
    </row>
    <row r="15" spans="1:18" ht="25.5" customHeight="1">
      <c r="A15" s="181">
        <f>年間計画・実績報告【入力用】!BU21</f>
        <v>45575</v>
      </c>
      <c r="B15" s="182">
        <f t="shared" si="0"/>
        <v>5</v>
      </c>
      <c r="C15" s="373" t="str">
        <f>IF(年間計画・実績報告【入力用】!BW21="","",年間計画・実績報告【入力用】!BW21)</f>
        <v/>
      </c>
      <c r="D15" s="374"/>
      <c r="E15" s="374"/>
      <c r="F15" s="375"/>
      <c r="G15" s="183" t="str">
        <f>IF(年間計画・実績報告【入力用】!BX21="","",年間計画・実績報告【入力用】!BX21)</f>
        <v/>
      </c>
      <c r="H15" s="184" t="str">
        <f>IF(年間計画・実績報告【入力用】!BY21="","",年間計画・実績報告【入力用】!BY21)</f>
        <v>-</v>
      </c>
      <c r="I15" s="185" t="str">
        <f>IF(年間計画・実績報告【入力用】!BZ21="","",年間計画・実績報告【入力用】!BZ21)</f>
        <v/>
      </c>
      <c r="J15" s="186" t="str">
        <f>IF(年間計画・実績報告【入力用】!CA21="","",年間計画・実績報告【入力用】!CA21)</f>
        <v/>
      </c>
      <c r="K15" s="183" t="str">
        <f>IF(年間計画・実績報告【入力用】!CB21="","",年間計画・実績報告【入力用】!CB21)</f>
        <v/>
      </c>
      <c r="L15" s="184" t="str">
        <f>IF(年間計画・実績報告【入力用】!CC21="","",年間計画・実績報告【入力用】!CC21)</f>
        <v>-</v>
      </c>
      <c r="M15" s="185" t="str">
        <f>IF(年間計画・実績報告【入力用】!CD21="","",年間計画・実績報告【入力用】!CD21)</f>
        <v/>
      </c>
      <c r="N15" s="186" t="str">
        <f>IF(年間計画・実績報告【入力用】!CE21="","",年間計画・実績報告【入力用】!CE21)</f>
        <v/>
      </c>
      <c r="O15" s="350" t="str">
        <f>IF(年間計画・実績報告【入力用】!CF21="","",年間計画・実績報告【入力用】!CF21)</f>
        <v/>
      </c>
      <c r="P15" s="351"/>
      <c r="Q15" s="352"/>
      <c r="R15" s="353"/>
    </row>
    <row r="16" spans="1:18" ht="25.5" customHeight="1">
      <c r="A16" s="181">
        <f>年間計画・実績報告【入力用】!BU22</f>
        <v>45576</v>
      </c>
      <c r="B16" s="182">
        <f t="shared" si="0"/>
        <v>6</v>
      </c>
      <c r="C16" s="373" t="str">
        <f>IF(年間計画・実績報告【入力用】!BW22="","",年間計画・実績報告【入力用】!BW22)</f>
        <v/>
      </c>
      <c r="D16" s="374"/>
      <c r="E16" s="374"/>
      <c r="F16" s="375"/>
      <c r="G16" s="183" t="str">
        <f>IF(年間計画・実績報告【入力用】!BX22="","",年間計画・実績報告【入力用】!BX22)</f>
        <v/>
      </c>
      <c r="H16" s="184" t="str">
        <f>IF(年間計画・実績報告【入力用】!BY22="","",年間計画・実績報告【入力用】!BY22)</f>
        <v>-</v>
      </c>
      <c r="I16" s="185" t="str">
        <f>IF(年間計画・実績報告【入力用】!BZ22="","",年間計画・実績報告【入力用】!BZ22)</f>
        <v/>
      </c>
      <c r="J16" s="186" t="str">
        <f>IF(年間計画・実績報告【入力用】!CA22="","",年間計画・実績報告【入力用】!CA22)</f>
        <v/>
      </c>
      <c r="K16" s="183" t="str">
        <f>IF(年間計画・実績報告【入力用】!CB22="","",年間計画・実績報告【入力用】!CB22)</f>
        <v/>
      </c>
      <c r="L16" s="184" t="str">
        <f>IF(年間計画・実績報告【入力用】!CC22="","",年間計画・実績報告【入力用】!CC22)</f>
        <v>-</v>
      </c>
      <c r="M16" s="185" t="str">
        <f>IF(年間計画・実績報告【入力用】!CD22="","",年間計画・実績報告【入力用】!CD22)</f>
        <v/>
      </c>
      <c r="N16" s="186" t="str">
        <f>IF(年間計画・実績報告【入力用】!CE22="","",年間計画・実績報告【入力用】!CE22)</f>
        <v/>
      </c>
      <c r="O16" s="350" t="str">
        <f>IF(年間計画・実績報告【入力用】!CF22="","",年間計画・実績報告【入力用】!CF22)</f>
        <v/>
      </c>
      <c r="P16" s="351"/>
      <c r="Q16" s="352"/>
      <c r="R16" s="353"/>
    </row>
    <row r="17" spans="1:18" ht="25.5" customHeight="1">
      <c r="A17" s="187">
        <f>年間計画・実績報告【入力用】!BU23</f>
        <v>45577</v>
      </c>
      <c r="B17" s="188">
        <f t="shared" si="0"/>
        <v>7</v>
      </c>
      <c r="C17" s="376" t="str">
        <f>IF(年間計画・実績報告【入力用】!BW23="","",年間計画・実績報告【入力用】!BW23)</f>
        <v/>
      </c>
      <c r="D17" s="377"/>
      <c r="E17" s="377"/>
      <c r="F17" s="378"/>
      <c r="G17" s="189" t="str">
        <f>IF(年間計画・実績報告【入力用】!BX23="","",年間計画・実績報告【入力用】!BX23)</f>
        <v/>
      </c>
      <c r="H17" s="190" t="str">
        <f>IF(年間計画・実績報告【入力用】!BY23="","",年間計画・実績報告【入力用】!BY23)</f>
        <v>-</v>
      </c>
      <c r="I17" s="191" t="str">
        <f>IF(年間計画・実績報告【入力用】!BZ23="","",年間計画・実績報告【入力用】!BZ23)</f>
        <v/>
      </c>
      <c r="J17" s="192" t="str">
        <f>IF(年間計画・実績報告【入力用】!CA23="","",年間計画・実績報告【入力用】!CA23)</f>
        <v/>
      </c>
      <c r="K17" s="189" t="str">
        <f>IF(年間計画・実績報告【入力用】!CB23="","",年間計画・実績報告【入力用】!CB23)</f>
        <v/>
      </c>
      <c r="L17" s="190" t="str">
        <f>IF(年間計画・実績報告【入力用】!CC23="","",年間計画・実績報告【入力用】!CC23)</f>
        <v>-</v>
      </c>
      <c r="M17" s="191" t="str">
        <f>IF(年間計画・実績報告【入力用】!CD23="","",年間計画・実績報告【入力用】!CD23)</f>
        <v/>
      </c>
      <c r="N17" s="192" t="str">
        <f>IF(年間計画・実績報告【入力用】!CE23="","",年間計画・実績報告【入力用】!CE23)</f>
        <v/>
      </c>
      <c r="O17" s="354" t="str">
        <f>IF(年間計画・実績報告【入力用】!CF23="","",年間計画・実績報告【入力用】!CF23)</f>
        <v/>
      </c>
      <c r="P17" s="355"/>
      <c r="Q17" s="372"/>
      <c r="R17" s="357"/>
    </row>
    <row r="18" spans="1:18" ht="25.5" customHeight="1">
      <c r="A18" s="187">
        <f>年間計画・実績報告【入力用】!BU24</f>
        <v>45578</v>
      </c>
      <c r="B18" s="188">
        <f t="shared" si="0"/>
        <v>1</v>
      </c>
      <c r="C18" s="376" t="str">
        <f>IF(年間計画・実績報告【入力用】!BW24="","",年間計画・実績報告【入力用】!BW24)</f>
        <v/>
      </c>
      <c r="D18" s="377"/>
      <c r="E18" s="377"/>
      <c r="F18" s="378"/>
      <c r="G18" s="189" t="str">
        <f>IF(年間計画・実績報告【入力用】!BX24="","",年間計画・実績報告【入力用】!BX24)</f>
        <v/>
      </c>
      <c r="H18" s="190" t="str">
        <f>IF(年間計画・実績報告【入力用】!BY24="","",年間計画・実績報告【入力用】!BY24)</f>
        <v>-</v>
      </c>
      <c r="I18" s="191" t="str">
        <f>IF(年間計画・実績報告【入力用】!BZ24="","",年間計画・実績報告【入力用】!BZ24)</f>
        <v/>
      </c>
      <c r="J18" s="192" t="str">
        <f>IF(年間計画・実績報告【入力用】!CA24="","",年間計画・実績報告【入力用】!CA24)</f>
        <v/>
      </c>
      <c r="K18" s="189" t="str">
        <f>IF(年間計画・実績報告【入力用】!CB24="","",年間計画・実績報告【入力用】!CB24)</f>
        <v/>
      </c>
      <c r="L18" s="190" t="str">
        <f>IF(年間計画・実績報告【入力用】!CC24="","",年間計画・実績報告【入力用】!CC24)</f>
        <v>-</v>
      </c>
      <c r="M18" s="191" t="str">
        <f>IF(年間計画・実績報告【入力用】!CD24="","",年間計画・実績報告【入力用】!CD24)</f>
        <v/>
      </c>
      <c r="N18" s="192" t="str">
        <f>IF(年間計画・実績報告【入力用】!CE24="","",年間計画・実績報告【入力用】!CE24)</f>
        <v/>
      </c>
      <c r="O18" s="354" t="str">
        <f>IF(年間計画・実績報告【入力用】!CF24="","",年間計画・実績報告【入力用】!CF24)</f>
        <v/>
      </c>
      <c r="P18" s="355"/>
      <c r="Q18" s="372"/>
      <c r="R18" s="357"/>
    </row>
    <row r="19" spans="1:18" ht="25.5" customHeight="1">
      <c r="A19" s="223">
        <f>年間計画・実績報告【入力用】!BU25</f>
        <v>45579</v>
      </c>
      <c r="B19" s="194">
        <f t="shared" si="0"/>
        <v>2</v>
      </c>
      <c r="C19" s="397" t="str">
        <f>IF(年間計画・実績報告【入力用】!BW25="","",年間計画・実績報告【入力用】!BW25)</f>
        <v>スポーツの日</v>
      </c>
      <c r="D19" s="398"/>
      <c r="E19" s="398"/>
      <c r="F19" s="399"/>
      <c r="G19" s="189" t="str">
        <f>IF(年間計画・実績報告【入力用】!BX25="","",年間計画・実績報告【入力用】!BX25)</f>
        <v/>
      </c>
      <c r="H19" s="190" t="str">
        <f>IF(年間計画・実績報告【入力用】!BY25="","",年間計画・実績報告【入力用】!BY25)</f>
        <v>-</v>
      </c>
      <c r="I19" s="191" t="str">
        <f>IF(年間計画・実績報告【入力用】!BZ25="","",年間計画・実績報告【入力用】!BZ25)</f>
        <v/>
      </c>
      <c r="J19" s="192" t="str">
        <f>IF(年間計画・実績報告【入力用】!CA25="","",年間計画・実績報告【入力用】!CA25)</f>
        <v/>
      </c>
      <c r="K19" s="189" t="str">
        <f>IF(年間計画・実績報告【入力用】!CB25="","",年間計画・実績報告【入力用】!CB25)</f>
        <v/>
      </c>
      <c r="L19" s="190" t="str">
        <f>IF(年間計画・実績報告【入力用】!CC25="","",年間計画・実績報告【入力用】!CC25)</f>
        <v>-</v>
      </c>
      <c r="M19" s="191" t="str">
        <f>IF(年間計画・実績報告【入力用】!CD25="","",年間計画・実績報告【入力用】!CD25)</f>
        <v/>
      </c>
      <c r="N19" s="192" t="str">
        <f>IF(年間計画・実績報告【入力用】!CE25="","",年間計画・実績報告【入力用】!CE25)</f>
        <v/>
      </c>
      <c r="O19" s="354" t="str">
        <f>IF(年間計画・実績報告【入力用】!CF25="","",年間計画・実績報告【入力用】!CF25)</f>
        <v/>
      </c>
      <c r="P19" s="355"/>
      <c r="Q19" s="372"/>
      <c r="R19" s="357"/>
    </row>
    <row r="20" spans="1:18" ht="25.5" customHeight="1">
      <c r="A20" s="181">
        <f>年間計画・実績報告【入力用】!BU26</f>
        <v>45580</v>
      </c>
      <c r="B20" s="182">
        <f t="shared" si="0"/>
        <v>3</v>
      </c>
      <c r="C20" s="373" t="str">
        <f>IF(年間計画・実績報告【入力用】!BW26="","",年間計画・実績報告【入力用】!BW26)</f>
        <v/>
      </c>
      <c r="D20" s="374"/>
      <c r="E20" s="374"/>
      <c r="F20" s="375"/>
      <c r="G20" s="183" t="str">
        <f>IF(年間計画・実績報告【入力用】!BX26="","",年間計画・実績報告【入力用】!BX26)</f>
        <v/>
      </c>
      <c r="H20" s="184" t="str">
        <f>IF(年間計画・実績報告【入力用】!BY26="","",年間計画・実績報告【入力用】!BY26)</f>
        <v>-</v>
      </c>
      <c r="I20" s="185" t="str">
        <f>IF(年間計画・実績報告【入力用】!BZ26="","",年間計画・実績報告【入力用】!BZ26)</f>
        <v/>
      </c>
      <c r="J20" s="186" t="str">
        <f>IF(年間計画・実績報告【入力用】!CA26="","",年間計画・実績報告【入力用】!CA26)</f>
        <v/>
      </c>
      <c r="K20" s="183" t="str">
        <f>IF(年間計画・実績報告【入力用】!CB26="","",年間計画・実績報告【入力用】!CB26)</f>
        <v/>
      </c>
      <c r="L20" s="184" t="str">
        <f>IF(年間計画・実績報告【入力用】!CC26="","",年間計画・実績報告【入力用】!CC26)</f>
        <v>-</v>
      </c>
      <c r="M20" s="185" t="str">
        <f>IF(年間計画・実績報告【入力用】!CD26="","",年間計画・実績報告【入力用】!CD26)</f>
        <v/>
      </c>
      <c r="N20" s="186" t="str">
        <f>IF(年間計画・実績報告【入力用】!CE26="","",年間計画・実績報告【入力用】!CE26)</f>
        <v/>
      </c>
      <c r="O20" s="350" t="str">
        <f>IF(年間計画・実績報告【入力用】!CF26="","",年間計画・実績報告【入力用】!CF26)</f>
        <v/>
      </c>
      <c r="P20" s="351"/>
      <c r="Q20" s="352"/>
      <c r="R20" s="353"/>
    </row>
    <row r="21" spans="1:18" ht="25.5" customHeight="1">
      <c r="A21" s="181">
        <f>年間計画・実績報告【入力用】!BU27</f>
        <v>45581</v>
      </c>
      <c r="B21" s="182">
        <f t="shared" si="0"/>
        <v>4</v>
      </c>
      <c r="C21" s="373" t="str">
        <f>IF(年間計画・実績報告【入力用】!BW27="","",年間計画・実績報告【入力用】!BW27)</f>
        <v/>
      </c>
      <c r="D21" s="374"/>
      <c r="E21" s="374"/>
      <c r="F21" s="375"/>
      <c r="G21" s="183" t="str">
        <f>IF(年間計画・実績報告【入力用】!BX27="","",年間計画・実績報告【入力用】!BX27)</f>
        <v/>
      </c>
      <c r="H21" s="184" t="str">
        <f>IF(年間計画・実績報告【入力用】!BY27="","",年間計画・実績報告【入力用】!BY27)</f>
        <v>-</v>
      </c>
      <c r="I21" s="185" t="str">
        <f>IF(年間計画・実績報告【入力用】!BZ27="","",年間計画・実績報告【入力用】!BZ27)</f>
        <v/>
      </c>
      <c r="J21" s="186" t="str">
        <f>IF(年間計画・実績報告【入力用】!CA27="","",年間計画・実績報告【入力用】!CA27)</f>
        <v/>
      </c>
      <c r="K21" s="183" t="str">
        <f>IF(年間計画・実績報告【入力用】!CB27="","",年間計画・実績報告【入力用】!CB27)</f>
        <v/>
      </c>
      <c r="L21" s="184" t="str">
        <f>IF(年間計画・実績報告【入力用】!CC27="","",年間計画・実績報告【入力用】!CC27)</f>
        <v>-</v>
      </c>
      <c r="M21" s="185" t="str">
        <f>IF(年間計画・実績報告【入力用】!CD27="","",年間計画・実績報告【入力用】!CD27)</f>
        <v/>
      </c>
      <c r="N21" s="186" t="str">
        <f>IF(年間計画・実績報告【入力用】!CE27="","",年間計画・実績報告【入力用】!CE27)</f>
        <v/>
      </c>
      <c r="O21" s="350" t="str">
        <f>IF(年間計画・実績報告【入力用】!CF27="","",年間計画・実績報告【入力用】!CF27)</f>
        <v/>
      </c>
      <c r="P21" s="351"/>
      <c r="Q21" s="352"/>
      <c r="R21" s="353"/>
    </row>
    <row r="22" spans="1:18" ht="25.5" customHeight="1">
      <c r="A22" s="181">
        <f>年間計画・実績報告【入力用】!BU28</f>
        <v>45582</v>
      </c>
      <c r="B22" s="182">
        <f t="shared" si="0"/>
        <v>5</v>
      </c>
      <c r="C22" s="373" t="str">
        <f>IF(年間計画・実績報告【入力用】!BW28="","",年間計画・実績報告【入力用】!BW28)</f>
        <v/>
      </c>
      <c r="D22" s="374"/>
      <c r="E22" s="374"/>
      <c r="F22" s="375"/>
      <c r="G22" s="183" t="str">
        <f>IF(年間計画・実績報告【入力用】!BX28="","",年間計画・実績報告【入力用】!BX28)</f>
        <v/>
      </c>
      <c r="H22" s="184" t="str">
        <f>IF(年間計画・実績報告【入力用】!BY28="","",年間計画・実績報告【入力用】!BY28)</f>
        <v>-</v>
      </c>
      <c r="I22" s="185" t="str">
        <f>IF(年間計画・実績報告【入力用】!BZ28="","",年間計画・実績報告【入力用】!BZ28)</f>
        <v/>
      </c>
      <c r="J22" s="186" t="str">
        <f>IF(年間計画・実績報告【入力用】!CA28="","",年間計画・実績報告【入力用】!CA28)</f>
        <v/>
      </c>
      <c r="K22" s="183" t="str">
        <f>IF(年間計画・実績報告【入力用】!CB28="","",年間計画・実績報告【入力用】!CB28)</f>
        <v/>
      </c>
      <c r="L22" s="184" t="str">
        <f>IF(年間計画・実績報告【入力用】!CC28="","",年間計画・実績報告【入力用】!CC28)</f>
        <v>-</v>
      </c>
      <c r="M22" s="185" t="str">
        <f>IF(年間計画・実績報告【入力用】!CD28="","",年間計画・実績報告【入力用】!CD28)</f>
        <v/>
      </c>
      <c r="N22" s="186" t="str">
        <f>IF(年間計画・実績報告【入力用】!CE28="","",年間計画・実績報告【入力用】!CE28)</f>
        <v/>
      </c>
      <c r="O22" s="350" t="str">
        <f>IF(年間計画・実績報告【入力用】!CF28="","",年間計画・実績報告【入力用】!CF28)</f>
        <v/>
      </c>
      <c r="P22" s="351"/>
      <c r="Q22" s="352"/>
      <c r="R22" s="353"/>
    </row>
    <row r="23" spans="1:18" ht="25.5" customHeight="1">
      <c r="A23" s="181">
        <f>年間計画・実績報告【入力用】!BU29</f>
        <v>45583</v>
      </c>
      <c r="B23" s="182">
        <f t="shared" si="0"/>
        <v>6</v>
      </c>
      <c r="C23" s="373" t="str">
        <f>IF(年間計画・実績報告【入力用】!BW29="","",年間計画・実績報告【入力用】!BW29)</f>
        <v/>
      </c>
      <c r="D23" s="374"/>
      <c r="E23" s="374"/>
      <c r="F23" s="375"/>
      <c r="G23" s="183" t="str">
        <f>IF(年間計画・実績報告【入力用】!BX29="","",年間計画・実績報告【入力用】!BX29)</f>
        <v/>
      </c>
      <c r="H23" s="184" t="str">
        <f>IF(年間計画・実績報告【入力用】!BY29="","",年間計画・実績報告【入力用】!BY29)</f>
        <v>-</v>
      </c>
      <c r="I23" s="185" t="str">
        <f>IF(年間計画・実績報告【入力用】!BZ29="","",年間計画・実績報告【入力用】!BZ29)</f>
        <v/>
      </c>
      <c r="J23" s="186" t="str">
        <f>IF(年間計画・実績報告【入力用】!CA29="","",年間計画・実績報告【入力用】!CA29)</f>
        <v/>
      </c>
      <c r="K23" s="183" t="str">
        <f>IF(年間計画・実績報告【入力用】!CB29="","",年間計画・実績報告【入力用】!CB29)</f>
        <v/>
      </c>
      <c r="L23" s="184" t="str">
        <f>IF(年間計画・実績報告【入力用】!CC29="","",年間計画・実績報告【入力用】!CC29)</f>
        <v>-</v>
      </c>
      <c r="M23" s="185" t="str">
        <f>IF(年間計画・実績報告【入力用】!CD29="","",年間計画・実績報告【入力用】!CD29)</f>
        <v/>
      </c>
      <c r="N23" s="186" t="str">
        <f>IF(年間計画・実績報告【入力用】!CE29="","",年間計画・実績報告【入力用】!CE29)</f>
        <v/>
      </c>
      <c r="O23" s="350" t="str">
        <f>IF(年間計画・実績報告【入力用】!CF29="","",年間計画・実績報告【入力用】!CF29)</f>
        <v/>
      </c>
      <c r="P23" s="351"/>
      <c r="Q23" s="352"/>
      <c r="R23" s="353"/>
    </row>
    <row r="24" spans="1:18" ht="25.5" customHeight="1">
      <c r="A24" s="187">
        <f>年間計画・実績報告【入力用】!BU30</f>
        <v>45584</v>
      </c>
      <c r="B24" s="188">
        <f t="shared" si="0"/>
        <v>7</v>
      </c>
      <c r="C24" s="376" t="str">
        <f>IF(年間計画・実績報告【入力用】!BW30="","",年間計画・実績報告【入力用】!BW30)</f>
        <v/>
      </c>
      <c r="D24" s="377"/>
      <c r="E24" s="377"/>
      <c r="F24" s="378"/>
      <c r="G24" s="189" t="str">
        <f>IF(年間計画・実績報告【入力用】!BX30="","",年間計画・実績報告【入力用】!BX30)</f>
        <v/>
      </c>
      <c r="H24" s="190" t="str">
        <f>IF(年間計画・実績報告【入力用】!BY30="","",年間計画・実績報告【入力用】!BY30)</f>
        <v>-</v>
      </c>
      <c r="I24" s="191" t="str">
        <f>IF(年間計画・実績報告【入力用】!BZ30="","",年間計画・実績報告【入力用】!BZ30)</f>
        <v/>
      </c>
      <c r="J24" s="192" t="str">
        <f>IF(年間計画・実績報告【入力用】!CA30="","",年間計画・実績報告【入力用】!CA30)</f>
        <v/>
      </c>
      <c r="K24" s="189" t="str">
        <f>IF(年間計画・実績報告【入力用】!CB30="","",年間計画・実績報告【入力用】!CB30)</f>
        <v/>
      </c>
      <c r="L24" s="190" t="str">
        <f>IF(年間計画・実績報告【入力用】!CC30="","",年間計画・実績報告【入力用】!CC30)</f>
        <v>-</v>
      </c>
      <c r="M24" s="191" t="str">
        <f>IF(年間計画・実績報告【入力用】!CD30="","",年間計画・実績報告【入力用】!CD30)</f>
        <v/>
      </c>
      <c r="N24" s="192" t="str">
        <f>IF(年間計画・実績報告【入力用】!CE30="","",年間計画・実績報告【入力用】!CE30)</f>
        <v/>
      </c>
      <c r="O24" s="354" t="str">
        <f>IF(年間計画・実績報告【入力用】!CF30="","",年間計画・実績報告【入力用】!CF30)</f>
        <v/>
      </c>
      <c r="P24" s="355"/>
      <c r="Q24" s="372"/>
      <c r="R24" s="357"/>
    </row>
    <row r="25" spans="1:18" ht="25.5" customHeight="1">
      <c r="A25" s="187">
        <f>年間計画・実績報告【入力用】!BU31</f>
        <v>45585</v>
      </c>
      <c r="B25" s="188">
        <f t="shared" si="0"/>
        <v>1</v>
      </c>
      <c r="C25" s="376" t="str">
        <f>IF(年間計画・実績報告【入力用】!BW31="","",年間計画・実績報告【入力用】!BW31)</f>
        <v/>
      </c>
      <c r="D25" s="377"/>
      <c r="E25" s="377"/>
      <c r="F25" s="378"/>
      <c r="G25" s="189" t="str">
        <f>IF(年間計画・実績報告【入力用】!BX31="","",年間計画・実績報告【入力用】!BX31)</f>
        <v/>
      </c>
      <c r="H25" s="190" t="str">
        <f>IF(年間計画・実績報告【入力用】!BY31="","",年間計画・実績報告【入力用】!BY31)</f>
        <v>-</v>
      </c>
      <c r="I25" s="191" t="str">
        <f>IF(年間計画・実績報告【入力用】!BZ31="","",年間計画・実績報告【入力用】!BZ31)</f>
        <v/>
      </c>
      <c r="J25" s="192" t="str">
        <f>IF(年間計画・実績報告【入力用】!CA31="","",年間計画・実績報告【入力用】!CA31)</f>
        <v/>
      </c>
      <c r="K25" s="189" t="str">
        <f>IF(年間計画・実績報告【入力用】!CB31="","",年間計画・実績報告【入力用】!CB31)</f>
        <v/>
      </c>
      <c r="L25" s="190" t="str">
        <f>IF(年間計画・実績報告【入力用】!CC31="","",年間計画・実績報告【入力用】!CC31)</f>
        <v>-</v>
      </c>
      <c r="M25" s="191" t="str">
        <f>IF(年間計画・実績報告【入力用】!CD31="","",年間計画・実績報告【入力用】!CD31)</f>
        <v/>
      </c>
      <c r="N25" s="192" t="str">
        <f>IF(年間計画・実績報告【入力用】!CE31="","",年間計画・実績報告【入力用】!CE31)</f>
        <v/>
      </c>
      <c r="O25" s="354" t="str">
        <f>IF(年間計画・実績報告【入力用】!CF31="","",年間計画・実績報告【入力用】!CF31)</f>
        <v/>
      </c>
      <c r="P25" s="355"/>
      <c r="Q25" s="372"/>
      <c r="R25" s="357"/>
    </row>
    <row r="26" spans="1:18" ht="25.5" customHeight="1">
      <c r="A26" s="181">
        <f>年間計画・実績報告【入力用】!BU32</f>
        <v>45586</v>
      </c>
      <c r="B26" s="182">
        <f t="shared" si="0"/>
        <v>2</v>
      </c>
      <c r="C26" s="373" t="str">
        <f>IF(年間計画・実績報告【入力用】!BW32="","",年間計画・実績報告【入力用】!BW32)</f>
        <v/>
      </c>
      <c r="D26" s="374"/>
      <c r="E26" s="374"/>
      <c r="F26" s="375"/>
      <c r="G26" s="183" t="str">
        <f>IF(年間計画・実績報告【入力用】!BX32="","",年間計画・実績報告【入力用】!BX32)</f>
        <v/>
      </c>
      <c r="H26" s="184" t="str">
        <f>IF(年間計画・実績報告【入力用】!BY32="","",年間計画・実績報告【入力用】!BY32)</f>
        <v>-</v>
      </c>
      <c r="I26" s="185" t="str">
        <f>IF(年間計画・実績報告【入力用】!BZ32="","",年間計画・実績報告【入力用】!BZ32)</f>
        <v/>
      </c>
      <c r="J26" s="186" t="str">
        <f>IF(年間計画・実績報告【入力用】!CA32="","",年間計画・実績報告【入力用】!CA32)</f>
        <v/>
      </c>
      <c r="K26" s="183" t="str">
        <f>IF(年間計画・実績報告【入力用】!CB32="","",年間計画・実績報告【入力用】!CB32)</f>
        <v/>
      </c>
      <c r="L26" s="184" t="str">
        <f>IF(年間計画・実績報告【入力用】!CC32="","",年間計画・実績報告【入力用】!CC32)</f>
        <v>-</v>
      </c>
      <c r="M26" s="185" t="str">
        <f>IF(年間計画・実績報告【入力用】!CD32="","",年間計画・実績報告【入力用】!CD32)</f>
        <v/>
      </c>
      <c r="N26" s="186" t="str">
        <f>IF(年間計画・実績報告【入力用】!CE32="","",年間計画・実績報告【入力用】!CE32)</f>
        <v/>
      </c>
      <c r="O26" s="350" t="str">
        <f>IF(年間計画・実績報告【入力用】!CF32="","",年間計画・実績報告【入力用】!CF32)</f>
        <v/>
      </c>
      <c r="P26" s="351"/>
      <c r="Q26" s="352"/>
      <c r="R26" s="353"/>
    </row>
    <row r="27" spans="1:18" ht="25.5" customHeight="1">
      <c r="A27" s="181">
        <f>年間計画・実績報告【入力用】!BU33</f>
        <v>45587</v>
      </c>
      <c r="B27" s="182">
        <f t="shared" si="0"/>
        <v>3</v>
      </c>
      <c r="C27" s="373" t="str">
        <f>IF(年間計画・実績報告【入力用】!BW33="","",年間計画・実績報告【入力用】!BW33)</f>
        <v/>
      </c>
      <c r="D27" s="374"/>
      <c r="E27" s="374"/>
      <c r="F27" s="375"/>
      <c r="G27" s="183" t="str">
        <f>IF(年間計画・実績報告【入力用】!BX33="","",年間計画・実績報告【入力用】!BX33)</f>
        <v/>
      </c>
      <c r="H27" s="184" t="str">
        <f>IF(年間計画・実績報告【入力用】!BY33="","",年間計画・実績報告【入力用】!BY33)</f>
        <v>-</v>
      </c>
      <c r="I27" s="185" t="str">
        <f>IF(年間計画・実績報告【入力用】!BZ33="","",年間計画・実績報告【入力用】!BZ33)</f>
        <v/>
      </c>
      <c r="J27" s="186" t="str">
        <f>IF(年間計画・実績報告【入力用】!CA33="","",年間計画・実績報告【入力用】!CA33)</f>
        <v/>
      </c>
      <c r="K27" s="183" t="str">
        <f>IF(年間計画・実績報告【入力用】!CB33="","",年間計画・実績報告【入力用】!CB33)</f>
        <v/>
      </c>
      <c r="L27" s="184" t="str">
        <f>IF(年間計画・実績報告【入力用】!CC33="","",年間計画・実績報告【入力用】!CC33)</f>
        <v>-</v>
      </c>
      <c r="M27" s="185" t="str">
        <f>IF(年間計画・実績報告【入力用】!CD33="","",年間計画・実績報告【入力用】!CD33)</f>
        <v/>
      </c>
      <c r="N27" s="186" t="str">
        <f>IF(年間計画・実績報告【入力用】!CE33="","",年間計画・実績報告【入力用】!CE33)</f>
        <v/>
      </c>
      <c r="O27" s="350" t="str">
        <f>IF(年間計画・実績報告【入力用】!CF33="","",年間計画・実績報告【入力用】!CF33)</f>
        <v/>
      </c>
      <c r="P27" s="351"/>
      <c r="Q27" s="352"/>
      <c r="R27" s="353"/>
    </row>
    <row r="28" spans="1:18" ht="25.5" customHeight="1">
      <c r="A28" s="181">
        <f>年間計画・実績報告【入力用】!BU34</f>
        <v>45588</v>
      </c>
      <c r="B28" s="182">
        <f t="shared" si="0"/>
        <v>4</v>
      </c>
      <c r="C28" s="373" t="str">
        <f>IF(年間計画・実績報告【入力用】!BW34="","",年間計画・実績報告【入力用】!BW34)</f>
        <v/>
      </c>
      <c r="D28" s="374"/>
      <c r="E28" s="374"/>
      <c r="F28" s="375"/>
      <c r="G28" s="183" t="str">
        <f>IF(年間計画・実績報告【入力用】!BX34="","",年間計画・実績報告【入力用】!BX34)</f>
        <v/>
      </c>
      <c r="H28" s="184" t="str">
        <f>IF(年間計画・実績報告【入力用】!BY34="","",年間計画・実績報告【入力用】!BY34)</f>
        <v>-</v>
      </c>
      <c r="I28" s="185" t="str">
        <f>IF(年間計画・実績報告【入力用】!BZ34="","",年間計画・実績報告【入力用】!BZ34)</f>
        <v/>
      </c>
      <c r="J28" s="186" t="str">
        <f>IF(年間計画・実績報告【入力用】!CA34="","",年間計画・実績報告【入力用】!CA34)</f>
        <v/>
      </c>
      <c r="K28" s="183" t="str">
        <f>IF(年間計画・実績報告【入力用】!CB34="","",年間計画・実績報告【入力用】!CB34)</f>
        <v/>
      </c>
      <c r="L28" s="184" t="str">
        <f>IF(年間計画・実績報告【入力用】!CC34="","",年間計画・実績報告【入力用】!CC34)</f>
        <v>-</v>
      </c>
      <c r="M28" s="185" t="str">
        <f>IF(年間計画・実績報告【入力用】!CD34="","",年間計画・実績報告【入力用】!CD34)</f>
        <v/>
      </c>
      <c r="N28" s="186" t="str">
        <f>IF(年間計画・実績報告【入力用】!CE34="","",年間計画・実績報告【入力用】!CE34)</f>
        <v/>
      </c>
      <c r="O28" s="350" t="str">
        <f>IF(年間計画・実績報告【入力用】!CF34="","",年間計画・実績報告【入力用】!CF34)</f>
        <v/>
      </c>
      <c r="P28" s="351"/>
      <c r="Q28" s="352"/>
      <c r="R28" s="353"/>
    </row>
    <row r="29" spans="1:18" ht="25.5" customHeight="1">
      <c r="A29" s="181">
        <f>年間計画・実績報告【入力用】!BU35</f>
        <v>45589</v>
      </c>
      <c r="B29" s="182">
        <f t="shared" si="0"/>
        <v>5</v>
      </c>
      <c r="C29" s="373" t="str">
        <f>IF(年間計画・実績報告【入力用】!BW35="","",年間計画・実績報告【入力用】!BW35)</f>
        <v/>
      </c>
      <c r="D29" s="374"/>
      <c r="E29" s="374"/>
      <c r="F29" s="375"/>
      <c r="G29" s="183" t="str">
        <f>IF(年間計画・実績報告【入力用】!BX35="","",年間計画・実績報告【入力用】!BX35)</f>
        <v/>
      </c>
      <c r="H29" s="184" t="str">
        <f>IF(年間計画・実績報告【入力用】!BY35="","",年間計画・実績報告【入力用】!BY35)</f>
        <v>-</v>
      </c>
      <c r="I29" s="185" t="str">
        <f>IF(年間計画・実績報告【入力用】!BZ35="","",年間計画・実績報告【入力用】!BZ35)</f>
        <v/>
      </c>
      <c r="J29" s="186" t="str">
        <f>IF(年間計画・実績報告【入力用】!CA35="","",年間計画・実績報告【入力用】!CA35)</f>
        <v/>
      </c>
      <c r="K29" s="183" t="str">
        <f>IF(年間計画・実績報告【入力用】!CB35="","",年間計画・実績報告【入力用】!CB35)</f>
        <v/>
      </c>
      <c r="L29" s="184" t="str">
        <f>IF(年間計画・実績報告【入力用】!CC35="","",年間計画・実績報告【入力用】!CC35)</f>
        <v>-</v>
      </c>
      <c r="M29" s="185" t="str">
        <f>IF(年間計画・実績報告【入力用】!CD35="","",年間計画・実績報告【入力用】!CD35)</f>
        <v/>
      </c>
      <c r="N29" s="186" t="str">
        <f>IF(年間計画・実績報告【入力用】!CE35="","",年間計画・実績報告【入力用】!CE35)</f>
        <v/>
      </c>
      <c r="O29" s="350" t="str">
        <f>IF(年間計画・実績報告【入力用】!CF35="","",年間計画・実績報告【入力用】!CF35)</f>
        <v/>
      </c>
      <c r="P29" s="351"/>
      <c r="Q29" s="352"/>
      <c r="R29" s="353"/>
    </row>
    <row r="30" spans="1:18" ht="25.5" customHeight="1">
      <c r="A30" s="181">
        <f>年間計画・実績報告【入力用】!BU36</f>
        <v>45590</v>
      </c>
      <c r="B30" s="182">
        <f t="shared" si="0"/>
        <v>6</v>
      </c>
      <c r="C30" s="373" t="str">
        <f>IF(年間計画・実績報告【入力用】!BW36="","",年間計画・実績報告【入力用】!BW36)</f>
        <v/>
      </c>
      <c r="D30" s="374"/>
      <c r="E30" s="374"/>
      <c r="F30" s="375"/>
      <c r="G30" s="183" t="str">
        <f>IF(年間計画・実績報告【入力用】!BX36="","",年間計画・実績報告【入力用】!BX36)</f>
        <v/>
      </c>
      <c r="H30" s="184" t="str">
        <f>IF(年間計画・実績報告【入力用】!BY36="","",年間計画・実績報告【入力用】!BY36)</f>
        <v>-</v>
      </c>
      <c r="I30" s="185" t="str">
        <f>IF(年間計画・実績報告【入力用】!BZ36="","",年間計画・実績報告【入力用】!BZ36)</f>
        <v/>
      </c>
      <c r="J30" s="186" t="str">
        <f>IF(年間計画・実績報告【入力用】!CA36="","",年間計画・実績報告【入力用】!CA36)</f>
        <v/>
      </c>
      <c r="K30" s="183" t="str">
        <f>IF(年間計画・実績報告【入力用】!CB36="","",年間計画・実績報告【入力用】!CB36)</f>
        <v/>
      </c>
      <c r="L30" s="184" t="str">
        <f>IF(年間計画・実績報告【入力用】!CC36="","",年間計画・実績報告【入力用】!CC36)</f>
        <v>-</v>
      </c>
      <c r="M30" s="185" t="str">
        <f>IF(年間計画・実績報告【入力用】!CD36="","",年間計画・実績報告【入力用】!CD36)</f>
        <v/>
      </c>
      <c r="N30" s="186" t="str">
        <f>IF(年間計画・実績報告【入力用】!CE36="","",年間計画・実績報告【入力用】!CE36)</f>
        <v/>
      </c>
      <c r="O30" s="350" t="str">
        <f>IF(年間計画・実績報告【入力用】!CF36="","",年間計画・実績報告【入力用】!CF36)</f>
        <v/>
      </c>
      <c r="P30" s="351"/>
      <c r="Q30" s="352"/>
      <c r="R30" s="353"/>
    </row>
    <row r="31" spans="1:18" ht="25.5" customHeight="1">
      <c r="A31" s="187">
        <f>年間計画・実績報告【入力用】!BU37</f>
        <v>45591</v>
      </c>
      <c r="B31" s="188">
        <f t="shared" si="0"/>
        <v>7</v>
      </c>
      <c r="C31" s="376" t="str">
        <f>IF(年間計画・実績報告【入力用】!BW37="","",年間計画・実績報告【入力用】!BW37)</f>
        <v/>
      </c>
      <c r="D31" s="377"/>
      <c r="E31" s="377"/>
      <c r="F31" s="378"/>
      <c r="G31" s="189" t="str">
        <f>IF(年間計画・実績報告【入力用】!BX37="","",年間計画・実績報告【入力用】!BX37)</f>
        <v/>
      </c>
      <c r="H31" s="190" t="str">
        <f>IF(年間計画・実績報告【入力用】!BY37="","",年間計画・実績報告【入力用】!BY37)</f>
        <v>-</v>
      </c>
      <c r="I31" s="191" t="str">
        <f>IF(年間計画・実績報告【入力用】!BZ37="","",年間計画・実績報告【入力用】!BZ37)</f>
        <v/>
      </c>
      <c r="J31" s="192" t="str">
        <f>IF(年間計画・実績報告【入力用】!CA37="","",年間計画・実績報告【入力用】!CA37)</f>
        <v/>
      </c>
      <c r="K31" s="189" t="str">
        <f>IF(年間計画・実績報告【入力用】!CB37="","",年間計画・実績報告【入力用】!CB37)</f>
        <v/>
      </c>
      <c r="L31" s="190" t="str">
        <f>IF(年間計画・実績報告【入力用】!CC37="","",年間計画・実績報告【入力用】!CC37)</f>
        <v>-</v>
      </c>
      <c r="M31" s="191" t="str">
        <f>IF(年間計画・実績報告【入力用】!CD37="","",年間計画・実績報告【入力用】!CD37)</f>
        <v/>
      </c>
      <c r="N31" s="192" t="str">
        <f>IF(年間計画・実績報告【入力用】!CE37="","",年間計画・実績報告【入力用】!CE37)</f>
        <v/>
      </c>
      <c r="O31" s="354" t="str">
        <f>IF(年間計画・実績報告【入力用】!CF37="","",年間計画・実績報告【入力用】!CF37)</f>
        <v/>
      </c>
      <c r="P31" s="355"/>
      <c r="Q31" s="372"/>
      <c r="R31" s="357"/>
    </row>
    <row r="32" spans="1:18" ht="25.5" customHeight="1">
      <c r="A32" s="187">
        <f>年間計画・実績報告【入力用】!BU38</f>
        <v>45592</v>
      </c>
      <c r="B32" s="188">
        <f t="shared" si="0"/>
        <v>1</v>
      </c>
      <c r="C32" s="376" t="str">
        <f>IF(年間計画・実績報告【入力用】!BW38="","",年間計画・実績報告【入力用】!BW38)</f>
        <v/>
      </c>
      <c r="D32" s="377"/>
      <c r="E32" s="377"/>
      <c r="F32" s="378"/>
      <c r="G32" s="189" t="str">
        <f>IF(年間計画・実績報告【入力用】!BX38="","",年間計画・実績報告【入力用】!BX38)</f>
        <v/>
      </c>
      <c r="H32" s="190" t="str">
        <f>IF(年間計画・実績報告【入力用】!BY38="","",年間計画・実績報告【入力用】!BY38)</f>
        <v>-</v>
      </c>
      <c r="I32" s="191" t="str">
        <f>IF(年間計画・実績報告【入力用】!BZ38="","",年間計画・実績報告【入力用】!BZ38)</f>
        <v/>
      </c>
      <c r="J32" s="192" t="str">
        <f>IF(年間計画・実績報告【入力用】!CA38="","",年間計画・実績報告【入力用】!CA38)</f>
        <v/>
      </c>
      <c r="K32" s="189" t="str">
        <f>IF(年間計画・実績報告【入力用】!CB38="","",年間計画・実績報告【入力用】!CB38)</f>
        <v/>
      </c>
      <c r="L32" s="190" t="str">
        <f>IF(年間計画・実績報告【入力用】!CC38="","",年間計画・実績報告【入力用】!CC38)</f>
        <v>-</v>
      </c>
      <c r="M32" s="191" t="str">
        <f>IF(年間計画・実績報告【入力用】!CD38="","",年間計画・実績報告【入力用】!CD38)</f>
        <v/>
      </c>
      <c r="N32" s="192" t="str">
        <f>IF(年間計画・実績報告【入力用】!CE38="","",年間計画・実績報告【入力用】!CE38)</f>
        <v/>
      </c>
      <c r="O32" s="354" t="str">
        <f>IF(年間計画・実績報告【入力用】!CF38="","",年間計画・実績報告【入力用】!CF38)</f>
        <v/>
      </c>
      <c r="P32" s="355"/>
      <c r="Q32" s="372"/>
      <c r="R32" s="357"/>
    </row>
    <row r="33" spans="1:18" ht="25.5" customHeight="1">
      <c r="A33" s="181">
        <f>年間計画・実績報告【入力用】!BU39</f>
        <v>45593</v>
      </c>
      <c r="B33" s="182">
        <f t="shared" si="0"/>
        <v>2</v>
      </c>
      <c r="C33" s="373" t="str">
        <f>IF(年間計画・実績報告【入力用】!BW39="","",年間計画・実績報告【入力用】!BW39)</f>
        <v/>
      </c>
      <c r="D33" s="374"/>
      <c r="E33" s="374"/>
      <c r="F33" s="375"/>
      <c r="G33" s="183" t="str">
        <f>IF(年間計画・実績報告【入力用】!BX39="","",年間計画・実績報告【入力用】!BX39)</f>
        <v/>
      </c>
      <c r="H33" s="184" t="str">
        <f>IF(年間計画・実績報告【入力用】!BY39="","",年間計画・実績報告【入力用】!BY39)</f>
        <v>-</v>
      </c>
      <c r="I33" s="185" t="str">
        <f>IF(年間計画・実績報告【入力用】!BZ39="","",年間計画・実績報告【入力用】!BZ39)</f>
        <v/>
      </c>
      <c r="J33" s="186" t="str">
        <f>IF(年間計画・実績報告【入力用】!CA39="","",年間計画・実績報告【入力用】!CA39)</f>
        <v/>
      </c>
      <c r="K33" s="183" t="str">
        <f>IF(年間計画・実績報告【入力用】!CB39="","",年間計画・実績報告【入力用】!CB39)</f>
        <v/>
      </c>
      <c r="L33" s="184" t="str">
        <f>IF(年間計画・実績報告【入力用】!CC39="","",年間計画・実績報告【入力用】!CC39)</f>
        <v>-</v>
      </c>
      <c r="M33" s="185" t="str">
        <f>IF(年間計画・実績報告【入力用】!CD39="","",年間計画・実績報告【入力用】!CD39)</f>
        <v/>
      </c>
      <c r="N33" s="186" t="str">
        <f>IF(年間計画・実績報告【入力用】!CE39="","",年間計画・実績報告【入力用】!CE39)</f>
        <v/>
      </c>
      <c r="O33" s="350" t="str">
        <f>IF(年間計画・実績報告【入力用】!CF39="","",年間計画・実績報告【入力用】!CF39)</f>
        <v/>
      </c>
      <c r="P33" s="351"/>
      <c r="Q33" s="352"/>
      <c r="R33" s="353"/>
    </row>
    <row r="34" spans="1:18" ht="25.5" customHeight="1">
      <c r="A34" s="231">
        <f>年間計画・実績報告【入力用】!BU40</f>
        <v>45594</v>
      </c>
      <c r="B34" s="182">
        <f t="shared" si="0"/>
        <v>3</v>
      </c>
      <c r="C34" s="373" t="str">
        <f>IF(年間計画・実績報告【入力用】!BW40="","",年間計画・実績報告【入力用】!BW40)</f>
        <v/>
      </c>
      <c r="D34" s="374"/>
      <c r="E34" s="374"/>
      <c r="F34" s="375"/>
      <c r="G34" s="183" t="str">
        <f>IF(年間計画・実績報告【入力用】!BX40="","",年間計画・実績報告【入力用】!BX40)</f>
        <v/>
      </c>
      <c r="H34" s="184" t="str">
        <f>IF(年間計画・実績報告【入力用】!BY40="","",年間計画・実績報告【入力用】!BY40)</f>
        <v>-</v>
      </c>
      <c r="I34" s="185" t="str">
        <f>IF(年間計画・実績報告【入力用】!BZ40="","",年間計画・実績報告【入力用】!BZ40)</f>
        <v/>
      </c>
      <c r="J34" s="186" t="str">
        <f>IF(年間計画・実績報告【入力用】!CA40="","",年間計画・実績報告【入力用】!CA40)</f>
        <v/>
      </c>
      <c r="K34" s="183" t="str">
        <f>IF(年間計画・実績報告【入力用】!CB40="","",年間計画・実績報告【入力用】!CB40)</f>
        <v/>
      </c>
      <c r="L34" s="184" t="str">
        <f>IF(年間計画・実績報告【入力用】!CC40="","",年間計画・実績報告【入力用】!CC40)</f>
        <v>-</v>
      </c>
      <c r="M34" s="185" t="str">
        <f>IF(年間計画・実績報告【入力用】!CD40="","",年間計画・実績報告【入力用】!CD40)</f>
        <v/>
      </c>
      <c r="N34" s="186" t="str">
        <f>IF(年間計画・実績報告【入力用】!CE40="","",年間計画・実績報告【入力用】!CE40)</f>
        <v/>
      </c>
      <c r="O34" s="350" t="str">
        <f>IF(年間計画・実績報告【入力用】!CF40="","",年間計画・実績報告【入力用】!CF40)</f>
        <v/>
      </c>
      <c r="P34" s="351"/>
      <c r="Q34" s="352"/>
      <c r="R34" s="353"/>
    </row>
    <row r="35" spans="1:18" ht="25.5" customHeight="1">
      <c r="A35" s="195">
        <f>年間計画・実績報告【入力用】!BU41</f>
        <v>45595</v>
      </c>
      <c r="B35" s="196">
        <f t="shared" si="0"/>
        <v>4</v>
      </c>
      <c r="C35" s="373" t="str">
        <f>IF(年間計画・実績報告【入力用】!BW41="","",年間計画・実績報告【入力用】!BW41)</f>
        <v/>
      </c>
      <c r="D35" s="374"/>
      <c r="E35" s="374"/>
      <c r="F35" s="375"/>
      <c r="G35" s="197" t="str">
        <f>IF(年間計画・実績報告【入力用】!BX41="","",年間計画・実績報告【入力用】!BX41)</f>
        <v/>
      </c>
      <c r="H35" s="198" t="str">
        <f>IF(年間計画・実績報告【入力用】!BY41="","",年間計画・実績報告【入力用】!BY41)</f>
        <v>-</v>
      </c>
      <c r="I35" s="199" t="str">
        <f>IF(年間計画・実績報告【入力用】!BZ41="","",年間計画・実績報告【入力用】!BZ41)</f>
        <v/>
      </c>
      <c r="J35" s="200" t="str">
        <f>IF(年間計画・実績報告【入力用】!CA41="","",年間計画・実績報告【入力用】!CA41)</f>
        <v/>
      </c>
      <c r="K35" s="197" t="str">
        <f>IF(年間計画・実績報告【入力用】!CB41="","",年間計画・実績報告【入力用】!CB41)</f>
        <v/>
      </c>
      <c r="L35" s="198" t="str">
        <f>IF(年間計画・実績報告【入力用】!CC41="","",年間計画・実績報告【入力用】!CC41)</f>
        <v>-</v>
      </c>
      <c r="M35" s="199" t="str">
        <f>IF(年間計画・実績報告【入力用】!CD41="","",年間計画・実績報告【入力用】!CD41)</f>
        <v/>
      </c>
      <c r="N35" s="200" t="str">
        <f>IF(年間計画・実績報告【入力用】!CE41="","",年間計画・実績報告【入力用】!CE41)</f>
        <v/>
      </c>
      <c r="O35" s="392" t="str">
        <f>IF(年間計画・実績報告【入力用】!CF41="","",年間計画・実績報告【入力用】!CF41)</f>
        <v/>
      </c>
      <c r="P35" s="393"/>
      <c r="Q35" s="352"/>
      <c r="R35" s="353"/>
    </row>
    <row r="36" spans="1:18" ht="25.5" customHeight="1" thickBot="1">
      <c r="A36" s="201">
        <f>年間計画・実績報告【入力用】!BU42</f>
        <v>45596</v>
      </c>
      <c r="B36" s="202">
        <f t="shared" ref="B36" si="1">WEEKDAY(A36,1)</f>
        <v>5</v>
      </c>
      <c r="C36" s="394" t="str">
        <f>IF(年間計画・実績報告【入力用】!BW42="","",年間計画・実績報告【入力用】!BW42)</f>
        <v/>
      </c>
      <c r="D36" s="395"/>
      <c r="E36" s="395"/>
      <c r="F36" s="396"/>
      <c r="G36" s="203" t="str">
        <f>IF(年間計画・実績報告【入力用】!BX42="","",年間計画・実績報告【入力用】!BX42)</f>
        <v/>
      </c>
      <c r="H36" s="204" t="str">
        <f>IF(年間計画・実績報告【入力用】!BY42="","",年間計画・実績報告【入力用】!BY42)</f>
        <v>-</v>
      </c>
      <c r="I36" s="205" t="str">
        <f>IF(年間計画・実績報告【入力用】!BZ42="","",年間計画・実績報告【入力用】!BZ42)</f>
        <v/>
      </c>
      <c r="J36" s="206" t="str">
        <f>IF(年間計画・実績報告【入力用】!CA42="","",年間計画・実績報告【入力用】!CA42)</f>
        <v/>
      </c>
      <c r="K36" s="203" t="str">
        <f>IF(年間計画・実績報告【入力用】!CB42="","",年間計画・実績報告【入力用】!CB42)</f>
        <v/>
      </c>
      <c r="L36" s="204" t="str">
        <f>IF(年間計画・実績報告【入力用】!CC42="","",年間計画・実績報告【入力用】!CC42)</f>
        <v>-</v>
      </c>
      <c r="M36" s="205" t="str">
        <f>IF(年間計画・実績報告【入力用】!CD42="","",年間計画・実績報告【入力用】!CD42)</f>
        <v/>
      </c>
      <c r="N36" s="206" t="str">
        <f>IF(年間計画・実績報告【入力用】!CE42="","",年間計画・実績報告【入力用】!CE42)</f>
        <v/>
      </c>
      <c r="O36" s="382" t="str">
        <f>IF(年間計画・実績報告【入力用】!CF42="","",年間計画・実績報告【入力用】!CF42)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年間計画・実績報告【入力用】!BX44&amp;"日"</f>
        <v>0日</v>
      </c>
      <c r="E37" s="208" t="s">
        <v>169</v>
      </c>
      <c r="F37" s="209" t="str">
        <f>年間計画・実績報告【入力用】!BX45&amp;"日"</f>
        <v>31日</v>
      </c>
      <c r="G37" s="389" t="s">
        <v>41</v>
      </c>
      <c r="H37" s="390"/>
      <c r="I37" s="391"/>
      <c r="J37" s="210">
        <f>年間計画・実績報告【入力用】!BX43</f>
        <v>0</v>
      </c>
      <c r="K37" s="389" t="s">
        <v>23</v>
      </c>
      <c r="L37" s="390"/>
      <c r="M37" s="391"/>
      <c r="N37" s="210">
        <f>年間計画・実績報告【入力用】!CB43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25" priority="3">
      <formula>WEEKDAY(B6)=7</formula>
    </cfRule>
    <cfRule type="expression" dxfId="24" priority="4">
      <formula>WEEKDAY(B6)=1</formula>
    </cfRule>
  </conditionalFormatting>
  <conditionalFormatting sqref="A6:A36">
    <cfRule type="expression" dxfId="23" priority="1">
      <formula>WEEKDAY(B6)=7</formula>
    </cfRule>
    <cfRule type="expression" dxfId="2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183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175">
        <f>年間計画・実績報告【入力用】!CG12</f>
        <v>45597</v>
      </c>
      <c r="B6" s="176">
        <f>WEEKDAY(A6,1)</f>
        <v>6</v>
      </c>
      <c r="C6" s="405" t="str">
        <f>IF(年間計画・実績報告【入力用】!CI12="","",年間計画・実績報告【入力用】!CI12)</f>
        <v/>
      </c>
      <c r="D6" s="406"/>
      <c r="E6" s="406"/>
      <c r="F6" s="407"/>
      <c r="G6" s="177" t="str">
        <f>IF(年間計画・実績報告【入力用】!CJ12="","",年間計画・実績報告【入力用】!CJ12)</f>
        <v/>
      </c>
      <c r="H6" s="178" t="str">
        <f>IF(年間計画・実績報告【入力用】!CK12="","",年間計画・実績報告【入力用】!CK12)</f>
        <v>-</v>
      </c>
      <c r="I6" s="179" t="str">
        <f>IF(年間計画・実績報告【入力用】!CL12="","",年間計画・実績報告【入力用】!CL12)</f>
        <v/>
      </c>
      <c r="J6" s="180" t="str">
        <f>IF(年間計画・実績報告【入力用】!CM12="","",年間計画・実績報告【入力用】!CM12)</f>
        <v/>
      </c>
      <c r="K6" s="177" t="str">
        <f>IF(年間計画・実績報告【入力用】!CN12="","",年間計画・実績報告【入力用】!CN12)</f>
        <v/>
      </c>
      <c r="L6" s="178" t="str">
        <f>IF(年間計画・実績報告【入力用】!CO12="","",年間計画・実績報告【入力用】!CO12)</f>
        <v>-</v>
      </c>
      <c r="M6" s="179" t="str">
        <f>IF(年間計画・実績報告【入力用】!CP12="","",年間計画・実績報告【入力用】!CP12)</f>
        <v/>
      </c>
      <c r="N6" s="180" t="str">
        <f>IF(年間計画・実績報告【入力用】!CQ12="","",年間計画・実績報告【入力用】!CQ12)</f>
        <v/>
      </c>
      <c r="O6" s="361" t="str">
        <f>IF(年間計画・実績報告【入力用】!CR12="","",年間計画・実績報告【入力用】!CR12)</f>
        <v/>
      </c>
      <c r="P6" s="362"/>
      <c r="Q6" s="363"/>
      <c r="R6" s="364"/>
    </row>
    <row r="7" spans="1:18" ht="25.5" customHeight="1">
      <c r="A7" s="187">
        <f>年間計画・実績報告【入力用】!CG13</f>
        <v>45598</v>
      </c>
      <c r="B7" s="188">
        <f t="shared" ref="B7:B35" si="0">WEEKDAY(A7,1)</f>
        <v>7</v>
      </c>
      <c r="C7" s="376" t="str">
        <f>IF(年間計画・実績報告【入力用】!CI13="","",年間計画・実績報告【入力用】!CI13)</f>
        <v/>
      </c>
      <c r="D7" s="377"/>
      <c r="E7" s="377"/>
      <c r="F7" s="378"/>
      <c r="G7" s="189" t="str">
        <f>IF(年間計画・実績報告【入力用】!CJ13="","",年間計画・実績報告【入力用】!CJ13)</f>
        <v/>
      </c>
      <c r="H7" s="190" t="str">
        <f>IF(年間計画・実績報告【入力用】!CK13="","",年間計画・実績報告【入力用】!CK13)</f>
        <v>-</v>
      </c>
      <c r="I7" s="191" t="str">
        <f>IF(年間計画・実績報告【入力用】!CL13="","",年間計画・実績報告【入力用】!CL13)</f>
        <v/>
      </c>
      <c r="J7" s="192" t="str">
        <f>IF(年間計画・実績報告【入力用】!CM13="","",年間計画・実績報告【入力用】!CM13)</f>
        <v/>
      </c>
      <c r="K7" s="189" t="str">
        <f>IF(年間計画・実績報告【入力用】!CN13="","",年間計画・実績報告【入力用】!CN13)</f>
        <v/>
      </c>
      <c r="L7" s="190" t="str">
        <f>IF(年間計画・実績報告【入力用】!CO13="","",年間計画・実績報告【入力用】!CO13)</f>
        <v>-</v>
      </c>
      <c r="M7" s="191" t="str">
        <f>IF(年間計画・実績報告【入力用】!CP13="","",年間計画・実績報告【入力用】!CP13)</f>
        <v/>
      </c>
      <c r="N7" s="192" t="str">
        <f>IF(年間計画・実績報告【入力用】!CQ13="","",年間計画・実績報告【入力用】!CQ13)</f>
        <v/>
      </c>
      <c r="O7" s="354" t="str">
        <f>IF(年間計画・実績報告【入力用】!CR13="","",年間計画・実績報告【入力用】!CR13)</f>
        <v/>
      </c>
      <c r="P7" s="355"/>
      <c r="Q7" s="372"/>
      <c r="R7" s="357"/>
    </row>
    <row r="8" spans="1:18" ht="25.5" customHeight="1">
      <c r="A8" s="223">
        <f>年間計画・実績報告【入力用】!CG14</f>
        <v>45599</v>
      </c>
      <c r="B8" s="194">
        <f t="shared" si="0"/>
        <v>1</v>
      </c>
      <c r="C8" s="397" t="str">
        <f>IF(年間計画・実績報告【入力用】!CI14="","",年間計画・実績報告【入力用】!CI14)</f>
        <v>文化の日</v>
      </c>
      <c r="D8" s="398"/>
      <c r="E8" s="398"/>
      <c r="F8" s="399"/>
      <c r="G8" s="189" t="str">
        <f>IF(年間計画・実績報告【入力用】!CJ14="","",年間計画・実績報告【入力用】!CJ14)</f>
        <v/>
      </c>
      <c r="H8" s="190" t="str">
        <f>IF(年間計画・実績報告【入力用】!CK14="","",年間計画・実績報告【入力用】!CK14)</f>
        <v>-</v>
      </c>
      <c r="I8" s="191" t="str">
        <f>IF(年間計画・実績報告【入力用】!CL14="","",年間計画・実績報告【入力用】!CL14)</f>
        <v/>
      </c>
      <c r="J8" s="192" t="str">
        <f>IF(年間計画・実績報告【入力用】!CM14="","",年間計画・実績報告【入力用】!CM14)</f>
        <v/>
      </c>
      <c r="K8" s="189" t="str">
        <f>IF(年間計画・実績報告【入力用】!CN14="","",年間計画・実績報告【入力用】!CN14)</f>
        <v/>
      </c>
      <c r="L8" s="190" t="str">
        <f>IF(年間計画・実績報告【入力用】!CO14="","",年間計画・実績報告【入力用】!CO14)</f>
        <v>-</v>
      </c>
      <c r="M8" s="191" t="str">
        <f>IF(年間計画・実績報告【入力用】!CP14="","",年間計画・実績報告【入力用】!CP14)</f>
        <v/>
      </c>
      <c r="N8" s="192" t="str">
        <f>IF(年間計画・実績報告【入力用】!CQ14="","",年間計画・実績報告【入力用】!CQ14)</f>
        <v/>
      </c>
      <c r="O8" s="354" t="str">
        <f>IF(年間計画・実績報告【入力用】!CR14="","",年間計画・実績報告【入力用】!CR14)</f>
        <v/>
      </c>
      <c r="P8" s="355"/>
      <c r="Q8" s="372"/>
      <c r="R8" s="357"/>
    </row>
    <row r="9" spans="1:18" ht="25.5" customHeight="1">
      <c r="A9" s="223">
        <f>年間計画・実績報告【入力用】!CG15</f>
        <v>45600</v>
      </c>
      <c r="B9" s="194">
        <f t="shared" si="0"/>
        <v>2</v>
      </c>
      <c r="C9" s="397" t="str">
        <f>IF(年間計画・実績報告【入力用】!CI15="","",年間計画・実績報告【入力用】!CI15)</f>
        <v>振替休日</v>
      </c>
      <c r="D9" s="398"/>
      <c r="E9" s="398"/>
      <c r="F9" s="399"/>
      <c r="G9" s="189" t="str">
        <f>IF(年間計画・実績報告【入力用】!CJ15="","",年間計画・実績報告【入力用】!CJ15)</f>
        <v/>
      </c>
      <c r="H9" s="190" t="str">
        <f>IF(年間計画・実績報告【入力用】!CK15="","",年間計画・実績報告【入力用】!CK15)</f>
        <v>-</v>
      </c>
      <c r="I9" s="191" t="str">
        <f>IF(年間計画・実績報告【入力用】!CL15="","",年間計画・実績報告【入力用】!CL15)</f>
        <v/>
      </c>
      <c r="J9" s="192" t="str">
        <f>IF(年間計画・実績報告【入力用】!CM15="","",年間計画・実績報告【入力用】!CM15)</f>
        <v/>
      </c>
      <c r="K9" s="189" t="str">
        <f>IF(年間計画・実績報告【入力用】!CN15="","",年間計画・実績報告【入力用】!CN15)</f>
        <v/>
      </c>
      <c r="L9" s="190" t="str">
        <f>IF(年間計画・実績報告【入力用】!CO15="","",年間計画・実績報告【入力用】!CO15)</f>
        <v>-</v>
      </c>
      <c r="M9" s="191" t="str">
        <f>IF(年間計画・実績報告【入力用】!CP15="","",年間計画・実績報告【入力用】!CP15)</f>
        <v/>
      </c>
      <c r="N9" s="192" t="str">
        <f>IF(年間計画・実績報告【入力用】!CQ15="","",年間計画・実績報告【入力用】!CQ15)</f>
        <v/>
      </c>
      <c r="O9" s="354" t="str">
        <f>IF(年間計画・実績報告【入力用】!CR15="","",年間計画・実績報告【入力用】!CR15)</f>
        <v/>
      </c>
      <c r="P9" s="355"/>
      <c r="Q9" s="372"/>
      <c r="R9" s="357"/>
    </row>
    <row r="10" spans="1:18" ht="25.5" customHeight="1">
      <c r="A10" s="181">
        <f>年間計画・実績報告【入力用】!CG16</f>
        <v>45601</v>
      </c>
      <c r="B10" s="182">
        <f t="shared" si="0"/>
        <v>3</v>
      </c>
      <c r="C10" s="373" t="str">
        <f>IF(年間計画・実績報告【入力用】!CI16="","",年間計画・実績報告【入力用】!CI16)</f>
        <v/>
      </c>
      <c r="D10" s="374"/>
      <c r="E10" s="374"/>
      <c r="F10" s="375"/>
      <c r="G10" s="183" t="str">
        <f>IF(年間計画・実績報告【入力用】!CJ16="","",年間計画・実績報告【入力用】!CJ16)</f>
        <v/>
      </c>
      <c r="H10" s="184" t="str">
        <f>IF(年間計画・実績報告【入力用】!CK16="","",年間計画・実績報告【入力用】!CK16)</f>
        <v>-</v>
      </c>
      <c r="I10" s="185" t="str">
        <f>IF(年間計画・実績報告【入力用】!CL16="","",年間計画・実績報告【入力用】!CL16)</f>
        <v/>
      </c>
      <c r="J10" s="186" t="str">
        <f>IF(年間計画・実績報告【入力用】!CM16="","",年間計画・実績報告【入力用】!CM16)</f>
        <v/>
      </c>
      <c r="K10" s="183" t="str">
        <f>IF(年間計画・実績報告【入力用】!CN16="","",年間計画・実績報告【入力用】!CN16)</f>
        <v/>
      </c>
      <c r="L10" s="184" t="str">
        <f>IF(年間計画・実績報告【入力用】!CO16="","",年間計画・実績報告【入力用】!CO16)</f>
        <v>-</v>
      </c>
      <c r="M10" s="185" t="str">
        <f>IF(年間計画・実績報告【入力用】!CP16="","",年間計画・実績報告【入力用】!CP16)</f>
        <v/>
      </c>
      <c r="N10" s="186" t="str">
        <f>IF(年間計画・実績報告【入力用】!CQ16="","",年間計画・実績報告【入力用】!CQ16)</f>
        <v/>
      </c>
      <c r="O10" s="350" t="str">
        <f>IF(年間計画・実績報告【入力用】!CR16="","",年間計画・実績報告【入力用】!CR16)</f>
        <v/>
      </c>
      <c r="P10" s="351"/>
      <c r="Q10" s="352"/>
      <c r="R10" s="353"/>
    </row>
    <row r="11" spans="1:18" ht="25.5" customHeight="1">
      <c r="A11" s="181">
        <f>年間計画・実績報告【入力用】!CG17</f>
        <v>45602</v>
      </c>
      <c r="B11" s="182">
        <f t="shared" si="0"/>
        <v>4</v>
      </c>
      <c r="C11" s="373" t="str">
        <f>IF(年間計画・実績報告【入力用】!CI17="","",年間計画・実績報告【入力用】!CI17)</f>
        <v/>
      </c>
      <c r="D11" s="374"/>
      <c r="E11" s="374"/>
      <c r="F11" s="375"/>
      <c r="G11" s="183" t="str">
        <f>IF(年間計画・実績報告【入力用】!CJ17="","",年間計画・実績報告【入力用】!CJ17)</f>
        <v/>
      </c>
      <c r="H11" s="184" t="str">
        <f>IF(年間計画・実績報告【入力用】!CK17="","",年間計画・実績報告【入力用】!CK17)</f>
        <v>-</v>
      </c>
      <c r="I11" s="185" t="str">
        <f>IF(年間計画・実績報告【入力用】!CL17="","",年間計画・実績報告【入力用】!CL17)</f>
        <v/>
      </c>
      <c r="J11" s="186" t="str">
        <f>IF(年間計画・実績報告【入力用】!CM17="","",年間計画・実績報告【入力用】!CM17)</f>
        <v/>
      </c>
      <c r="K11" s="183" t="str">
        <f>IF(年間計画・実績報告【入力用】!CN17="","",年間計画・実績報告【入力用】!CN17)</f>
        <v/>
      </c>
      <c r="L11" s="184" t="str">
        <f>IF(年間計画・実績報告【入力用】!CO17="","",年間計画・実績報告【入力用】!CO17)</f>
        <v>-</v>
      </c>
      <c r="M11" s="185" t="str">
        <f>IF(年間計画・実績報告【入力用】!CP17="","",年間計画・実績報告【入力用】!CP17)</f>
        <v/>
      </c>
      <c r="N11" s="186" t="str">
        <f>IF(年間計画・実績報告【入力用】!CQ17="","",年間計画・実績報告【入力用】!CQ17)</f>
        <v/>
      </c>
      <c r="O11" s="350" t="str">
        <f>IF(年間計画・実績報告【入力用】!CR17="","",年間計画・実績報告【入力用】!CR17)</f>
        <v/>
      </c>
      <c r="P11" s="351"/>
      <c r="Q11" s="410"/>
      <c r="R11" s="353"/>
    </row>
    <row r="12" spans="1:18" ht="25.5" customHeight="1">
      <c r="A12" s="181">
        <f>年間計画・実績報告【入力用】!CG18</f>
        <v>45603</v>
      </c>
      <c r="B12" s="182">
        <f t="shared" si="0"/>
        <v>5</v>
      </c>
      <c r="C12" s="373" t="str">
        <f>IF(年間計画・実績報告【入力用】!CI18="","",年間計画・実績報告【入力用】!CI18)</f>
        <v/>
      </c>
      <c r="D12" s="374"/>
      <c r="E12" s="374"/>
      <c r="F12" s="375"/>
      <c r="G12" s="183" t="str">
        <f>IF(年間計画・実績報告【入力用】!CJ18="","",年間計画・実績報告【入力用】!CJ18)</f>
        <v/>
      </c>
      <c r="H12" s="184" t="str">
        <f>IF(年間計画・実績報告【入力用】!CK18="","",年間計画・実績報告【入力用】!CK18)</f>
        <v>-</v>
      </c>
      <c r="I12" s="185" t="str">
        <f>IF(年間計画・実績報告【入力用】!CL18="","",年間計画・実績報告【入力用】!CL18)</f>
        <v/>
      </c>
      <c r="J12" s="186" t="str">
        <f>IF(年間計画・実績報告【入力用】!CM18="","",年間計画・実績報告【入力用】!CM18)</f>
        <v/>
      </c>
      <c r="K12" s="183" t="str">
        <f>IF(年間計画・実績報告【入力用】!CN18="","",年間計画・実績報告【入力用】!CN18)</f>
        <v/>
      </c>
      <c r="L12" s="184" t="str">
        <f>IF(年間計画・実績報告【入力用】!CO18="","",年間計画・実績報告【入力用】!CO18)</f>
        <v>-</v>
      </c>
      <c r="M12" s="185" t="str">
        <f>IF(年間計画・実績報告【入力用】!CP18="","",年間計画・実績報告【入力用】!CP18)</f>
        <v/>
      </c>
      <c r="N12" s="186" t="str">
        <f>IF(年間計画・実績報告【入力用】!CQ18="","",年間計画・実績報告【入力用】!CQ18)</f>
        <v/>
      </c>
      <c r="O12" s="350" t="str">
        <f>IF(年間計画・実績報告【入力用】!CR18="","",年間計画・実績報告【入力用】!CR18)</f>
        <v/>
      </c>
      <c r="P12" s="351"/>
      <c r="Q12" s="352"/>
      <c r="R12" s="353"/>
    </row>
    <row r="13" spans="1:18" ht="25.5" customHeight="1">
      <c r="A13" s="181">
        <f>年間計画・実績報告【入力用】!CG19</f>
        <v>45604</v>
      </c>
      <c r="B13" s="182">
        <f t="shared" si="0"/>
        <v>6</v>
      </c>
      <c r="C13" s="373" t="str">
        <f>IF(年間計画・実績報告【入力用】!CI19="","",年間計画・実績報告【入力用】!CI19)</f>
        <v/>
      </c>
      <c r="D13" s="374"/>
      <c r="E13" s="374"/>
      <c r="F13" s="375"/>
      <c r="G13" s="183" t="str">
        <f>IF(年間計画・実績報告【入力用】!CJ19="","",年間計画・実績報告【入力用】!CJ19)</f>
        <v/>
      </c>
      <c r="H13" s="184" t="str">
        <f>IF(年間計画・実績報告【入力用】!CK19="","",年間計画・実績報告【入力用】!CK19)</f>
        <v>-</v>
      </c>
      <c r="I13" s="185" t="str">
        <f>IF(年間計画・実績報告【入力用】!CL19="","",年間計画・実績報告【入力用】!CL19)</f>
        <v/>
      </c>
      <c r="J13" s="186" t="str">
        <f>IF(年間計画・実績報告【入力用】!CM19="","",年間計画・実績報告【入力用】!CM19)</f>
        <v/>
      </c>
      <c r="K13" s="183" t="str">
        <f>IF(年間計画・実績報告【入力用】!CN19="","",年間計画・実績報告【入力用】!CN19)</f>
        <v/>
      </c>
      <c r="L13" s="184" t="str">
        <f>IF(年間計画・実績報告【入力用】!CO19="","",年間計画・実績報告【入力用】!CO19)</f>
        <v>-</v>
      </c>
      <c r="M13" s="185" t="str">
        <f>IF(年間計画・実績報告【入力用】!CP19="","",年間計画・実績報告【入力用】!CP19)</f>
        <v/>
      </c>
      <c r="N13" s="186" t="str">
        <f>IF(年間計画・実績報告【入力用】!CQ19="","",年間計画・実績報告【入力用】!CQ19)</f>
        <v/>
      </c>
      <c r="O13" s="350" t="str">
        <f>IF(年間計画・実績報告【入力用】!CR19="","",年間計画・実績報告【入力用】!CR19)</f>
        <v/>
      </c>
      <c r="P13" s="351"/>
      <c r="Q13" s="352"/>
      <c r="R13" s="353"/>
    </row>
    <row r="14" spans="1:18" ht="25.5" customHeight="1">
      <c r="A14" s="187">
        <f>年間計画・実績報告【入力用】!CG20</f>
        <v>45605</v>
      </c>
      <c r="B14" s="188">
        <f t="shared" si="0"/>
        <v>7</v>
      </c>
      <c r="C14" s="376" t="str">
        <f>IF(年間計画・実績報告【入力用】!CI20="","",年間計画・実績報告【入力用】!CI20)</f>
        <v/>
      </c>
      <c r="D14" s="377"/>
      <c r="E14" s="377"/>
      <c r="F14" s="378"/>
      <c r="G14" s="189" t="str">
        <f>IF(年間計画・実績報告【入力用】!CJ20="","",年間計画・実績報告【入力用】!CJ20)</f>
        <v/>
      </c>
      <c r="H14" s="190" t="str">
        <f>IF(年間計画・実績報告【入力用】!CK20="","",年間計画・実績報告【入力用】!CK20)</f>
        <v>-</v>
      </c>
      <c r="I14" s="191" t="str">
        <f>IF(年間計画・実績報告【入力用】!CL20="","",年間計画・実績報告【入力用】!CL20)</f>
        <v/>
      </c>
      <c r="J14" s="192" t="str">
        <f>IF(年間計画・実績報告【入力用】!CM20="","",年間計画・実績報告【入力用】!CM20)</f>
        <v/>
      </c>
      <c r="K14" s="189" t="str">
        <f>IF(年間計画・実績報告【入力用】!CN20="","",年間計画・実績報告【入力用】!CN20)</f>
        <v/>
      </c>
      <c r="L14" s="190" t="str">
        <f>IF(年間計画・実績報告【入力用】!CO20="","",年間計画・実績報告【入力用】!CO20)</f>
        <v>-</v>
      </c>
      <c r="M14" s="191" t="str">
        <f>IF(年間計画・実績報告【入力用】!CP20="","",年間計画・実績報告【入力用】!CP20)</f>
        <v/>
      </c>
      <c r="N14" s="192" t="str">
        <f>IF(年間計画・実績報告【入力用】!CQ20="","",年間計画・実績報告【入力用】!CQ20)</f>
        <v/>
      </c>
      <c r="O14" s="354" t="str">
        <f>IF(年間計画・実績報告【入力用】!CR20="","",年間計画・実績報告【入力用】!CR20)</f>
        <v/>
      </c>
      <c r="P14" s="355"/>
      <c r="Q14" s="372"/>
      <c r="R14" s="357"/>
    </row>
    <row r="15" spans="1:18" ht="25.5" customHeight="1">
      <c r="A15" s="187">
        <f>年間計画・実績報告【入力用】!CG21</f>
        <v>45606</v>
      </c>
      <c r="B15" s="188">
        <f t="shared" si="0"/>
        <v>1</v>
      </c>
      <c r="C15" s="376" t="str">
        <f>IF(年間計画・実績報告【入力用】!CI21="","",年間計画・実績報告【入力用】!CI21)</f>
        <v/>
      </c>
      <c r="D15" s="377"/>
      <c r="E15" s="377"/>
      <c r="F15" s="378"/>
      <c r="G15" s="189" t="str">
        <f>IF(年間計画・実績報告【入力用】!CJ21="","",年間計画・実績報告【入力用】!CJ21)</f>
        <v/>
      </c>
      <c r="H15" s="190" t="str">
        <f>IF(年間計画・実績報告【入力用】!CK21="","",年間計画・実績報告【入力用】!CK21)</f>
        <v>-</v>
      </c>
      <c r="I15" s="191" t="str">
        <f>IF(年間計画・実績報告【入力用】!CL21="","",年間計画・実績報告【入力用】!CL21)</f>
        <v/>
      </c>
      <c r="J15" s="192" t="str">
        <f>IF(年間計画・実績報告【入力用】!CM21="","",年間計画・実績報告【入力用】!CM21)</f>
        <v/>
      </c>
      <c r="K15" s="189" t="str">
        <f>IF(年間計画・実績報告【入力用】!CN21="","",年間計画・実績報告【入力用】!CN21)</f>
        <v/>
      </c>
      <c r="L15" s="190" t="str">
        <f>IF(年間計画・実績報告【入力用】!CO21="","",年間計画・実績報告【入力用】!CO21)</f>
        <v>-</v>
      </c>
      <c r="M15" s="191" t="str">
        <f>IF(年間計画・実績報告【入力用】!CP21="","",年間計画・実績報告【入力用】!CP21)</f>
        <v/>
      </c>
      <c r="N15" s="192" t="str">
        <f>IF(年間計画・実績報告【入力用】!CQ21="","",年間計画・実績報告【入力用】!CQ21)</f>
        <v/>
      </c>
      <c r="O15" s="354" t="str">
        <f>IF(年間計画・実績報告【入力用】!CR21="","",年間計画・実績報告【入力用】!CR21)</f>
        <v/>
      </c>
      <c r="P15" s="355"/>
      <c r="Q15" s="372"/>
      <c r="R15" s="357"/>
    </row>
    <row r="16" spans="1:18" ht="25.5" customHeight="1">
      <c r="A16" s="181">
        <f>年間計画・実績報告【入力用】!CG22</f>
        <v>45607</v>
      </c>
      <c r="B16" s="182">
        <f t="shared" si="0"/>
        <v>2</v>
      </c>
      <c r="C16" s="373" t="str">
        <f>IF(年間計画・実績報告【入力用】!CI22="","",年間計画・実績報告【入力用】!CI22)</f>
        <v/>
      </c>
      <c r="D16" s="374"/>
      <c r="E16" s="374"/>
      <c r="F16" s="375"/>
      <c r="G16" s="183" t="str">
        <f>IF(年間計画・実績報告【入力用】!CJ22="","",年間計画・実績報告【入力用】!CJ22)</f>
        <v/>
      </c>
      <c r="H16" s="184" t="str">
        <f>IF(年間計画・実績報告【入力用】!CK22="","",年間計画・実績報告【入力用】!CK22)</f>
        <v>-</v>
      </c>
      <c r="I16" s="185" t="str">
        <f>IF(年間計画・実績報告【入力用】!CL22="","",年間計画・実績報告【入力用】!CL22)</f>
        <v/>
      </c>
      <c r="J16" s="186" t="str">
        <f>IF(年間計画・実績報告【入力用】!CM22="","",年間計画・実績報告【入力用】!CM22)</f>
        <v/>
      </c>
      <c r="K16" s="183" t="str">
        <f>IF(年間計画・実績報告【入力用】!CN22="","",年間計画・実績報告【入力用】!CN22)</f>
        <v/>
      </c>
      <c r="L16" s="184" t="str">
        <f>IF(年間計画・実績報告【入力用】!CO22="","",年間計画・実績報告【入力用】!CO22)</f>
        <v>-</v>
      </c>
      <c r="M16" s="185" t="str">
        <f>IF(年間計画・実績報告【入力用】!CP22="","",年間計画・実績報告【入力用】!CP22)</f>
        <v/>
      </c>
      <c r="N16" s="186" t="str">
        <f>IF(年間計画・実績報告【入力用】!CQ22="","",年間計画・実績報告【入力用】!CQ22)</f>
        <v/>
      </c>
      <c r="O16" s="350" t="str">
        <f>IF(年間計画・実績報告【入力用】!CR22="","",年間計画・実績報告【入力用】!CR22)</f>
        <v/>
      </c>
      <c r="P16" s="351"/>
      <c r="Q16" s="352"/>
      <c r="R16" s="353"/>
    </row>
    <row r="17" spans="1:18" ht="25.5" customHeight="1">
      <c r="A17" s="181">
        <f>年間計画・実績報告【入力用】!CG23</f>
        <v>45608</v>
      </c>
      <c r="B17" s="182">
        <f t="shared" si="0"/>
        <v>3</v>
      </c>
      <c r="C17" s="373" t="str">
        <f>IF(年間計画・実績報告【入力用】!CI23="","",年間計画・実績報告【入力用】!CI23)</f>
        <v/>
      </c>
      <c r="D17" s="374"/>
      <c r="E17" s="374"/>
      <c r="F17" s="375"/>
      <c r="G17" s="183" t="str">
        <f>IF(年間計画・実績報告【入力用】!CJ23="","",年間計画・実績報告【入力用】!CJ23)</f>
        <v/>
      </c>
      <c r="H17" s="184" t="str">
        <f>IF(年間計画・実績報告【入力用】!CK23="","",年間計画・実績報告【入力用】!CK23)</f>
        <v>-</v>
      </c>
      <c r="I17" s="185" t="str">
        <f>IF(年間計画・実績報告【入力用】!CL23="","",年間計画・実績報告【入力用】!CL23)</f>
        <v/>
      </c>
      <c r="J17" s="186" t="str">
        <f>IF(年間計画・実績報告【入力用】!CM23="","",年間計画・実績報告【入力用】!CM23)</f>
        <v/>
      </c>
      <c r="K17" s="183" t="str">
        <f>IF(年間計画・実績報告【入力用】!CN23="","",年間計画・実績報告【入力用】!CN23)</f>
        <v/>
      </c>
      <c r="L17" s="184" t="str">
        <f>IF(年間計画・実績報告【入力用】!CO23="","",年間計画・実績報告【入力用】!CO23)</f>
        <v>-</v>
      </c>
      <c r="M17" s="185" t="str">
        <f>IF(年間計画・実績報告【入力用】!CP23="","",年間計画・実績報告【入力用】!CP23)</f>
        <v/>
      </c>
      <c r="N17" s="186" t="str">
        <f>IF(年間計画・実績報告【入力用】!CQ23="","",年間計画・実績報告【入力用】!CQ23)</f>
        <v/>
      </c>
      <c r="O17" s="350" t="str">
        <f>IF(年間計画・実績報告【入力用】!CR23="","",年間計画・実績報告【入力用】!CR23)</f>
        <v/>
      </c>
      <c r="P17" s="351"/>
      <c r="Q17" s="352"/>
      <c r="R17" s="353"/>
    </row>
    <row r="18" spans="1:18" ht="25.5" customHeight="1">
      <c r="A18" s="181">
        <f>年間計画・実績報告【入力用】!CG24</f>
        <v>45609</v>
      </c>
      <c r="B18" s="182">
        <f t="shared" si="0"/>
        <v>4</v>
      </c>
      <c r="C18" s="373" t="str">
        <f>IF(年間計画・実績報告【入力用】!CI24="","",年間計画・実績報告【入力用】!CI24)</f>
        <v/>
      </c>
      <c r="D18" s="374"/>
      <c r="E18" s="374"/>
      <c r="F18" s="375"/>
      <c r="G18" s="183" t="str">
        <f>IF(年間計画・実績報告【入力用】!CJ24="","",年間計画・実績報告【入力用】!CJ24)</f>
        <v/>
      </c>
      <c r="H18" s="184" t="str">
        <f>IF(年間計画・実績報告【入力用】!CK24="","",年間計画・実績報告【入力用】!CK24)</f>
        <v>-</v>
      </c>
      <c r="I18" s="185" t="str">
        <f>IF(年間計画・実績報告【入力用】!CL24="","",年間計画・実績報告【入力用】!CL24)</f>
        <v/>
      </c>
      <c r="J18" s="186" t="str">
        <f>IF(年間計画・実績報告【入力用】!CM24="","",年間計画・実績報告【入力用】!CM24)</f>
        <v/>
      </c>
      <c r="K18" s="183" t="str">
        <f>IF(年間計画・実績報告【入力用】!CN24="","",年間計画・実績報告【入力用】!CN24)</f>
        <v/>
      </c>
      <c r="L18" s="184" t="str">
        <f>IF(年間計画・実績報告【入力用】!CO24="","",年間計画・実績報告【入力用】!CO24)</f>
        <v>-</v>
      </c>
      <c r="M18" s="185" t="str">
        <f>IF(年間計画・実績報告【入力用】!CP24="","",年間計画・実績報告【入力用】!CP24)</f>
        <v/>
      </c>
      <c r="N18" s="186" t="str">
        <f>IF(年間計画・実績報告【入力用】!CQ24="","",年間計画・実績報告【入力用】!CQ24)</f>
        <v/>
      </c>
      <c r="O18" s="350" t="str">
        <f>IF(年間計画・実績報告【入力用】!CR24="","",年間計画・実績報告【入力用】!CR24)</f>
        <v/>
      </c>
      <c r="P18" s="351"/>
      <c r="Q18" s="352"/>
      <c r="R18" s="353"/>
    </row>
    <row r="19" spans="1:18" ht="25.5" customHeight="1">
      <c r="A19" s="181">
        <f>年間計画・実績報告【入力用】!CG25</f>
        <v>45610</v>
      </c>
      <c r="B19" s="182">
        <f t="shared" si="0"/>
        <v>5</v>
      </c>
      <c r="C19" s="373" t="str">
        <f>IF(年間計画・実績報告【入力用】!CI25="","",年間計画・実績報告【入力用】!CI25)</f>
        <v/>
      </c>
      <c r="D19" s="374"/>
      <c r="E19" s="374"/>
      <c r="F19" s="375"/>
      <c r="G19" s="183" t="str">
        <f>IF(年間計画・実績報告【入力用】!CJ25="","",年間計画・実績報告【入力用】!CJ25)</f>
        <v/>
      </c>
      <c r="H19" s="184" t="str">
        <f>IF(年間計画・実績報告【入力用】!CK25="","",年間計画・実績報告【入力用】!CK25)</f>
        <v>-</v>
      </c>
      <c r="I19" s="185" t="str">
        <f>IF(年間計画・実績報告【入力用】!CL25="","",年間計画・実績報告【入力用】!CL25)</f>
        <v/>
      </c>
      <c r="J19" s="186" t="str">
        <f>IF(年間計画・実績報告【入力用】!CM25="","",年間計画・実績報告【入力用】!CM25)</f>
        <v/>
      </c>
      <c r="K19" s="183" t="str">
        <f>IF(年間計画・実績報告【入力用】!CN25="","",年間計画・実績報告【入力用】!CN25)</f>
        <v/>
      </c>
      <c r="L19" s="184" t="str">
        <f>IF(年間計画・実績報告【入力用】!CO25="","",年間計画・実績報告【入力用】!CO25)</f>
        <v>-</v>
      </c>
      <c r="M19" s="185" t="str">
        <f>IF(年間計画・実績報告【入力用】!CP25="","",年間計画・実績報告【入力用】!CP25)</f>
        <v/>
      </c>
      <c r="N19" s="186" t="str">
        <f>IF(年間計画・実績報告【入力用】!CQ25="","",年間計画・実績報告【入力用】!CQ25)</f>
        <v/>
      </c>
      <c r="O19" s="350" t="str">
        <f>IF(年間計画・実績報告【入力用】!CR25="","",年間計画・実績報告【入力用】!CR25)</f>
        <v/>
      </c>
      <c r="P19" s="351"/>
      <c r="Q19" s="352"/>
      <c r="R19" s="353"/>
    </row>
    <row r="20" spans="1:18" ht="25.5" customHeight="1">
      <c r="A20" s="181">
        <f>年間計画・実績報告【入力用】!CG26</f>
        <v>45611</v>
      </c>
      <c r="B20" s="182">
        <f t="shared" si="0"/>
        <v>6</v>
      </c>
      <c r="C20" s="373" t="str">
        <f>IF(年間計画・実績報告【入力用】!CI26="","",年間計画・実績報告【入力用】!CI26)</f>
        <v/>
      </c>
      <c r="D20" s="374"/>
      <c r="E20" s="374"/>
      <c r="F20" s="375"/>
      <c r="G20" s="183" t="str">
        <f>IF(年間計画・実績報告【入力用】!CJ26="","",年間計画・実績報告【入力用】!CJ26)</f>
        <v/>
      </c>
      <c r="H20" s="184" t="str">
        <f>IF(年間計画・実績報告【入力用】!CK26="","",年間計画・実績報告【入力用】!CK26)</f>
        <v>-</v>
      </c>
      <c r="I20" s="185" t="str">
        <f>IF(年間計画・実績報告【入力用】!CL26="","",年間計画・実績報告【入力用】!CL26)</f>
        <v/>
      </c>
      <c r="J20" s="186" t="str">
        <f>IF(年間計画・実績報告【入力用】!CM26="","",年間計画・実績報告【入力用】!CM26)</f>
        <v/>
      </c>
      <c r="K20" s="183" t="str">
        <f>IF(年間計画・実績報告【入力用】!CN26="","",年間計画・実績報告【入力用】!CN26)</f>
        <v/>
      </c>
      <c r="L20" s="184" t="str">
        <f>IF(年間計画・実績報告【入力用】!CO26="","",年間計画・実績報告【入力用】!CO26)</f>
        <v>-</v>
      </c>
      <c r="M20" s="185" t="str">
        <f>IF(年間計画・実績報告【入力用】!CP26="","",年間計画・実績報告【入力用】!CP26)</f>
        <v/>
      </c>
      <c r="N20" s="186" t="str">
        <f>IF(年間計画・実績報告【入力用】!CQ26="","",年間計画・実績報告【入力用】!CQ26)</f>
        <v/>
      </c>
      <c r="O20" s="350" t="str">
        <f>IF(年間計画・実績報告【入力用】!CR26="","",年間計画・実績報告【入力用】!CR26)</f>
        <v/>
      </c>
      <c r="P20" s="351"/>
      <c r="Q20" s="352"/>
      <c r="R20" s="353"/>
    </row>
    <row r="21" spans="1:18" ht="25.5" customHeight="1">
      <c r="A21" s="187">
        <f>年間計画・実績報告【入力用】!CG27</f>
        <v>45612</v>
      </c>
      <c r="B21" s="188">
        <f t="shared" si="0"/>
        <v>7</v>
      </c>
      <c r="C21" s="376" t="str">
        <f>IF(年間計画・実績報告【入力用】!CI27="","",年間計画・実績報告【入力用】!CI27)</f>
        <v/>
      </c>
      <c r="D21" s="377"/>
      <c r="E21" s="377"/>
      <c r="F21" s="378"/>
      <c r="G21" s="189" t="str">
        <f>IF(年間計画・実績報告【入力用】!CJ27="","",年間計画・実績報告【入力用】!CJ27)</f>
        <v/>
      </c>
      <c r="H21" s="190" t="str">
        <f>IF(年間計画・実績報告【入力用】!CK27="","",年間計画・実績報告【入力用】!CK27)</f>
        <v>-</v>
      </c>
      <c r="I21" s="191" t="str">
        <f>IF(年間計画・実績報告【入力用】!CL27="","",年間計画・実績報告【入力用】!CL27)</f>
        <v/>
      </c>
      <c r="J21" s="192" t="str">
        <f>IF(年間計画・実績報告【入力用】!CM27="","",年間計画・実績報告【入力用】!CM27)</f>
        <v/>
      </c>
      <c r="K21" s="189" t="str">
        <f>IF(年間計画・実績報告【入力用】!CN27="","",年間計画・実績報告【入力用】!CN27)</f>
        <v/>
      </c>
      <c r="L21" s="190" t="str">
        <f>IF(年間計画・実績報告【入力用】!CO27="","",年間計画・実績報告【入力用】!CO27)</f>
        <v>-</v>
      </c>
      <c r="M21" s="191" t="str">
        <f>IF(年間計画・実績報告【入力用】!CP27="","",年間計画・実績報告【入力用】!CP27)</f>
        <v/>
      </c>
      <c r="N21" s="192" t="str">
        <f>IF(年間計画・実績報告【入力用】!CQ27="","",年間計画・実績報告【入力用】!CQ27)</f>
        <v/>
      </c>
      <c r="O21" s="354" t="str">
        <f>IF(年間計画・実績報告【入力用】!CR27="","",年間計画・実績報告【入力用】!CR27)</f>
        <v/>
      </c>
      <c r="P21" s="355"/>
      <c r="Q21" s="372"/>
      <c r="R21" s="357"/>
    </row>
    <row r="22" spans="1:18" ht="25.5" customHeight="1">
      <c r="A22" s="187">
        <f>年間計画・実績報告【入力用】!CG28</f>
        <v>45613</v>
      </c>
      <c r="B22" s="188">
        <f t="shared" si="0"/>
        <v>1</v>
      </c>
      <c r="C22" s="376" t="str">
        <f>IF(年間計画・実績報告【入力用】!CI28="","",年間計画・実績報告【入力用】!CI28)</f>
        <v/>
      </c>
      <c r="D22" s="377"/>
      <c r="E22" s="377"/>
      <c r="F22" s="378"/>
      <c r="G22" s="189" t="str">
        <f>IF(年間計画・実績報告【入力用】!CJ28="","",年間計画・実績報告【入力用】!CJ28)</f>
        <v/>
      </c>
      <c r="H22" s="190" t="str">
        <f>IF(年間計画・実績報告【入力用】!CK28="","",年間計画・実績報告【入力用】!CK28)</f>
        <v>-</v>
      </c>
      <c r="I22" s="191" t="str">
        <f>IF(年間計画・実績報告【入力用】!CL28="","",年間計画・実績報告【入力用】!CL28)</f>
        <v/>
      </c>
      <c r="J22" s="192" t="str">
        <f>IF(年間計画・実績報告【入力用】!CM28="","",年間計画・実績報告【入力用】!CM28)</f>
        <v/>
      </c>
      <c r="K22" s="189" t="str">
        <f>IF(年間計画・実績報告【入力用】!CN28="","",年間計画・実績報告【入力用】!CN28)</f>
        <v/>
      </c>
      <c r="L22" s="190" t="str">
        <f>IF(年間計画・実績報告【入力用】!CO28="","",年間計画・実績報告【入力用】!CO28)</f>
        <v>-</v>
      </c>
      <c r="M22" s="191" t="str">
        <f>IF(年間計画・実績報告【入力用】!CP28="","",年間計画・実績報告【入力用】!CP28)</f>
        <v/>
      </c>
      <c r="N22" s="192" t="str">
        <f>IF(年間計画・実績報告【入力用】!CQ28="","",年間計画・実績報告【入力用】!CQ28)</f>
        <v/>
      </c>
      <c r="O22" s="354" t="str">
        <f>IF(年間計画・実績報告【入力用】!CR28="","",年間計画・実績報告【入力用】!CR28)</f>
        <v/>
      </c>
      <c r="P22" s="355"/>
      <c r="Q22" s="372"/>
      <c r="R22" s="357"/>
    </row>
    <row r="23" spans="1:18" ht="25.5" customHeight="1">
      <c r="A23" s="181">
        <f>年間計画・実績報告【入力用】!CG29</f>
        <v>45614</v>
      </c>
      <c r="B23" s="182">
        <f t="shared" si="0"/>
        <v>2</v>
      </c>
      <c r="C23" s="373" t="str">
        <f>IF(年間計画・実績報告【入力用】!CI29="","",年間計画・実績報告【入力用】!CI29)</f>
        <v/>
      </c>
      <c r="D23" s="374"/>
      <c r="E23" s="374"/>
      <c r="F23" s="375"/>
      <c r="G23" s="183" t="str">
        <f>IF(年間計画・実績報告【入力用】!CJ29="","",年間計画・実績報告【入力用】!CJ29)</f>
        <v/>
      </c>
      <c r="H23" s="184" t="str">
        <f>IF(年間計画・実績報告【入力用】!CK29="","",年間計画・実績報告【入力用】!CK29)</f>
        <v>-</v>
      </c>
      <c r="I23" s="185" t="str">
        <f>IF(年間計画・実績報告【入力用】!CL29="","",年間計画・実績報告【入力用】!CL29)</f>
        <v/>
      </c>
      <c r="J23" s="186" t="str">
        <f>IF(年間計画・実績報告【入力用】!CM29="","",年間計画・実績報告【入力用】!CM29)</f>
        <v/>
      </c>
      <c r="K23" s="183" t="str">
        <f>IF(年間計画・実績報告【入力用】!CN29="","",年間計画・実績報告【入力用】!CN29)</f>
        <v/>
      </c>
      <c r="L23" s="184" t="str">
        <f>IF(年間計画・実績報告【入力用】!CO29="","",年間計画・実績報告【入力用】!CO29)</f>
        <v>-</v>
      </c>
      <c r="M23" s="185" t="str">
        <f>IF(年間計画・実績報告【入力用】!CP29="","",年間計画・実績報告【入力用】!CP29)</f>
        <v/>
      </c>
      <c r="N23" s="186" t="str">
        <f>IF(年間計画・実績報告【入力用】!CQ29="","",年間計画・実績報告【入力用】!CQ29)</f>
        <v/>
      </c>
      <c r="O23" s="350" t="str">
        <f>IF(年間計画・実績報告【入力用】!CR29="","",年間計画・実績報告【入力用】!CR29)</f>
        <v/>
      </c>
      <c r="P23" s="351"/>
      <c r="Q23" s="352"/>
      <c r="R23" s="353"/>
    </row>
    <row r="24" spans="1:18" ht="25.5" customHeight="1">
      <c r="A24" s="181">
        <f>年間計画・実績報告【入力用】!CG30</f>
        <v>45615</v>
      </c>
      <c r="B24" s="182">
        <f t="shared" si="0"/>
        <v>3</v>
      </c>
      <c r="C24" s="373" t="str">
        <f>IF(年間計画・実績報告【入力用】!CI30="","",年間計画・実績報告【入力用】!CI30)</f>
        <v/>
      </c>
      <c r="D24" s="374"/>
      <c r="E24" s="374"/>
      <c r="F24" s="375"/>
      <c r="G24" s="183" t="str">
        <f>IF(年間計画・実績報告【入力用】!CJ30="","",年間計画・実績報告【入力用】!CJ30)</f>
        <v/>
      </c>
      <c r="H24" s="184" t="str">
        <f>IF(年間計画・実績報告【入力用】!CK30="","",年間計画・実績報告【入力用】!CK30)</f>
        <v>-</v>
      </c>
      <c r="I24" s="185" t="str">
        <f>IF(年間計画・実績報告【入力用】!CL30="","",年間計画・実績報告【入力用】!CL30)</f>
        <v/>
      </c>
      <c r="J24" s="186" t="str">
        <f>IF(年間計画・実績報告【入力用】!CM30="","",年間計画・実績報告【入力用】!CM30)</f>
        <v/>
      </c>
      <c r="K24" s="183" t="str">
        <f>IF(年間計画・実績報告【入力用】!CN30="","",年間計画・実績報告【入力用】!CN30)</f>
        <v/>
      </c>
      <c r="L24" s="184" t="str">
        <f>IF(年間計画・実績報告【入力用】!CO30="","",年間計画・実績報告【入力用】!CO30)</f>
        <v>-</v>
      </c>
      <c r="M24" s="185" t="str">
        <f>IF(年間計画・実績報告【入力用】!CP30="","",年間計画・実績報告【入力用】!CP30)</f>
        <v/>
      </c>
      <c r="N24" s="186" t="str">
        <f>IF(年間計画・実績報告【入力用】!CQ30="","",年間計画・実績報告【入力用】!CQ30)</f>
        <v/>
      </c>
      <c r="O24" s="350" t="str">
        <f>IF(年間計画・実績報告【入力用】!CR30="","",年間計画・実績報告【入力用】!CR30)</f>
        <v/>
      </c>
      <c r="P24" s="351"/>
      <c r="Q24" s="352"/>
      <c r="R24" s="353"/>
    </row>
    <row r="25" spans="1:18" ht="25.5" customHeight="1">
      <c r="A25" s="181">
        <f>年間計画・実績報告【入力用】!CG31</f>
        <v>45616</v>
      </c>
      <c r="B25" s="182">
        <f t="shared" si="0"/>
        <v>4</v>
      </c>
      <c r="C25" s="373" t="str">
        <f>IF(年間計画・実績報告【入力用】!CI31="","",年間計画・実績報告【入力用】!CI31)</f>
        <v/>
      </c>
      <c r="D25" s="374"/>
      <c r="E25" s="374"/>
      <c r="F25" s="375"/>
      <c r="G25" s="183" t="str">
        <f>IF(年間計画・実績報告【入力用】!CJ31="","",年間計画・実績報告【入力用】!CJ31)</f>
        <v/>
      </c>
      <c r="H25" s="184" t="str">
        <f>IF(年間計画・実績報告【入力用】!CK31="","",年間計画・実績報告【入力用】!CK31)</f>
        <v>-</v>
      </c>
      <c r="I25" s="185" t="str">
        <f>IF(年間計画・実績報告【入力用】!CL31="","",年間計画・実績報告【入力用】!CL31)</f>
        <v/>
      </c>
      <c r="J25" s="186" t="str">
        <f>IF(年間計画・実績報告【入力用】!CM31="","",年間計画・実績報告【入力用】!CM31)</f>
        <v/>
      </c>
      <c r="K25" s="183" t="str">
        <f>IF(年間計画・実績報告【入力用】!CN31="","",年間計画・実績報告【入力用】!CN31)</f>
        <v/>
      </c>
      <c r="L25" s="184" t="str">
        <f>IF(年間計画・実績報告【入力用】!CO31="","",年間計画・実績報告【入力用】!CO31)</f>
        <v>-</v>
      </c>
      <c r="M25" s="185" t="str">
        <f>IF(年間計画・実績報告【入力用】!CP31="","",年間計画・実績報告【入力用】!CP31)</f>
        <v/>
      </c>
      <c r="N25" s="186" t="str">
        <f>IF(年間計画・実績報告【入力用】!CQ31="","",年間計画・実績報告【入力用】!CQ31)</f>
        <v/>
      </c>
      <c r="O25" s="350" t="str">
        <f>IF(年間計画・実績報告【入力用】!CR31="","",年間計画・実績報告【入力用】!CR31)</f>
        <v/>
      </c>
      <c r="P25" s="351"/>
      <c r="Q25" s="352"/>
      <c r="R25" s="353"/>
    </row>
    <row r="26" spans="1:18" ht="25.5" customHeight="1">
      <c r="A26" s="181">
        <f>年間計画・実績報告【入力用】!CG32</f>
        <v>45617</v>
      </c>
      <c r="B26" s="182">
        <f t="shared" si="0"/>
        <v>5</v>
      </c>
      <c r="C26" s="373" t="str">
        <f>IF(年間計画・実績報告【入力用】!CI32="","",年間計画・実績報告【入力用】!CI32)</f>
        <v/>
      </c>
      <c r="D26" s="374"/>
      <c r="E26" s="374"/>
      <c r="F26" s="375"/>
      <c r="G26" s="183" t="str">
        <f>IF(年間計画・実績報告【入力用】!CJ32="","",年間計画・実績報告【入力用】!CJ32)</f>
        <v/>
      </c>
      <c r="H26" s="184" t="str">
        <f>IF(年間計画・実績報告【入力用】!CK32="","",年間計画・実績報告【入力用】!CK32)</f>
        <v>-</v>
      </c>
      <c r="I26" s="185" t="str">
        <f>IF(年間計画・実績報告【入力用】!CL32="","",年間計画・実績報告【入力用】!CL32)</f>
        <v/>
      </c>
      <c r="J26" s="186" t="str">
        <f>IF(年間計画・実績報告【入力用】!CM32="","",年間計画・実績報告【入力用】!CM32)</f>
        <v/>
      </c>
      <c r="K26" s="183" t="str">
        <f>IF(年間計画・実績報告【入力用】!CN32="","",年間計画・実績報告【入力用】!CN32)</f>
        <v/>
      </c>
      <c r="L26" s="184" t="str">
        <f>IF(年間計画・実績報告【入力用】!CO32="","",年間計画・実績報告【入力用】!CO32)</f>
        <v>-</v>
      </c>
      <c r="M26" s="185" t="str">
        <f>IF(年間計画・実績報告【入力用】!CP32="","",年間計画・実績報告【入力用】!CP32)</f>
        <v/>
      </c>
      <c r="N26" s="186" t="str">
        <f>IF(年間計画・実績報告【入力用】!CQ32="","",年間計画・実績報告【入力用】!CQ32)</f>
        <v/>
      </c>
      <c r="O26" s="350" t="str">
        <f>IF(年間計画・実績報告【入力用】!CR32="","",年間計画・実績報告【入力用】!CR32)</f>
        <v/>
      </c>
      <c r="P26" s="351"/>
      <c r="Q26" s="352"/>
      <c r="R26" s="353"/>
    </row>
    <row r="27" spans="1:18" ht="25.5" customHeight="1">
      <c r="A27" s="181">
        <f>年間計画・実績報告【入力用】!CG33</f>
        <v>45618</v>
      </c>
      <c r="B27" s="182">
        <f t="shared" si="0"/>
        <v>6</v>
      </c>
      <c r="C27" s="373" t="str">
        <f>IF(年間計画・実績報告【入力用】!CI33="","",年間計画・実績報告【入力用】!CI33)</f>
        <v/>
      </c>
      <c r="D27" s="374"/>
      <c r="E27" s="374"/>
      <c r="F27" s="375"/>
      <c r="G27" s="183" t="str">
        <f>IF(年間計画・実績報告【入力用】!CJ33="","",年間計画・実績報告【入力用】!CJ33)</f>
        <v/>
      </c>
      <c r="H27" s="184" t="str">
        <f>IF(年間計画・実績報告【入力用】!CK33="","",年間計画・実績報告【入力用】!CK33)</f>
        <v>-</v>
      </c>
      <c r="I27" s="185" t="str">
        <f>IF(年間計画・実績報告【入力用】!CL33="","",年間計画・実績報告【入力用】!CL33)</f>
        <v/>
      </c>
      <c r="J27" s="186" t="str">
        <f>IF(年間計画・実績報告【入力用】!CM33="","",年間計画・実績報告【入力用】!CM33)</f>
        <v/>
      </c>
      <c r="K27" s="183" t="str">
        <f>IF(年間計画・実績報告【入力用】!CN33="","",年間計画・実績報告【入力用】!CN33)</f>
        <v/>
      </c>
      <c r="L27" s="184" t="str">
        <f>IF(年間計画・実績報告【入力用】!CO33="","",年間計画・実績報告【入力用】!CO33)</f>
        <v>-</v>
      </c>
      <c r="M27" s="185" t="str">
        <f>IF(年間計画・実績報告【入力用】!CP33="","",年間計画・実績報告【入力用】!CP33)</f>
        <v/>
      </c>
      <c r="N27" s="186" t="str">
        <f>IF(年間計画・実績報告【入力用】!CQ33="","",年間計画・実績報告【入力用】!CQ33)</f>
        <v/>
      </c>
      <c r="O27" s="350" t="str">
        <f>IF(年間計画・実績報告【入力用】!CR33="","",年間計画・実績報告【入力用】!CR33)</f>
        <v/>
      </c>
      <c r="P27" s="351"/>
      <c r="Q27" s="352"/>
      <c r="R27" s="353"/>
    </row>
    <row r="28" spans="1:18" ht="25.5" customHeight="1">
      <c r="A28" s="223">
        <f>年間計画・実績報告【入力用】!CG34</f>
        <v>45619</v>
      </c>
      <c r="B28" s="194">
        <f t="shared" si="0"/>
        <v>7</v>
      </c>
      <c r="C28" s="397" t="str">
        <f>IF(年間計画・実績報告【入力用】!CI34="","",年間計画・実績報告【入力用】!CI34)</f>
        <v>勤労感謝の日</v>
      </c>
      <c r="D28" s="398"/>
      <c r="E28" s="398"/>
      <c r="F28" s="399"/>
      <c r="G28" s="189" t="str">
        <f>IF(年間計画・実績報告【入力用】!CJ34="","",年間計画・実績報告【入力用】!CJ34)</f>
        <v/>
      </c>
      <c r="H28" s="190" t="str">
        <f>IF(年間計画・実績報告【入力用】!CK34="","",年間計画・実績報告【入力用】!CK34)</f>
        <v>-</v>
      </c>
      <c r="I28" s="191" t="str">
        <f>IF(年間計画・実績報告【入力用】!CL34="","",年間計画・実績報告【入力用】!CL34)</f>
        <v/>
      </c>
      <c r="J28" s="192" t="str">
        <f>IF(年間計画・実績報告【入力用】!CM34="","",年間計画・実績報告【入力用】!CM34)</f>
        <v/>
      </c>
      <c r="K28" s="189" t="str">
        <f>IF(年間計画・実績報告【入力用】!CN34="","",年間計画・実績報告【入力用】!CN34)</f>
        <v/>
      </c>
      <c r="L28" s="190" t="str">
        <f>IF(年間計画・実績報告【入力用】!CO34="","",年間計画・実績報告【入力用】!CO34)</f>
        <v>-</v>
      </c>
      <c r="M28" s="191" t="str">
        <f>IF(年間計画・実績報告【入力用】!CP34="","",年間計画・実績報告【入力用】!CP34)</f>
        <v/>
      </c>
      <c r="N28" s="192" t="str">
        <f>IF(年間計画・実績報告【入力用】!CQ34="","",年間計画・実績報告【入力用】!CQ34)</f>
        <v/>
      </c>
      <c r="O28" s="354" t="str">
        <f>IF(年間計画・実績報告【入力用】!CR34="","",年間計画・実績報告【入力用】!CR34)</f>
        <v/>
      </c>
      <c r="P28" s="355"/>
      <c r="Q28" s="372"/>
      <c r="R28" s="357"/>
    </row>
    <row r="29" spans="1:18" ht="25.5" customHeight="1">
      <c r="A29" s="187">
        <f>年間計画・実績報告【入力用】!CG35</f>
        <v>45620</v>
      </c>
      <c r="B29" s="188">
        <f t="shared" si="0"/>
        <v>1</v>
      </c>
      <c r="C29" s="376" t="str">
        <f>IF(年間計画・実績報告【入力用】!CI35="","",年間計画・実績報告【入力用】!CI35)</f>
        <v/>
      </c>
      <c r="D29" s="377"/>
      <c r="E29" s="377"/>
      <c r="F29" s="378"/>
      <c r="G29" s="189" t="str">
        <f>IF(年間計画・実績報告【入力用】!CJ35="","",年間計画・実績報告【入力用】!CJ35)</f>
        <v/>
      </c>
      <c r="H29" s="190" t="str">
        <f>IF(年間計画・実績報告【入力用】!CK35="","",年間計画・実績報告【入力用】!CK35)</f>
        <v>-</v>
      </c>
      <c r="I29" s="191" t="str">
        <f>IF(年間計画・実績報告【入力用】!CL35="","",年間計画・実績報告【入力用】!CL35)</f>
        <v/>
      </c>
      <c r="J29" s="192" t="str">
        <f>IF(年間計画・実績報告【入力用】!CM35="","",年間計画・実績報告【入力用】!CM35)</f>
        <v/>
      </c>
      <c r="K29" s="189" t="str">
        <f>IF(年間計画・実績報告【入力用】!CN35="","",年間計画・実績報告【入力用】!CN35)</f>
        <v/>
      </c>
      <c r="L29" s="190" t="str">
        <f>IF(年間計画・実績報告【入力用】!CO35="","",年間計画・実績報告【入力用】!CO35)</f>
        <v>-</v>
      </c>
      <c r="M29" s="191" t="str">
        <f>IF(年間計画・実績報告【入力用】!CP35="","",年間計画・実績報告【入力用】!CP35)</f>
        <v/>
      </c>
      <c r="N29" s="192" t="str">
        <f>IF(年間計画・実績報告【入力用】!CQ35="","",年間計画・実績報告【入力用】!CQ35)</f>
        <v/>
      </c>
      <c r="O29" s="354" t="str">
        <f>IF(年間計画・実績報告【入力用】!CR35="","",年間計画・実績報告【入力用】!CR35)</f>
        <v/>
      </c>
      <c r="P29" s="355"/>
      <c r="Q29" s="372"/>
      <c r="R29" s="357"/>
    </row>
    <row r="30" spans="1:18" ht="25.5" customHeight="1">
      <c r="A30" s="181">
        <f>年間計画・実績報告【入力用】!CG36</f>
        <v>45621</v>
      </c>
      <c r="B30" s="182">
        <f t="shared" si="0"/>
        <v>2</v>
      </c>
      <c r="C30" s="373" t="str">
        <f>IF(年間計画・実績報告【入力用】!CI36="","",年間計画・実績報告【入力用】!CI36)</f>
        <v/>
      </c>
      <c r="D30" s="374"/>
      <c r="E30" s="374"/>
      <c r="F30" s="375"/>
      <c r="G30" s="183" t="str">
        <f>IF(年間計画・実績報告【入力用】!CJ36="","",年間計画・実績報告【入力用】!CJ36)</f>
        <v/>
      </c>
      <c r="H30" s="184" t="str">
        <f>IF(年間計画・実績報告【入力用】!CK36="","",年間計画・実績報告【入力用】!CK36)</f>
        <v>-</v>
      </c>
      <c r="I30" s="185" t="str">
        <f>IF(年間計画・実績報告【入力用】!CL36="","",年間計画・実績報告【入力用】!CL36)</f>
        <v/>
      </c>
      <c r="J30" s="186" t="str">
        <f>IF(年間計画・実績報告【入力用】!CM36="","",年間計画・実績報告【入力用】!CM36)</f>
        <v/>
      </c>
      <c r="K30" s="183" t="str">
        <f>IF(年間計画・実績報告【入力用】!CN36="","",年間計画・実績報告【入力用】!CN36)</f>
        <v/>
      </c>
      <c r="L30" s="184" t="str">
        <f>IF(年間計画・実績報告【入力用】!CO36="","",年間計画・実績報告【入力用】!CO36)</f>
        <v>-</v>
      </c>
      <c r="M30" s="185" t="str">
        <f>IF(年間計画・実績報告【入力用】!CP36="","",年間計画・実績報告【入力用】!CP36)</f>
        <v/>
      </c>
      <c r="N30" s="186" t="str">
        <f>IF(年間計画・実績報告【入力用】!CQ36="","",年間計画・実績報告【入力用】!CQ36)</f>
        <v/>
      </c>
      <c r="O30" s="350" t="str">
        <f>IF(年間計画・実績報告【入力用】!CR36="","",年間計画・実績報告【入力用】!CR36)</f>
        <v/>
      </c>
      <c r="P30" s="351"/>
      <c r="Q30" s="352"/>
      <c r="R30" s="353"/>
    </row>
    <row r="31" spans="1:18" ht="25.5" customHeight="1">
      <c r="A31" s="181">
        <f>年間計画・実績報告【入力用】!CG37</f>
        <v>45622</v>
      </c>
      <c r="B31" s="182">
        <f t="shared" si="0"/>
        <v>3</v>
      </c>
      <c r="C31" s="373" t="str">
        <f>IF(年間計画・実績報告【入力用】!CI37="","",年間計画・実績報告【入力用】!CI37)</f>
        <v/>
      </c>
      <c r="D31" s="374"/>
      <c r="E31" s="374"/>
      <c r="F31" s="375"/>
      <c r="G31" s="183" t="str">
        <f>IF(年間計画・実績報告【入力用】!CJ37="","",年間計画・実績報告【入力用】!CJ37)</f>
        <v/>
      </c>
      <c r="H31" s="184" t="str">
        <f>IF(年間計画・実績報告【入力用】!CK37="","",年間計画・実績報告【入力用】!CK37)</f>
        <v>-</v>
      </c>
      <c r="I31" s="185" t="str">
        <f>IF(年間計画・実績報告【入力用】!CL37="","",年間計画・実績報告【入力用】!CL37)</f>
        <v/>
      </c>
      <c r="J31" s="186" t="str">
        <f>IF(年間計画・実績報告【入力用】!CM37="","",年間計画・実績報告【入力用】!CM37)</f>
        <v/>
      </c>
      <c r="K31" s="183" t="str">
        <f>IF(年間計画・実績報告【入力用】!CN37="","",年間計画・実績報告【入力用】!CN37)</f>
        <v/>
      </c>
      <c r="L31" s="184" t="str">
        <f>IF(年間計画・実績報告【入力用】!CO37="","",年間計画・実績報告【入力用】!CO37)</f>
        <v>-</v>
      </c>
      <c r="M31" s="185" t="str">
        <f>IF(年間計画・実績報告【入力用】!CP37="","",年間計画・実績報告【入力用】!CP37)</f>
        <v/>
      </c>
      <c r="N31" s="186" t="str">
        <f>IF(年間計画・実績報告【入力用】!CQ37="","",年間計画・実績報告【入力用】!CQ37)</f>
        <v/>
      </c>
      <c r="O31" s="350" t="str">
        <f>IF(年間計画・実績報告【入力用】!CR37="","",年間計画・実績報告【入力用】!CR37)</f>
        <v/>
      </c>
      <c r="P31" s="351"/>
      <c r="Q31" s="352"/>
      <c r="R31" s="353"/>
    </row>
    <row r="32" spans="1:18" ht="25.5" customHeight="1">
      <c r="A32" s="181">
        <f>年間計画・実績報告【入力用】!CG38</f>
        <v>45623</v>
      </c>
      <c r="B32" s="182">
        <f t="shared" si="0"/>
        <v>4</v>
      </c>
      <c r="C32" s="373" t="str">
        <f>IF(年間計画・実績報告【入力用】!CI38="","",年間計画・実績報告【入力用】!CI38)</f>
        <v/>
      </c>
      <c r="D32" s="374"/>
      <c r="E32" s="374"/>
      <c r="F32" s="375"/>
      <c r="G32" s="183" t="str">
        <f>IF(年間計画・実績報告【入力用】!CJ38="","",年間計画・実績報告【入力用】!CJ38)</f>
        <v/>
      </c>
      <c r="H32" s="184" t="str">
        <f>IF(年間計画・実績報告【入力用】!CK38="","",年間計画・実績報告【入力用】!CK38)</f>
        <v>-</v>
      </c>
      <c r="I32" s="185" t="str">
        <f>IF(年間計画・実績報告【入力用】!CL38="","",年間計画・実績報告【入力用】!CL38)</f>
        <v/>
      </c>
      <c r="J32" s="186" t="str">
        <f>IF(年間計画・実績報告【入力用】!CM38="","",年間計画・実績報告【入力用】!CM38)</f>
        <v/>
      </c>
      <c r="K32" s="183" t="str">
        <f>IF(年間計画・実績報告【入力用】!CN38="","",年間計画・実績報告【入力用】!CN38)</f>
        <v/>
      </c>
      <c r="L32" s="184" t="str">
        <f>IF(年間計画・実績報告【入力用】!CO38="","",年間計画・実績報告【入力用】!CO38)</f>
        <v>-</v>
      </c>
      <c r="M32" s="185" t="str">
        <f>IF(年間計画・実績報告【入力用】!CP38="","",年間計画・実績報告【入力用】!CP38)</f>
        <v/>
      </c>
      <c r="N32" s="186" t="str">
        <f>IF(年間計画・実績報告【入力用】!CQ38="","",年間計画・実績報告【入力用】!CQ38)</f>
        <v/>
      </c>
      <c r="O32" s="350" t="str">
        <f>IF(年間計画・実績報告【入力用】!CR38="","",年間計画・実績報告【入力用】!CR38)</f>
        <v/>
      </c>
      <c r="P32" s="351"/>
      <c r="Q32" s="352"/>
      <c r="R32" s="353"/>
    </row>
    <row r="33" spans="1:18" ht="25.5" customHeight="1">
      <c r="A33" s="181">
        <f>年間計画・実績報告【入力用】!CG39</f>
        <v>45624</v>
      </c>
      <c r="B33" s="182">
        <f t="shared" si="0"/>
        <v>5</v>
      </c>
      <c r="C33" s="373" t="str">
        <f>IF(年間計画・実績報告【入力用】!CI39="","",年間計画・実績報告【入力用】!CI39)</f>
        <v/>
      </c>
      <c r="D33" s="374"/>
      <c r="E33" s="374"/>
      <c r="F33" s="375"/>
      <c r="G33" s="183" t="str">
        <f>IF(年間計画・実績報告【入力用】!CJ39="","",年間計画・実績報告【入力用】!CJ39)</f>
        <v/>
      </c>
      <c r="H33" s="184" t="str">
        <f>IF(年間計画・実績報告【入力用】!CK39="","",年間計画・実績報告【入力用】!CK39)</f>
        <v>-</v>
      </c>
      <c r="I33" s="185" t="str">
        <f>IF(年間計画・実績報告【入力用】!CL39="","",年間計画・実績報告【入力用】!CL39)</f>
        <v/>
      </c>
      <c r="J33" s="186" t="str">
        <f>IF(年間計画・実績報告【入力用】!CM39="","",年間計画・実績報告【入力用】!CM39)</f>
        <v/>
      </c>
      <c r="K33" s="183" t="str">
        <f>IF(年間計画・実績報告【入力用】!CN39="","",年間計画・実績報告【入力用】!CN39)</f>
        <v/>
      </c>
      <c r="L33" s="184" t="str">
        <f>IF(年間計画・実績報告【入力用】!CO39="","",年間計画・実績報告【入力用】!CO39)</f>
        <v>-</v>
      </c>
      <c r="M33" s="185" t="str">
        <f>IF(年間計画・実績報告【入力用】!CP39="","",年間計画・実績報告【入力用】!CP39)</f>
        <v/>
      </c>
      <c r="N33" s="186" t="str">
        <f>IF(年間計画・実績報告【入力用】!CQ39="","",年間計画・実績報告【入力用】!CQ39)</f>
        <v/>
      </c>
      <c r="O33" s="350" t="str">
        <f>IF(年間計画・実績報告【入力用】!CR39="","",年間計画・実績報告【入力用】!CR39)</f>
        <v/>
      </c>
      <c r="P33" s="351"/>
      <c r="Q33" s="352"/>
      <c r="R33" s="353"/>
    </row>
    <row r="34" spans="1:18" ht="25.5" customHeight="1">
      <c r="A34" s="231">
        <f>年間計画・実績報告【入力用】!CG40</f>
        <v>45625</v>
      </c>
      <c r="B34" s="182">
        <f t="shared" si="0"/>
        <v>6</v>
      </c>
      <c r="C34" s="373" t="str">
        <f>IF(年間計画・実績報告【入力用】!CI40="","",年間計画・実績報告【入力用】!CI40)</f>
        <v/>
      </c>
      <c r="D34" s="374"/>
      <c r="E34" s="374"/>
      <c r="F34" s="375"/>
      <c r="G34" s="183" t="str">
        <f>IF(年間計画・実績報告【入力用】!CJ40="","",年間計画・実績報告【入力用】!CJ40)</f>
        <v/>
      </c>
      <c r="H34" s="184" t="str">
        <f>IF(年間計画・実績報告【入力用】!CK40="","",年間計画・実績報告【入力用】!CK40)</f>
        <v>-</v>
      </c>
      <c r="I34" s="185" t="str">
        <f>IF(年間計画・実績報告【入力用】!CL40="","",年間計画・実績報告【入力用】!CL40)</f>
        <v/>
      </c>
      <c r="J34" s="186" t="str">
        <f>IF(年間計画・実績報告【入力用】!CM40="","",年間計画・実績報告【入力用】!CM40)</f>
        <v/>
      </c>
      <c r="K34" s="183" t="str">
        <f>IF(年間計画・実績報告【入力用】!CN40="","",年間計画・実績報告【入力用】!CN40)</f>
        <v/>
      </c>
      <c r="L34" s="184" t="str">
        <f>IF(年間計画・実績報告【入力用】!CO40="","",年間計画・実績報告【入力用】!CO40)</f>
        <v>-</v>
      </c>
      <c r="M34" s="185" t="str">
        <f>IF(年間計画・実績報告【入力用】!CP40="","",年間計画・実績報告【入力用】!CP40)</f>
        <v/>
      </c>
      <c r="N34" s="186" t="str">
        <f>IF(年間計画・実績報告【入力用】!CQ40="","",年間計画・実績報告【入力用】!CQ40)</f>
        <v/>
      </c>
      <c r="O34" s="350" t="str">
        <f>IF(年間計画・実績報告【入力用】!CR40="","",年間計画・実績報告【入力用】!CR40)</f>
        <v/>
      </c>
      <c r="P34" s="351"/>
      <c r="Q34" s="352"/>
      <c r="R34" s="353"/>
    </row>
    <row r="35" spans="1:18" ht="25.5" customHeight="1">
      <c r="A35" s="225">
        <f>年間計画・実績報告【入力用】!CG41</f>
        <v>45626</v>
      </c>
      <c r="B35" s="226">
        <f t="shared" si="0"/>
        <v>7</v>
      </c>
      <c r="C35" s="376" t="str">
        <f>IF(年間計画・実績報告【入力用】!CI41="","",年間計画・実績報告【入力用】!CI41)</f>
        <v/>
      </c>
      <c r="D35" s="377"/>
      <c r="E35" s="377"/>
      <c r="F35" s="378"/>
      <c r="G35" s="227" t="str">
        <f>IF(年間計画・実績報告【入力用】!CJ41="","",年間計画・実績報告【入力用】!CJ41)</f>
        <v/>
      </c>
      <c r="H35" s="228" t="str">
        <f>IF(年間計画・実績報告【入力用】!CK41="","",年間計画・実績報告【入力用】!CK41)</f>
        <v>-</v>
      </c>
      <c r="I35" s="229" t="str">
        <f>IF(年間計画・実績報告【入力用】!CL41="","",年間計画・実績報告【入力用】!CL41)</f>
        <v/>
      </c>
      <c r="J35" s="230" t="str">
        <f>IF(年間計画・実績報告【入力用】!CM41="","",年間計画・実績報告【入力用】!CM41)</f>
        <v/>
      </c>
      <c r="K35" s="227" t="str">
        <f>IF(年間計画・実績報告【入力用】!CN41="","",年間計画・実績報告【入力用】!CN41)</f>
        <v/>
      </c>
      <c r="L35" s="228" t="str">
        <f>IF(年間計画・実績報告【入力用】!CO41="","",年間計画・実績報告【入力用】!CO41)</f>
        <v>-</v>
      </c>
      <c r="M35" s="229" t="str">
        <f>IF(年間計画・実績報告【入力用】!CP41="","",年間計画・実績報告【入力用】!CP41)</f>
        <v/>
      </c>
      <c r="N35" s="230" t="str">
        <f>IF(年間計画・実績報告【入力用】!CQ41="","",年間計画・実績報告【入力用】!CQ41)</f>
        <v/>
      </c>
      <c r="O35" s="408" t="str">
        <f>IF(年間計画・実績報告【入力用】!CR41="","",年間計画・実績報告【入力用】!CR41)</f>
        <v/>
      </c>
      <c r="P35" s="409"/>
      <c r="Q35" s="372"/>
      <c r="R35" s="357"/>
    </row>
    <row r="36" spans="1:18" ht="25.5" customHeight="1" thickBot="1">
      <c r="A36" s="201"/>
      <c r="B36" s="202"/>
      <c r="C36" s="394"/>
      <c r="D36" s="395"/>
      <c r="E36" s="395"/>
      <c r="F36" s="396"/>
      <c r="G36" s="203"/>
      <c r="H36" s="204"/>
      <c r="I36" s="205"/>
      <c r="J36" s="206"/>
      <c r="K36" s="203"/>
      <c r="L36" s="204"/>
      <c r="M36" s="205"/>
      <c r="N36" s="206"/>
      <c r="O36" s="382"/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年間計画・実績報告【入力用】!CJ44&amp;"日"</f>
        <v>0日</v>
      </c>
      <c r="E37" s="208" t="s">
        <v>169</v>
      </c>
      <c r="F37" s="209" t="str">
        <f>年間計画・実績報告【入力用】!CJ45&amp;"日"</f>
        <v>30日</v>
      </c>
      <c r="G37" s="389" t="s">
        <v>41</v>
      </c>
      <c r="H37" s="390"/>
      <c r="I37" s="391"/>
      <c r="J37" s="210">
        <f>年間計画・実績報告【入力用】!CJ43</f>
        <v>0</v>
      </c>
      <c r="K37" s="389" t="s">
        <v>23</v>
      </c>
      <c r="L37" s="390"/>
      <c r="M37" s="391"/>
      <c r="N37" s="210">
        <f>年間計画・実績報告【入力用】!CN43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21" priority="3">
      <formula>WEEKDAY(B6)=7</formula>
    </cfRule>
    <cfRule type="expression" dxfId="20" priority="4">
      <formula>WEEKDAY(B6)=1</formula>
    </cfRule>
  </conditionalFormatting>
  <conditionalFormatting sqref="A6:A36">
    <cfRule type="expression" dxfId="19" priority="1">
      <formula>WEEKDAY(B6)=7</formula>
    </cfRule>
    <cfRule type="expression" dxfId="18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184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17">
        <f>年間計画・実績報告【入力用】!CS12</f>
        <v>45627</v>
      </c>
      <c r="B6" s="218">
        <f>WEEKDAY(A6,1)</f>
        <v>1</v>
      </c>
      <c r="C6" s="411" t="str">
        <f>IF(年間計画・実績報告【入力用】!CU12="","",年間計画・実績報告【入力用】!CU12)</f>
        <v/>
      </c>
      <c r="D6" s="412"/>
      <c r="E6" s="412"/>
      <c r="F6" s="413"/>
      <c r="G6" s="219" t="str">
        <f>IF(年間計画・実績報告【入力用】!CV12="","",年間計画・実績報告【入力用】!CV12)</f>
        <v/>
      </c>
      <c r="H6" s="220" t="str">
        <f>IF(年間計画・実績報告【入力用】!CW12="","",年間計画・実績報告【入力用】!CW12)</f>
        <v>-</v>
      </c>
      <c r="I6" s="221" t="str">
        <f>IF(年間計画・実績報告【入力用】!CX12="","",年間計画・実績報告【入力用】!CX12)</f>
        <v/>
      </c>
      <c r="J6" s="222" t="str">
        <f>IF(年間計画・実績報告【入力用】!CY12="","",年間計画・実績報告【入力用】!CY12)</f>
        <v/>
      </c>
      <c r="K6" s="219" t="str">
        <f>IF(年間計画・実績報告【入力用】!CZ12="","",年間計画・実績報告【入力用】!CZ12)</f>
        <v/>
      </c>
      <c r="L6" s="220" t="str">
        <f>IF(年間計画・実績報告【入力用】!DA12="","",年間計画・実績報告【入力用】!DA12)</f>
        <v>-</v>
      </c>
      <c r="M6" s="221" t="str">
        <f>IF(年間計画・実績報告【入力用】!DB12="","",年間計画・実績報告【入力用】!DB12)</f>
        <v/>
      </c>
      <c r="N6" s="222" t="str">
        <f>IF(年間計画・実績報告【入力用】!DC12="","",年間計画・実績報告【入力用】!DC12)</f>
        <v/>
      </c>
      <c r="O6" s="414" t="str">
        <f>IF(年間計画・実績報告【入力用】!DD12="","",年間計画・実績報告【入力用】!DD12)</f>
        <v/>
      </c>
      <c r="P6" s="415"/>
      <c r="Q6" s="416"/>
      <c r="R6" s="417"/>
    </row>
    <row r="7" spans="1:18" ht="25.5" customHeight="1">
      <c r="A7" s="181">
        <f>年間計画・実績報告【入力用】!CS13</f>
        <v>45628</v>
      </c>
      <c r="B7" s="182">
        <f t="shared" ref="B7:B36" si="0">WEEKDAY(A7,1)</f>
        <v>2</v>
      </c>
      <c r="C7" s="373" t="str">
        <f>IF(年間計画・実績報告【入力用】!CU13="","",年間計画・実績報告【入力用】!CU13)</f>
        <v/>
      </c>
      <c r="D7" s="374"/>
      <c r="E7" s="374"/>
      <c r="F7" s="375"/>
      <c r="G7" s="183" t="str">
        <f>IF(年間計画・実績報告【入力用】!CV13="","",年間計画・実績報告【入力用】!CV13)</f>
        <v/>
      </c>
      <c r="H7" s="184" t="str">
        <f>IF(年間計画・実績報告【入力用】!CW13="","",年間計画・実績報告【入力用】!CW13)</f>
        <v>-</v>
      </c>
      <c r="I7" s="185" t="str">
        <f>IF(年間計画・実績報告【入力用】!CX13="","",年間計画・実績報告【入力用】!CX13)</f>
        <v/>
      </c>
      <c r="J7" s="186" t="str">
        <f>IF(年間計画・実績報告【入力用】!CY13="","",年間計画・実績報告【入力用】!CY13)</f>
        <v/>
      </c>
      <c r="K7" s="183" t="str">
        <f>IF(年間計画・実績報告【入力用】!CZ13="","",年間計画・実績報告【入力用】!CZ13)</f>
        <v/>
      </c>
      <c r="L7" s="184" t="str">
        <f>IF(年間計画・実績報告【入力用】!DA13="","",年間計画・実績報告【入力用】!DA13)</f>
        <v>-</v>
      </c>
      <c r="M7" s="185" t="str">
        <f>IF(年間計画・実績報告【入力用】!DB13="","",年間計画・実績報告【入力用】!DB13)</f>
        <v/>
      </c>
      <c r="N7" s="186" t="str">
        <f>IF(年間計画・実績報告【入力用】!DC13="","",年間計画・実績報告【入力用】!DC13)</f>
        <v/>
      </c>
      <c r="O7" s="350" t="str">
        <f>IF(年間計画・実績報告【入力用】!DD13="","",年間計画・実績報告【入力用】!DD13)</f>
        <v/>
      </c>
      <c r="P7" s="351"/>
      <c r="Q7" s="352"/>
      <c r="R7" s="353"/>
    </row>
    <row r="8" spans="1:18" ht="25.5" customHeight="1">
      <c r="A8" s="181">
        <f>年間計画・実績報告【入力用】!CS14</f>
        <v>45629</v>
      </c>
      <c r="B8" s="182">
        <f t="shared" si="0"/>
        <v>3</v>
      </c>
      <c r="C8" s="373" t="str">
        <f>IF(年間計画・実績報告【入力用】!CU14="","",年間計画・実績報告【入力用】!CU14)</f>
        <v/>
      </c>
      <c r="D8" s="374"/>
      <c r="E8" s="374"/>
      <c r="F8" s="375"/>
      <c r="G8" s="183" t="str">
        <f>IF(年間計画・実績報告【入力用】!CV14="","",年間計画・実績報告【入力用】!CV14)</f>
        <v/>
      </c>
      <c r="H8" s="184" t="str">
        <f>IF(年間計画・実績報告【入力用】!CW14="","",年間計画・実績報告【入力用】!CW14)</f>
        <v>-</v>
      </c>
      <c r="I8" s="185" t="str">
        <f>IF(年間計画・実績報告【入力用】!CX14="","",年間計画・実績報告【入力用】!CX14)</f>
        <v/>
      </c>
      <c r="J8" s="186" t="str">
        <f>IF(年間計画・実績報告【入力用】!CY14="","",年間計画・実績報告【入力用】!CY14)</f>
        <v/>
      </c>
      <c r="K8" s="183" t="str">
        <f>IF(年間計画・実績報告【入力用】!CZ14="","",年間計画・実績報告【入力用】!CZ14)</f>
        <v/>
      </c>
      <c r="L8" s="184" t="str">
        <f>IF(年間計画・実績報告【入力用】!DA14="","",年間計画・実績報告【入力用】!DA14)</f>
        <v>-</v>
      </c>
      <c r="M8" s="185" t="str">
        <f>IF(年間計画・実績報告【入力用】!DB14="","",年間計画・実績報告【入力用】!DB14)</f>
        <v/>
      </c>
      <c r="N8" s="186" t="str">
        <f>IF(年間計画・実績報告【入力用】!DC14="","",年間計画・実績報告【入力用】!DC14)</f>
        <v/>
      </c>
      <c r="O8" s="350" t="str">
        <f>IF(年間計画・実績報告【入力用】!DD14="","",年間計画・実績報告【入力用】!DD14)</f>
        <v/>
      </c>
      <c r="P8" s="351"/>
      <c r="Q8" s="352"/>
      <c r="R8" s="353"/>
    </row>
    <row r="9" spans="1:18" ht="25.5" customHeight="1">
      <c r="A9" s="181">
        <f>年間計画・実績報告【入力用】!CS15</f>
        <v>45630</v>
      </c>
      <c r="B9" s="182">
        <f t="shared" si="0"/>
        <v>4</v>
      </c>
      <c r="C9" s="373" t="str">
        <f>IF(年間計画・実績報告【入力用】!CU15="","",年間計画・実績報告【入力用】!CU15)</f>
        <v/>
      </c>
      <c r="D9" s="374"/>
      <c r="E9" s="374"/>
      <c r="F9" s="375"/>
      <c r="G9" s="183" t="str">
        <f>IF(年間計画・実績報告【入力用】!CV15="","",年間計画・実績報告【入力用】!CV15)</f>
        <v/>
      </c>
      <c r="H9" s="184" t="str">
        <f>IF(年間計画・実績報告【入力用】!CW15="","",年間計画・実績報告【入力用】!CW15)</f>
        <v>-</v>
      </c>
      <c r="I9" s="185" t="str">
        <f>IF(年間計画・実績報告【入力用】!CX15="","",年間計画・実績報告【入力用】!CX15)</f>
        <v/>
      </c>
      <c r="J9" s="186" t="str">
        <f>IF(年間計画・実績報告【入力用】!CY15="","",年間計画・実績報告【入力用】!CY15)</f>
        <v/>
      </c>
      <c r="K9" s="183" t="str">
        <f>IF(年間計画・実績報告【入力用】!CZ15="","",年間計画・実績報告【入力用】!CZ15)</f>
        <v/>
      </c>
      <c r="L9" s="184" t="str">
        <f>IF(年間計画・実績報告【入力用】!DA15="","",年間計画・実績報告【入力用】!DA15)</f>
        <v>-</v>
      </c>
      <c r="M9" s="185" t="str">
        <f>IF(年間計画・実績報告【入力用】!DB15="","",年間計画・実績報告【入力用】!DB15)</f>
        <v/>
      </c>
      <c r="N9" s="186" t="str">
        <f>IF(年間計画・実績報告【入力用】!DC15="","",年間計画・実績報告【入力用】!DC15)</f>
        <v/>
      </c>
      <c r="O9" s="350" t="str">
        <f>IF(年間計画・実績報告【入力用】!DD15="","",年間計画・実績報告【入力用】!DD15)</f>
        <v/>
      </c>
      <c r="P9" s="351"/>
      <c r="Q9" s="352"/>
      <c r="R9" s="353"/>
    </row>
    <row r="10" spans="1:18" ht="25.5" customHeight="1">
      <c r="A10" s="181">
        <f>年間計画・実績報告【入力用】!CS16</f>
        <v>45631</v>
      </c>
      <c r="B10" s="182">
        <f t="shared" si="0"/>
        <v>5</v>
      </c>
      <c r="C10" s="373" t="str">
        <f>IF(年間計画・実績報告【入力用】!CU16="","",年間計画・実績報告【入力用】!CU16)</f>
        <v/>
      </c>
      <c r="D10" s="374"/>
      <c r="E10" s="374"/>
      <c r="F10" s="375"/>
      <c r="G10" s="183" t="str">
        <f>IF(年間計画・実績報告【入力用】!CV16="","",年間計画・実績報告【入力用】!CV16)</f>
        <v/>
      </c>
      <c r="H10" s="184" t="str">
        <f>IF(年間計画・実績報告【入力用】!CW16="","",年間計画・実績報告【入力用】!CW16)</f>
        <v>-</v>
      </c>
      <c r="I10" s="185" t="str">
        <f>IF(年間計画・実績報告【入力用】!CX16="","",年間計画・実績報告【入力用】!CX16)</f>
        <v/>
      </c>
      <c r="J10" s="186" t="str">
        <f>IF(年間計画・実績報告【入力用】!CY16="","",年間計画・実績報告【入力用】!CY16)</f>
        <v/>
      </c>
      <c r="K10" s="183" t="str">
        <f>IF(年間計画・実績報告【入力用】!CZ16="","",年間計画・実績報告【入力用】!CZ16)</f>
        <v/>
      </c>
      <c r="L10" s="184" t="str">
        <f>IF(年間計画・実績報告【入力用】!DA16="","",年間計画・実績報告【入力用】!DA16)</f>
        <v>-</v>
      </c>
      <c r="M10" s="185" t="str">
        <f>IF(年間計画・実績報告【入力用】!DB16="","",年間計画・実績報告【入力用】!DB16)</f>
        <v/>
      </c>
      <c r="N10" s="186" t="str">
        <f>IF(年間計画・実績報告【入力用】!DC16="","",年間計画・実績報告【入力用】!DC16)</f>
        <v/>
      </c>
      <c r="O10" s="350" t="str">
        <f>IF(年間計画・実績報告【入力用】!DD16="","",年間計画・実績報告【入力用】!DD16)</f>
        <v/>
      </c>
      <c r="P10" s="351"/>
      <c r="Q10" s="352"/>
      <c r="R10" s="353"/>
    </row>
    <row r="11" spans="1:18" ht="25.5" customHeight="1">
      <c r="A11" s="181">
        <f>年間計画・実績報告【入力用】!CS17</f>
        <v>45632</v>
      </c>
      <c r="B11" s="182">
        <f t="shared" si="0"/>
        <v>6</v>
      </c>
      <c r="C11" s="373" t="str">
        <f>IF(年間計画・実績報告【入力用】!CU17="","",年間計画・実績報告【入力用】!CU17)</f>
        <v/>
      </c>
      <c r="D11" s="374"/>
      <c r="E11" s="374"/>
      <c r="F11" s="375"/>
      <c r="G11" s="183" t="str">
        <f>IF(年間計画・実績報告【入力用】!CV17="","",年間計画・実績報告【入力用】!CV17)</f>
        <v/>
      </c>
      <c r="H11" s="184" t="str">
        <f>IF(年間計画・実績報告【入力用】!CW17="","",年間計画・実績報告【入力用】!CW17)</f>
        <v>-</v>
      </c>
      <c r="I11" s="185" t="str">
        <f>IF(年間計画・実績報告【入力用】!CX17="","",年間計画・実績報告【入力用】!CX17)</f>
        <v/>
      </c>
      <c r="J11" s="186" t="str">
        <f>IF(年間計画・実績報告【入力用】!CY17="","",年間計画・実績報告【入力用】!CY17)</f>
        <v/>
      </c>
      <c r="K11" s="183" t="str">
        <f>IF(年間計画・実績報告【入力用】!CZ17="","",年間計画・実績報告【入力用】!CZ17)</f>
        <v/>
      </c>
      <c r="L11" s="184" t="str">
        <f>IF(年間計画・実績報告【入力用】!DA17="","",年間計画・実績報告【入力用】!DA17)</f>
        <v>-</v>
      </c>
      <c r="M11" s="185" t="str">
        <f>IF(年間計画・実績報告【入力用】!DB17="","",年間計画・実績報告【入力用】!DB17)</f>
        <v/>
      </c>
      <c r="N11" s="186" t="str">
        <f>IF(年間計画・実績報告【入力用】!DC17="","",年間計画・実績報告【入力用】!DC17)</f>
        <v/>
      </c>
      <c r="O11" s="350" t="str">
        <f>IF(年間計画・実績報告【入力用】!DD17="","",年間計画・実績報告【入力用】!DD17)</f>
        <v/>
      </c>
      <c r="P11" s="351"/>
      <c r="Q11" s="410"/>
      <c r="R11" s="353"/>
    </row>
    <row r="12" spans="1:18" ht="25.5" customHeight="1">
      <c r="A12" s="187">
        <f>年間計画・実績報告【入力用】!CS18</f>
        <v>45633</v>
      </c>
      <c r="B12" s="188">
        <f t="shared" si="0"/>
        <v>7</v>
      </c>
      <c r="C12" s="376" t="str">
        <f>IF(年間計画・実績報告【入力用】!CU18="","",年間計画・実績報告【入力用】!CU18)</f>
        <v/>
      </c>
      <c r="D12" s="377"/>
      <c r="E12" s="377"/>
      <c r="F12" s="378"/>
      <c r="G12" s="189" t="str">
        <f>IF(年間計画・実績報告【入力用】!CV18="","",年間計画・実績報告【入力用】!CV18)</f>
        <v/>
      </c>
      <c r="H12" s="190" t="str">
        <f>IF(年間計画・実績報告【入力用】!CW18="","",年間計画・実績報告【入力用】!CW18)</f>
        <v>-</v>
      </c>
      <c r="I12" s="191" t="str">
        <f>IF(年間計画・実績報告【入力用】!CX18="","",年間計画・実績報告【入力用】!CX18)</f>
        <v/>
      </c>
      <c r="J12" s="192" t="str">
        <f>IF(年間計画・実績報告【入力用】!CY18="","",年間計画・実績報告【入力用】!CY18)</f>
        <v/>
      </c>
      <c r="K12" s="189" t="str">
        <f>IF(年間計画・実績報告【入力用】!CZ18="","",年間計画・実績報告【入力用】!CZ18)</f>
        <v/>
      </c>
      <c r="L12" s="190" t="str">
        <f>IF(年間計画・実績報告【入力用】!DA18="","",年間計画・実績報告【入力用】!DA18)</f>
        <v>-</v>
      </c>
      <c r="M12" s="191" t="str">
        <f>IF(年間計画・実績報告【入力用】!DB18="","",年間計画・実績報告【入力用】!DB18)</f>
        <v/>
      </c>
      <c r="N12" s="192" t="str">
        <f>IF(年間計画・実績報告【入力用】!DC18="","",年間計画・実績報告【入力用】!DC18)</f>
        <v/>
      </c>
      <c r="O12" s="354" t="str">
        <f>IF(年間計画・実績報告【入力用】!DD18="","",年間計画・実績報告【入力用】!DD18)</f>
        <v/>
      </c>
      <c r="P12" s="355"/>
      <c r="Q12" s="372"/>
      <c r="R12" s="357"/>
    </row>
    <row r="13" spans="1:18" ht="25.5" customHeight="1">
      <c r="A13" s="187">
        <f>年間計画・実績報告【入力用】!CS19</f>
        <v>45634</v>
      </c>
      <c r="B13" s="188">
        <f t="shared" si="0"/>
        <v>1</v>
      </c>
      <c r="C13" s="376" t="str">
        <f>IF(年間計画・実績報告【入力用】!CU19="","",年間計画・実績報告【入力用】!CU19)</f>
        <v/>
      </c>
      <c r="D13" s="377"/>
      <c r="E13" s="377"/>
      <c r="F13" s="378"/>
      <c r="G13" s="189" t="str">
        <f>IF(年間計画・実績報告【入力用】!CV19="","",年間計画・実績報告【入力用】!CV19)</f>
        <v/>
      </c>
      <c r="H13" s="190" t="str">
        <f>IF(年間計画・実績報告【入力用】!CW19="","",年間計画・実績報告【入力用】!CW19)</f>
        <v>-</v>
      </c>
      <c r="I13" s="191" t="str">
        <f>IF(年間計画・実績報告【入力用】!CX19="","",年間計画・実績報告【入力用】!CX19)</f>
        <v/>
      </c>
      <c r="J13" s="192" t="str">
        <f>IF(年間計画・実績報告【入力用】!CY19="","",年間計画・実績報告【入力用】!CY19)</f>
        <v/>
      </c>
      <c r="K13" s="189" t="str">
        <f>IF(年間計画・実績報告【入力用】!CZ19="","",年間計画・実績報告【入力用】!CZ19)</f>
        <v/>
      </c>
      <c r="L13" s="190" t="str">
        <f>IF(年間計画・実績報告【入力用】!DA19="","",年間計画・実績報告【入力用】!DA19)</f>
        <v>-</v>
      </c>
      <c r="M13" s="191" t="str">
        <f>IF(年間計画・実績報告【入力用】!DB19="","",年間計画・実績報告【入力用】!DB19)</f>
        <v/>
      </c>
      <c r="N13" s="192" t="str">
        <f>IF(年間計画・実績報告【入力用】!DC19="","",年間計画・実績報告【入力用】!DC19)</f>
        <v/>
      </c>
      <c r="O13" s="354" t="str">
        <f>IF(年間計画・実績報告【入力用】!DD19="","",年間計画・実績報告【入力用】!DD19)</f>
        <v/>
      </c>
      <c r="P13" s="355"/>
      <c r="Q13" s="372"/>
      <c r="R13" s="357"/>
    </row>
    <row r="14" spans="1:18" ht="25.5" customHeight="1">
      <c r="A14" s="181">
        <f>年間計画・実績報告【入力用】!CS20</f>
        <v>45635</v>
      </c>
      <c r="B14" s="182">
        <f t="shared" si="0"/>
        <v>2</v>
      </c>
      <c r="C14" s="373" t="str">
        <f>IF(年間計画・実績報告【入力用】!CU20="","",年間計画・実績報告【入力用】!CU20)</f>
        <v/>
      </c>
      <c r="D14" s="374"/>
      <c r="E14" s="374"/>
      <c r="F14" s="375"/>
      <c r="G14" s="183" t="str">
        <f>IF(年間計画・実績報告【入力用】!CV20="","",年間計画・実績報告【入力用】!CV20)</f>
        <v/>
      </c>
      <c r="H14" s="184" t="str">
        <f>IF(年間計画・実績報告【入力用】!CW20="","",年間計画・実績報告【入力用】!CW20)</f>
        <v>-</v>
      </c>
      <c r="I14" s="185" t="str">
        <f>IF(年間計画・実績報告【入力用】!CX20="","",年間計画・実績報告【入力用】!CX20)</f>
        <v/>
      </c>
      <c r="J14" s="186" t="str">
        <f>IF(年間計画・実績報告【入力用】!CY20="","",年間計画・実績報告【入力用】!CY20)</f>
        <v/>
      </c>
      <c r="K14" s="183" t="str">
        <f>IF(年間計画・実績報告【入力用】!CZ20="","",年間計画・実績報告【入力用】!CZ20)</f>
        <v/>
      </c>
      <c r="L14" s="184" t="str">
        <f>IF(年間計画・実績報告【入力用】!DA20="","",年間計画・実績報告【入力用】!DA20)</f>
        <v>-</v>
      </c>
      <c r="M14" s="185" t="str">
        <f>IF(年間計画・実績報告【入力用】!DB20="","",年間計画・実績報告【入力用】!DB20)</f>
        <v/>
      </c>
      <c r="N14" s="186" t="str">
        <f>IF(年間計画・実績報告【入力用】!DC20="","",年間計画・実績報告【入力用】!DC20)</f>
        <v/>
      </c>
      <c r="O14" s="350" t="str">
        <f>IF(年間計画・実績報告【入力用】!DD20="","",年間計画・実績報告【入力用】!DD20)</f>
        <v/>
      </c>
      <c r="P14" s="351"/>
      <c r="Q14" s="352"/>
      <c r="R14" s="353"/>
    </row>
    <row r="15" spans="1:18" ht="25.5" customHeight="1">
      <c r="A15" s="181">
        <f>年間計画・実績報告【入力用】!CS21</f>
        <v>45636</v>
      </c>
      <c r="B15" s="182">
        <f t="shared" si="0"/>
        <v>3</v>
      </c>
      <c r="C15" s="373" t="str">
        <f>IF(年間計画・実績報告【入力用】!CU21="","",年間計画・実績報告【入力用】!CU21)</f>
        <v/>
      </c>
      <c r="D15" s="374"/>
      <c r="E15" s="374"/>
      <c r="F15" s="375"/>
      <c r="G15" s="183" t="str">
        <f>IF(年間計画・実績報告【入力用】!CV21="","",年間計画・実績報告【入力用】!CV21)</f>
        <v/>
      </c>
      <c r="H15" s="184" t="str">
        <f>IF(年間計画・実績報告【入力用】!CW21="","",年間計画・実績報告【入力用】!CW21)</f>
        <v>-</v>
      </c>
      <c r="I15" s="185" t="str">
        <f>IF(年間計画・実績報告【入力用】!CX21="","",年間計画・実績報告【入力用】!CX21)</f>
        <v/>
      </c>
      <c r="J15" s="186" t="str">
        <f>IF(年間計画・実績報告【入力用】!CY21="","",年間計画・実績報告【入力用】!CY21)</f>
        <v/>
      </c>
      <c r="K15" s="183" t="str">
        <f>IF(年間計画・実績報告【入力用】!CZ21="","",年間計画・実績報告【入力用】!CZ21)</f>
        <v/>
      </c>
      <c r="L15" s="184" t="str">
        <f>IF(年間計画・実績報告【入力用】!DA21="","",年間計画・実績報告【入力用】!DA21)</f>
        <v>-</v>
      </c>
      <c r="M15" s="185" t="str">
        <f>IF(年間計画・実績報告【入力用】!DB21="","",年間計画・実績報告【入力用】!DB21)</f>
        <v/>
      </c>
      <c r="N15" s="186" t="str">
        <f>IF(年間計画・実績報告【入力用】!DC21="","",年間計画・実績報告【入力用】!DC21)</f>
        <v/>
      </c>
      <c r="O15" s="350" t="str">
        <f>IF(年間計画・実績報告【入力用】!DD21="","",年間計画・実績報告【入力用】!DD21)</f>
        <v/>
      </c>
      <c r="P15" s="351"/>
      <c r="Q15" s="352"/>
      <c r="R15" s="353"/>
    </row>
    <row r="16" spans="1:18" ht="25.5" customHeight="1">
      <c r="A16" s="181">
        <f>年間計画・実績報告【入力用】!CS22</f>
        <v>45637</v>
      </c>
      <c r="B16" s="182">
        <f t="shared" si="0"/>
        <v>4</v>
      </c>
      <c r="C16" s="373" t="str">
        <f>IF(年間計画・実績報告【入力用】!CU22="","",年間計画・実績報告【入力用】!CU22)</f>
        <v/>
      </c>
      <c r="D16" s="374"/>
      <c r="E16" s="374"/>
      <c r="F16" s="375"/>
      <c r="G16" s="183" t="str">
        <f>IF(年間計画・実績報告【入力用】!CV22="","",年間計画・実績報告【入力用】!CV22)</f>
        <v/>
      </c>
      <c r="H16" s="184" t="str">
        <f>IF(年間計画・実績報告【入力用】!CW22="","",年間計画・実績報告【入力用】!CW22)</f>
        <v>-</v>
      </c>
      <c r="I16" s="185" t="str">
        <f>IF(年間計画・実績報告【入力用】!CX22="","",年間計画・実績報告【入力用】!CX22)</f>
        <v/>
      </c>
      <c r="J16" s="186" t="str">
        <f>IF(年間計画・実績報告【入力用】!CY22="","",年間計画・実績報告【入力用】!CY22)</f>
        <v/>
      </c>
      <c r="K16" s="183" t="str">
        <f>IF(年間計画・実績報告【入力用】!CZ22="","",年間計画・実績報告【入力用】!CZ22)</f>
        <v/>
      </c>
      <c r="L16" s="184" t="str">
        <f>IF(年間計画・実績報告【入力用】!DA22="","",年間計画・実績報告【入力用】!DA22)</f>
        <v>-</v>
      </c>
      <c r="M16" s="185" t="str">
        <f>IF(年間計画・実績報告【入力用】!DB22="","",年間計画・実績報告【入力用】!DB22)</f>
        <v/>
      </c>
      <c r="N16" s="186" t="str">
        <f>IF(年間計画・実績報告【入力用】!DC22="","",年間計画・実績報告【入力用】!DC22)</f>
        <v/>
      </c>
      <c r="O16" s="350" t="str">
        <f>IF(年間計画・実績報告【入力用】!DD22="","",年間計画・実績報告【入力用】!DD22)</f>
        <v/>
      </c>
      <c r="P16" s="351"/>
      <c r="Q16" s="352"/>
      <c r="R16" s="353"/>
    </row>
    <row r="17" spans="1:18" ht="25.5" customHeight="1">
      <c r="A17" s="181">
        <f>年間計画・実績報告【入力用】!CS23</f>
        <v>45638</v>
      </c>
      <c r="B17" s="182">
        <f t="shared" si="0"/>
        <v>5</v>
      </c>
      <c r="C17" s="373" t="str">
        <f>IF(年間計画・実績報告【入力用】!CU23="","",年間計画・実績報告【入力用】!CU23)</f>
        <v/>
      </c>
      <c r="D17" s="374"/>
      <c r="E17" s="374"/>
      <c r="F17" s="375"/>
      <c r="G17" s="183" t="str">
        <f>IF(年間計画・実績報告【入力用】!CV23="","",年間計画・実績報告【入力用】!CV23)</f>
        <v/>
      </c>
      <c r="H17" s="184" t="str">
        <f>IF(年間計画・実績報告【入力用】!CW23="","",年間計画・実績報告【入力用】!CW23)</f>
        <v>-</v>
      </c>
      <c r="I17" s="185" t="str">
        <f>IF(年間計画・実績報告【入力用】!CX23="","",年間計画・実績報告【入力用】!CX23)</f>
        <v/>
      </c>
      <c r="J17" s="186" t="str">
        <f>IF(年間計画・実績報告【入力用】!CY23="","",年間計画・実績報告【入力用】!CY23)</f>
        <v/>
      </c>
      <c r="K17" s="183" t="str">
        <f>IF(年間計画・実績報告【入力用】!CZ23="","",年間計画・実績報告【入力用】!CZ23)</f>
        <v/>
      </c>
      <c r="L17" s="184" t="str">
        <f>IF(年間計画・実績報告【入力用】!DA23="","",年間計画・実績報告【入力用】!DA23)</f>
        <v>-</v>
      </c>
      <c r="M17" s="185" t="str">
        <f>IF(年間計画・実績報告【入力用】!DB23="","",年間計画・実績報告【入力用】!DB23)</f>
        <v/>
      </c>
      <c r="N17" s="186" t="str">
        <f>IF(年間計画・実績報告【入力用】!DC23="","",年間計画・実績報告【入力用】!DC23)</f>
        <v/>
      </c>
      <c r="O17" s="350" t="str">
        <f>IF(年間計画・実績報告【入力用】!DD23="","",年間計画・実績報告【入力用】!DD23)</f>
        <v/>
      </c>
      <c r="P17" s="351"/>
      <c r="Q17" s="352"/>
      <c r="R17" s="353"/>
    </row>
    <row r="18" spans="1:18" ht="25.5" customHeight="1">
      <c r="A18" s="181">
        <f>年間計画・実績報告【入力用】!CS24</f>
        <v>45639</v>
      </c>
      <c r="B18" s="182">
        <f t="shared" si="0"/>
        <v>6</v>
      </c>
      <c r="C18" s="373" t="str">
        <f>IF(年間計画・実績報告【入力用】!CU24="","",年間計画・実績報告【入力用】!CU24)</f>
        <v/>
      </c>
      <c r="D18" s="374"/>
      <c r="E18" s="374"/>
      <c r="F18" s="375"/>
      <c r="G18" s="183" t="str">
        <f>IF(年間計画・実績報告【入力用】!CV24="","",年間計画・実績報告【入力用】!CV24)</f>
        <v/>
      </c>
      <c r="H18" s="184" t="str">
        <f>IF(年間計画・実績報告【入力用】!CW24="","",年間計画・実績報告【入力用】!CW24)</f>
        <v>-</v>
      </c>
      <c r="I18" s="185" t="str">
        <f>IF(年間計画・実績報告【入力用】!CX24="","",年間計画・実績報告【入力用】!CX24)</f>
        <v/>
      </c>
      <c r="J18" s="186" t="str">
        <f>IF(年間計画・実績報告【入力用】!CY24="","",年間計画・実績報告【入力用】!CY24)</f>
        <v/>
      </c>
      <c r="K18" s="183" t="str">
        <f>IF(年間計画・実績報告【入力用】!CZ24="","",年間計画・実績報告【入力用】!CZ24)</f>
        <v/>
      </c>
      <c r="L18" s="184" t="str">
        <f>IF(年間計画・実績報告【入力用】!DA24="","",年間計画・実績報告【入力用】!DA24)</f>
        <v>-</v>
      </c>
      <c r="M18" s="185" t="str">
        <f>IF(年間計画・実績報告【入力用】!DB24="","",年間計画・実績報告【入力用】!DB24)</f>
        <v/>
      </c>
      <c r="N18" s="186" t="str">
        <f>IF(年間計画・実績報告【入力用】!DC24="","",年間計画・実績報告【入力用】!DC24)</f>
        <v/>
      </c>
      <c r="O18" s="350" t="str">
        <f>IF(年間計画・実績報告【入力用】!DD24="","",年間計画・実績報告【入力用】!DD24)</f>
        <v/>
      </c>
      <c r="P18" s="351"/>
      <c r="Q18" s="352"/>
      <c r="R18" s="353"/>
    </row>
    <row r="19" spans="1:18" ht="25.5" customHeight="1">
      <c r="A19" s="187">
        <f>年間計画・実績報告【入力用】!CS25</f>
        <v>45640</v>
      </c>
      <c r="B19" s="188">
        <f t="shared" si="0"/>
        <v>7</v>
      </c>
      <c r="C19" s="376" t="str">
        <f>IF(年間計画・実績報告【入力用】!CU25="","",年間計画・実績報告【入力用】!CU25)</f>
        <v/>
      </c>
      <c r="D19" s="377"/>
      <c r="E19" s="377"/>
      <c r="F19" s="378"/>
      <c r="G19" s="189" t="str">
        <f>IF(年間計画・実績報告【入力用】!CV25="","",年間計画・実績報告【入力用】!CV25)</f>
        <v/>
      </c>
      <c r="H19" s="190" t="str">
        <f>IF(年間計画・実績報告【入力用】!CW25="","",年間計画・実績報告【入力用】!CW25)</f>
        <v>-</v>
      </c>
      <c r="I19" s="191" t="str">
        <f>IF(年間計画・実績報告【入力用】!CX25="","",年間計画・実績報告【入力用】!CX25)</f>
        <v/>
      </c>
      <c r="J19" s="192" t="str">
        <f>IF(年間計画・実績報告【入力用】!CY25="","",年間計画・実績報告【入力用】!CY25)</f>
        <v/>
      </c>
      <c r="K19" s="189" t="str">
        <f>IF(年間計画・実績報告【入力用】!CZ25="","",年間計画・実績報告【入力用】!CZ25)</f>
        <v/>
      </c>
      <c r="L19" s="190" t="str">
        <f>IF(年間計画・実績報告【入力用】!DA25="","",年間計画・実績報告【入力用】!DA25)</f>
        <v>-</v>
      </c>
      <c r="M19" s="191" t="str">
        <f>IF(年間計画・実績報告【入力用】!DB25="","",年間計画・実績報告【入力用】!DB25)</f>
        <v/>
      </c>
      <c r="N19" s="192" t="str">
        <f>IF(年間計画・実績報告【入力用】!DC25="","",年間計画・実績報告【入力用】!DC25)</f>
        <v/>
      </c>
      <c r="O19" s="354" t="str">
        <f>IF(年間計画・実績報告【入力用】!DD25="","",年間計画・実績報告【入力用】!DD25)</f>
        <v/>
      </c>
      <c r="P19" s="355"/>
      <c r="Q19" s="372"/>
      <c r="R19" s="357"/>
    </row>
    <row r="20" spans="1:18" ht="25.5" customHeight="1">
      <c r="A20" s="187">
        <f>年間計画・実績報告【入力用】!CS26</f>
        <v>45641</v>
      </c>
      <c r="B20" s="188">
        <f t="shared" si="0"/>
        <v>1</v>
      </c>
      <c r="C20" s="376" t="str">
        <f>IF(年間計画・実績報告【入力用】!CU26="","",年間計画・実績報告【入力用】!CU26)</f>
        <v/>
      </c>
      <c r="D20" s="377"/>
      <c r="E20" s="377"/>
      <c r="F20" s="378"/>
      <c r="G20" s="189" t="str">
        <f>IF(年間計画・実績報告【入力用】!CV26="","",年間計画・実績報告【入力用】!CV26)</f>
        <v/>
      </c>
      <c r="H20" s="190" t="str">
        <f>IF(年間計画・実績報告【入力用】!CW26="","",年間計画・実績報告【入力用】!CW26)</f>
        <v>-</v>
      </c>
      <c r="I20" s="191" t="str">
        <f>IF(年間計画・実績報告【入力用】!CX26="","",年間計画・実績報告【入力用】!CX26)</f>
        <v/>
      </c>
      <c r="J20" s="192" t="str">
        <f>IF(年間計画・実績報告【入力用】!CY26="","",年間計画・実績報告【入力用】!CY26)</f>
        <v/>
      </c>
      <c r="K20" s="189" t="str">
        <f>IF(年間計画・実績報告【入力用】!CZ26="","",年間計画・実績報告【入力用】!CZ26)</f>
        <v/>
      </c>
      <c r="L20" s="190" t="str">
        <f>IF(年間計画・実績報告【入力用】!DA26="","",年間計画・実績報告【入力用】!DA26)</f>
        <v>-</v>
      </c>
      <c r="M20" s="191" t="str">
        <f>IF(年間計画・実績報告【入力用】!DB26="","",年間計画・実績報告【入力用】!DB26)</f>
        <v/>
      </c>
      <c r="N20" s="192" t="str">
        <f>IF(年間計画・実績報告【入力用】!DC26="","",年間計画・実績報告【入力用】!DC26)</f>
        <v/>
      </c>
      <c r="O20" s="354" t="str">
        <f>IF(年間計画・実績報告【入力用】!DD26="","",年間計画・実績報告【入力用】!DD26)</f>
        <v/>
      </c>
      <c r="P20" s="355"/>
      <c r="Q20" s="372"/>
      <c r="R20" s="357"/>
    </row>
    <row r="21" spans="1:18" ht="25.5" customHeight="1">
      <c r="A21" s="181">
        <f>年間計画・実績報告【入力用】!CS27</f>
        <v>45642</v>
      </c>
      <c r="B21" s="182">
        <f t="shared" si="0"/>
        <v>2</v>
      </c>
      <c r="C21" s="373" t="str">
        <f>IF(年間計画・実績報告【入力用】!CU27="","",年間計画・実績報告【入力用】!CU27)</f>
        <v/>
      </c>
      <c r="D21" s="374"/>
      <c r="E21" s="374"/>
      <c r="F21" s="375"/>
      <c r="G21" s="183" t="str">
        <f>IF(年間計画・実績報告【入力用】!CV27="","",年間計画・実績報告【入力用】!CV27)</f>
        <v/>
      </c>
      <c r="H21" s="184" t="str">
        <f>IF(年間計画・実績報告【入力用】!CW27="","",年間計画・実績報告【入力用】!CW27)</f>
        <v>-</v>
      </c>
      <c r="I21" s="185" t="str">
        <f>IF(年間計画・実績報告【入力用】!CX27="","",年間計画・実績報告【入力用】!CX27)</f>
        <v/>
      </c>
      <c r="J21" s="186" t="str">
        <f>IF(年間計画・実績報告【入力用】!CY27="","",年間計画・実績報告【入力用】!CY27)</f>
        <v/>
      </c>
      <c r="K21" s="183" t="str">
        <f>IF(年間計画・実績報告【入力用】!CZ27="","",年間計画・実績報告【入力用】!CZ27)</f>
        <v/>
      </c>
      <c r="L21" s="184" t="str">
        <f>IF(年間計画・実績報告【入力用】!DA27="","",年間計画・実績報告【入力用】!DA27)</f>
        <v>-</v>
      </c>
      <c r="M21" s="185" t="str">
        <f>IF(年間計画・実績報告【入力用】!DB27="","",年間計画・実績報告【入力用】!DB27)</f>
        <v/>
      </c>
      <c r="N21" s="186" t="str">
        <f>IF(年間計画・実績報告【入力用】!DC27="","",年間計画・実績報告【入力用】!DC27)</f>
        <v/>
      </c>
      <c r="O21" s="350" t="str">
        <f>IF(年間計画・実績報告【入力用】!DD27="","",年間計画・実績報告【入力用】!DD27)</f>
        <v/>
      </c>
      <c r="P21" s="351"/>
      <c r="Q21" s="352"/>
      <c r="R21" s="353"/>
    </row>
    <row r="22" spans="1:18" ht="25.5" customHeight="1">
      <c r="A22" s="181">
        <f>年間計画・実績報告【入力用】!CS28</f>
        <v>45643</v>
      </c>
      <c r="B22" s="182">
        <f t="shared" si="0"/>
        <v>3</v>
      </c>
      <c r="C22" s="373" t="str">
        <f>IF(年間計画・実績報告【入力用】!CU28="","",年間計画・実績報告【入力用】!CU28)</f>
        <v/>
      </c>
      <c r="D22" s="374"/>
      <c r="E22" s="374"/>
      <c r="F22" s="375"/>
      <c r="G22" s="183" t="str">
        <f>IF(年間計画・実績報告【入力用】!CV28="","",年間計画・実績報告【入力用】!CV28)</f>
        <v/>
      </c>
      <c r="H22" s="184" t="str">
        <f>IF(年間計画・実績報告【入力用】!CW28="","",年間計画・実績報告【入力用】!CW28)</f>
        <v>-</v>
      </c>
      <c r="I22" s="185" t="str">
        <f>IF(年間計画・実績報告【入力用】!CX28="","",年間計画・実績報告【入力用】!CX28)</f>
        <v/>
      </c>
      <c r="J22" s="186" t="str">
        <f>IF(年間計画・実績報告【入力用】!CY28="","",年間計画・実績報告【入力用】!CY28)</f>
        <v/>
      </c>
      <c r="K22" s="183" t="str">
        <f>IF(年間計画・実績報告【入力用】!CZ28="","",年間計画・実績報告【入力用】!CZ28)</f>
        <v/>
      </c>
      <c r="L22" s="184" t="str">
        <f>IF(年間計画・実績報告【入力用】!DA28="","",年間計画・実績報告【入力用】!DA28)</f>
        <v>-</v>
      </c>
      <c r="M22" s="185" t="str">
        <f>IF(年間計画・実績報告【入力用】!DB28="","",年間計画・実績報告【入力用】!DB28)</f>
        <v/>
      </c>
      <c r="N22" s="186" t="str">
        <f>IF(年間計画・実績報告【入力用】!DC28="","",年間計画・実績報告【入力用】!DC28)</f>
        <v/>
      </c>
      <c r="O22" s="350" t="str">
        <f>IF(年間計画・実績報告【入力用】!DD28="","",年間計画・実績報告【入力用】!DD28)</f>
        <v/>
      </c>
      <c r="P22" s="351"/>
      <c r="Q22" s="352"/>
      <c r="R22" s="353"/>
    </row>
    <row r="23" spans="1:18" ht="25.5" customHeight="1">
      <c r="A23" s="181">
        <f>年間計画・実績報告【入力用】!CS29</f>
        <v>45644</v>
      </c>
      <c r="B23" s="182">
        <f t="shared" si="0"/>
        <v>4</v>
      </c>
      <c r="C23" s="373" t="str">
        <f>IF(年間計画・実績報告【入力用】!CU29="","",年間計画・実績報告【入力用】!CU29)</f>
        <v/>
      </c>
      <c r="D23" s="374"/>
      <c r="E23" s="374"/>
      <c r="F23" s="375"/>
      <c r="G23" s="183" t="str">
        <f>IF(年間計画・実績報告【入力用】!CV29="","",年間計画・実績報告【入力用】!CV29)</f>
        <v/>
      </c>
      <c r="H23" s="184" t="str">
        <f>IF(年間計画・実績報告【入力用】!CW29="","",年間計画・実績報告【入力用】!CW29)</f>
        <v>-</v>
      </c>
      <c r="I23" s="185" t="str">
        <f>IF(年間計画・実績報告【入力用】!CX29="","",年間計画・実績報告【入力用】!CX29)</f>
        <v/>
      </c>
      <c r="J23" s="186" t="str">
        <f>IF(年間計画・実績報告【入力用】!CY29="","",年間計画・実績報告【入力用】!CY29)</f>
        <v/>
      </c>
      <c r="K23" s="183" t="str">
        <f>IF(年間計画・実績報告【入力用】!CZ29="","",年間計画・実績報告【入力用】!CZ29)</f>
        <v/>
      </c>
      <c r="L23" s="184" t="str">
        <f>IF(年間計画・実績報告【入力用】!DA29="","",年間計画・実績報告【入力用】!DA29)</f>
        <v>-</v>
      </c>
      <c r="M23" s="185" t="str">
        <f>IF(年間計画・実績報告【入力用】!DB29="","",年間計画・実績報告【入力用】!DB29)</f>
        <v/>
      </c>
      <c r="N23" s="186" t="str">
        <f>IF(年間計画・実績報告【入力用】!DC29="","",年間計画・実績報告【入力用】!DC29)</f>
        <v/>
      </c>
      <c r="O23" s="350" t="str">
        <f>IF(年間計画・実績報告【入力用】!DD29="","",年間計画・実績報告【入力用】!DD29)</f>
        <v/>
      </c>
      <c r="P23" s="351"/>
      <c r="Q23" s="352"/>
      <c r="R23" s="353"/>
    </row>
    <row r="24" spans="1:18" ht="25.5" customHeight="1">
      <c r="A24" s="181">
        <f>年間計画・実績報告【入力用】!CS30</f>
        <v>45645</v>
      </c>
      <c r="B24" s="182">
        <f t="shared" si="0"/>
        <v>5</v>
      </c>
      <c r="C24" s="373" t="str">
        <f>IF(年間計画・実績報告【入力用】!CU30="","",年間計画・実績報告【入力用】!CU30)</f>
        <v/>
      </c>
      <c r="D24" s="374"/>
      <c r="E24" s="374"/>
      <c r="F24" s="375"/>
      <c r="G24" s="183" t="str">
        <f>IF(年間計画・実績報告【入力用】!CV30="","",年間計画・実績報告【入力用】!CV30)</f>
        <v/>
      </c>
      <c r="H24" s="184" t="str">
        <f>IF(年間計画・実績報告【入力用】!CW30="","",年間計画・実績報告【入力用】!CW30)</f>
        <v>-</v>
      </c>
      <c r="I24" s="185" t="str">
        <f>IF(年間計画・実績報告【入力用】!CX30="","",年間計画・実績報告【入力用】!CX30)</f>
        <v/>
      </c>
      <c r="J24" s="186" t="str">
        <f>IF(年間計画・実績報告【入力用】!CY30="","",年間計画・実績報告【入力用】!CY30)</f>
        <v/>
      </c>
      <c r="K24" s="183" t="str">
        <f>IF(年間計画・実績報告【入力用】!CZ30="","",年間計画・実績報告【入力用】!CZ30)</f>
        <v/>
      </c>
      <c r="L24" s="184" t="str">
        <f>IF(年間計画・実績報告【入力用】!DA30="","",年間計画・実績報告【入力用】!DA30)</f>
        <v>-</v>
      </c>
      <c r="M24" s="185" t="str">
        <f>IF(年間計画・実績報告【入力用】!DB30="","",年間計画・実績報告【入力用】!DB30)</f>
        <v/>
      </c>
      <c r="N24" s="186" t="str">
        <f>IF(年間計画・実績報告【入力用】!DC30="","",年間計画・実績報告【入力用】!DC30)</f>
        <v/>
      </c>
      <c r="O24" s="350" t="str">
        <f>IF(年間計画・実績報告【入力用】!DD30="","",年間計画・実績報告【入力用】!DD30)</f>
        <v/>
      </c>
      <c r="P24" s="351"/>
      <c r="Q24" s="352"/>
      <c r="R24" s="353"/>
    </row>
    <row r="25" spans="1:18" ht="25.5" customHeight="1">
      <c r="A25" s="181">
        <f>年間計画・実績報告【入力用】!CS31</f>
        <v>45646</v>
      </c>
      <c r="B25" s="182">
        <f t="shared" si="0"/>
        <v>6</v>
      </c>
      <c r="C25" s="373" t="str">
        <f>IF(年間計画・実績報告【入力用】!CU31="","",年間計画・実績報告【入力用】!CU31)</f>
        <v/>
      </c>
      <c r="D25" s="374"/>
      <c r="E25" s="374"/>
      <c r="F25" s="375"/>
      <c r="G25" s="183" t="str">
        <f>IF(年間計画・実績報告【入力用】!CV31="","",年間計画・実績報告【入力用】!CV31)</f>
        <v/>
      </c>
      <c r="H25" s="184" t="str">
        <f>IF(年間計画・実績報告【入力用】!CW31="","",年間計画・実績報告【入力用】!CW31)</f>
        <v>-</v>
      </c>
      <c r="I25" s="185" t="str">
        <f>IF(年間計画・実績報告【入力用】!CX31="","",年間計画・実績報告【入力用】!CX31)</f>
        <v/>
      </c>
      <c r="J25" s="186" t="str">
        <f>IF(年間計画・実績報告【入力用】!CY31="","",年間計画・実績報告【入力用】!CY31)</f>
        <v/>
      </c>
      <c r="K25" s="183" t="str">
        <f>IF(年間計画・実績報告【入力用】!CZ31="","",年間計画・実績報告【入力用】!CZ31)</f>
        <v/>
      </c>
      <c r="L25" s="184" t="str">
        <f>IF(年間計画・実績報告【入力用】!DA31="","",年間計画・実績報告【入力用】!DA31)</f>
        <v>-</v>
      </c>
      <c r="M25" s="185" t="str">
        <f>IF(年間計画・実績報告【入力用】!DB31="","",年間計画・実績報告【入力用】!DB31)</f>
        <v/>
      </c>
      <c r="N25" s="186" t="str">
        <f>IF(年間計画・実績報告【入力用】!DC31="","",年間計画・実績報告【入力用】!DC31)</f>
        <v/>
      </c>
      <c r="O25" s="350" t="str">
        <f>IF(年間計画・実績報告【入力用】!DD31="","",年間計画・実績報告【入力用】!DD31)</f>
        <v/>
      </c>
      <c r="P25" s="351"/>
      <c r="Q25" s="352"/>
      <c r="R25" s="353"/>
    </row>
    <row r="26" spans="1:18" ht="25.5" customHeight="1">
      <c r="A26" s="187">
        <f>年間計画・実績報告【入力用】!CS32</f>
        <v>45647</v>
      </c>
      <c r="B26" s="188">
        <f t="shared" si="0"/>
        <v>7</v>
      </c>
      <c r="C26" s="376" t="str">
        <f>IF(年間計画・実績報告【入力用】!CU32="","",年間計画・実績報告【入力用】!CU32)</f>
        <v/>
      </c>
      <c r="D26" s="377"/>
      <c r="E26" s="377"/>
      <c r="F26" s="378"/>
      <c r="G26" s="189" t="str">
        <f>IF(年間計画・実績報告【入力用】!CV32="","",年間計画・実績報告【入力用】!CV32)</f>
        <v/>
      </c>
      <c r="H26" s="190" t="str">
        <f>IF(年間計画・実績報告【入力用】!CW32="","",年間計画・実績報告【入力用】!CW32)</f>
        <v>-</v>
      </c>
      <c r="I26" s="191" t="str">
        <f>IF(年間計画・実績報告【入力用】!CX32="","",年間計画・実績報告【入力用】!CX32)</f>
        <v/>
      </c>
      <c r="J26" s="192" t="str">
        <f>IF(年間計画・実績報告【入力用】!CY32="","",年間計画・実績報告【入力用】!CY32)</f>
        <v/>
      </c>
      <c r="K26" s="189" t="str">
        <f>IF(年間計画・実績報告【入力用】!CZ32="","",年間計画・実績報告【入力用】!CZ32)</f>
        <v/>
      </c>
      <c r="L26" s="190" t="str">
        <f>IF(年間計画・実績報告【入力用】!DA32="","",年間計画・実績報告【入力用】!DA32)</f>
        <v>-</v>
      </c>
      <c r="M26" s="191" t="str">
        <f>IF(年間計画・実績報告【入力用】!DB32="","",年間計画・実績報告【入力用】!DB32)</f>
        <v/>
      </c>
      <c r="N26" s="192" t="str">
        <f>IF(年間計画・実績報告【入力用】!DC32="","",年間計画・実績報告【入力用】!DC32)</f>
        <v/>
      </c>
      <c r="O26" s="354" t="str">
        <f>IF(年間計画・実績報告【入力用】!DD32="","",年間計画・実績報告【入力用】!DD32)</f>
        <v/>
      </c>
      <c r="P26" s="355"/>
      <c r="Q26" s="372"/>
      <c r="R26" s="357"/>
    </row>
    <row r="27" spans="1:18" ht="25.5" customHeight="1">
      <c r="A27" s="187">
        <f>年間計画・実績報告【入力用】!CS33</f>
        <v>45648</v>
      </c>
      <c r="B27" s="188">
        <f t="shared" si="0"/>
        <v>1</v>
      </c>
      <c r="C27" s="376" t="str">
        <f>IF(年間計画・実績報告【入力用】!CU33="","",年間計画・実績報告【入力用】!CU33)</f>
        <v/>
      </c>
      <c r="D27" s="377"/>
      <c r="E27" s="377"/>
      <c r="F27" s="378"/>
      <c r="G27" s="189" t="str">
        <f>IF(年間計画・実績報告【入力用】!CV33="","",年間計画・実績報告【入力用】!CV33)</f>
        <v/>
      </c>
      <c r="H27" s="190" t="str">
        <f>IF(年間計画・実績報告【入力用】!CW33="","",年間計画・実績報告【入力用】!CW33)</f>
        <v>-</v>
      </c>
      <c r="I27" s="191" t="str">
        <f>IF(年間計画・実績報告【入力用】!CX33="","",年間計画・実績報告【入力用】!CX33)</f>
        <v/>
      </c>
      <c r="J27" s="192" t="str">
        <f>IF(年間計画・実績報告【入力用】!CY33="","",年間計画・実績報告【入力用】!CY33)</f>
        <v/>
      </c>
      <c r="K27" s="189" t="str">
        <f>IF(年間計画・実績報告【入力用】!CZ33="","",年間計画・実績報告【入力用】!CZ33)</f>
        <v/>
      </c>
      <c r="L27" s="190" t="str">
        <f>IF(年間計画・実績報告【入力用】!DA33="","",年間計画・実績報告【入力用】!DA33)</f>
        <v>-</v>
      </c>
      <c r="M27" s="191" t="str">
        <f>IF(年間計画・実績報告【入力用】!DB33="","",年間計画・実績報告【入力用】!DB33)</f>
        <v/>
      </c>
      <c r="N27" s="192" t="str">
        <f>IF(年間計画・実績報告【入力用】!DC33="","",年間計画・実績報告【入力用】!DC33)</f>
        <v/>
      </c>
      <c r="O27" s="354" t="str">
        <f>IF(年間計画・実績報告【入力用】!DD33="","",年間計画・実績報告【入力用】!DD33)</f>
        <v/>
      </c>
      <c r="P27" s="355"/>
      <c r="Q27" s="372"/>
      <c r="R27" s="357"/>
    </row>
    <row r="28" spans="1:18" ht="25.5" customHeight="1">
      <c r="A28" s="181">
        <f>年間計画・実績報告【入力用】!CS34</f>
        <v>45649</v>
      </c>
      <c r="B28" s="182">
        <f t="shared" si="0"/>
        <v>2</v>
      </c>
      <c r="C28" s="373" t="str">
        <f>IF(年間計画・実績報告【入力用】!CU34="","",年間計画・実績報告【入力用】!CU34)</f>
        <v/>
      </c>
      <c r="D28" s="374"/>
      <c r="E28" s="374"/>
      <c r="F28" s="375"/>
      <c r="G28" s="183" t="str">
        <f>IF(年間計画・実績報告【入力用】!CV34="","",年間計画・実績報告【入力用】!CV34)</f>
        <v/>
      </c>
      <c r="H28" s="184" t="str">
        <f>IF(年間計画・実績報告【入力用】!CW34="","",年間計画・実績報告【入力用】!CW34)</f>
        <v>-</v>
      </c>
      <c r="I28" s="185" t="str">
        <f>IF(年間計画・実績報告【入力用】!CX34="","",年間計画・実績報告【入力用】!CX34)</f>
        <v/>
      </c>
      <c r="J28" s="186" t="str">
        <f>IF(年間計画・実績報告【入力用】!CY34="","",年間計画・実績報告【入力用】!CY34)</f>
        <v/>
      </c>
      <c r="K28" s="183" t="str">
        <f>IF(年間計画・実績報告【入力用】!CZ34="","",年間計画・実績報告【入力用】!CZ34)</f>
        <v/>
      </c>
      <c r="L28" s="184" t="str">
        <f>IF(年間計画・実績報告【入力用】!DA34="","",年間計画・実績報告【入力用】!DA34)</f>
        <v>-</v>
      </c>
      <c r="M28" s="185" t="str">
        <f>IF(年間計画・実績報告【入力用】!DB34="","",年間計画・実績報告【入力用】!DB34)</f>
        <v/>
      </c>
      <c r="N28" s="186" t="str">
        <f>IF(年間計画・実績報告【入力用】!DC34="","",年間計画・実績報告【入力用】!DC34)</f>
        <v/>
      </c>
      <c r="O28" s="350" t="str">
        <f>IF(年間計画・実績報告【入力用】!DD34="","",年間計画・実績報告【入力用】!DD34)</f>
        <v/>
      </c>
      <c r="P28" s="351"/>
      <c r="Q28" s="352"/>
      <c r="R28" s="353"/>
    </row>
    <row r="29" spans="1:18" ht="25.5" customHeight="1">
      <c r="A29" s="181">
        <f>年間計画・実績報告【入力用】!CS35</f>
        <v>45650</v>
      </c>
      <c r="B29" s="182">
        <f t="shared" si="0"/>
        <v>3</v>
      </c>
      <c r="C29" s="373" t="str">
        <f>IF(年間計画・実績報告【入力用】!CU35="","",年間計画・実績報告【入力用】!CU35)</f>
        <v/>
      </c>
      <c r="D29" s="374"/>
      <c r="E29" s="374"/>
      <c r="F29" s="375"/>
      <c r="G29" s="183" t="str">
        <f>IF(年間計画・実績報告【入力用】!CV35="","",年間計画・実績報告【入力用】!CV35)</f>
        <v/>
      </c>
      <c r="H29" s="184" t="str">
        <f>IF(年間計画・実績報告【入力用】!CW35="","",年間計画・実績報告【入力用】!CW35)</f>
        <v>-</v>
      </c>
      <c r="I29" s="185" t="str">
        <f>IF(年間計画・実績報告【入力用】!CX35="","",年間計画・実績報告【入力用】!CX35)</f>
        <v/>
      </c>
      <c r="J29" s="186" t="str">
        <f>IF(年間計画・実績報告【入力用】!CY35="","",年間計画・実績報告【入力用】!CY35)</f>
        <v/>
      </c>
      <c r="K29" s="183" t="str">
        <f>IF(年間計画・実績報告【入力用】!CZ35="","",年間計画・実績報告【入力用】!CZ35)</f>
        <v/>
      </c>
      <c r="L29" s="184" t="str">
        <f>IF(年間計画・実績報告【入力用】!DA35="","",年間計画・実績報告【入力用】!DA35)</f>
        <v>-</v>
      </c>
      <c r="M29" s="185" t="str">
        <f>IF(年間計画・実績報告【入力用】!DB35="","",年間計画・実績報告【入力用】!DB35)</f>
        <v/>
      </c>
      <c r="N29" s="186" t="str">
        <f>IF(年間計画・実績報告【入力用】!DC35="","",年間計画・実績報告【入力用】!DC35)</f>
        <v/>
      </c>
      <c r="O29" s="350" t="str">
        <f>IF(年間計画・実績報告【入力用】!DD35="","",年間計画・実績報告【入力用】!DD35)</f>
        <v/>
      </c>
      <c r="P29" s="351"/>
      <c r="Q29" s="352"/>
      <c r="R29" s="353"/>
    </row>
    <row r="30" spans="1:18" ht="25.5" customHeight="1">
      <c r="A30" s="181">
        <f>年間計画・実績報告【入力用】!CS36</f>
        <v>45651</v>
      </c>
      <c r="B30" s="182">
        <f t="shared" si="0"/>
        <v>4</v>
      </c>
      <c r="C30" s="373" t="str">
        <f>IF(年間計画・実績報告【入力用】!CU36="","",年間計画・実績報告【入力用】!CU36)</f>
        <v/>
      </c>
      <c r="D30" s="374"/>
      <c r="E30" s="374"/>
      <c r="F30" s="375"/>
      <c r="G30" s="183" t="str">
        <f>IF(年間計画・実績報告【入力用】!CV36="","",年間計画・実績報告【入力用】!CV36)</f>
        <v/>
      </c>
      <c r="H30" s="184" t="str">
        <f>IF(年間計画・実績報告【入力用】!CW36="","",年間計画・実績報告【入力用】!CW36)</f>
        <v>-</v>
      </c>
      <c r="I30" s="185" t="str">
        <f>IF(年間計画・実績報告【入力用】!CX36="","",年間計画・実績報告【入力用】!CX36)</f>
        <v/>
      </c>
      <c r="J30" s="186" t="str">
        <f>IF(年間計画・実績報告【入力用】!CY36="","",年間計画・実績報告【入力用】!CY36)</f>
        <v/>
      </c>
      <c r="K30" s="183" t="str">
        <f>IF(年間計画・実績報告【入力用】!CZ36="","",年間計画・実績報告【入力用】!CZ36)</f>
        <v/>
      </c>
      <c r="L30" s="184" t="str">
        <f>IF(年間計画・実績報告【入力用】!DA36="","",年間計画・実績報告【入力用】!DA36)</f>
        <v>-</v>
      </c>
      <c r="M30" s="185" t="str">
        <f>IF(年間計画・実績報告【入力用】!DB36="","",年間計画・実績報告【入力用】!DB36)</f>
        <v/>
      </c>
      <c r="N30" s="186" t="str">
        <f>IF(年間計画・実績報告【入力用】!DC36="","",年間計画・実績報告【入力用】!DC36)</f>
        <v/>
      </c>
      <c r="O30" s="350" t="str">
        <f>IF(年間計画・実績報告【入力用】!DD36="","",年間計画・実績報告【入力用】!DD36)</f>
        <v/>
      </c>
      <c r="P30" s="351"/>
      <c r="Q30" s="352"/>
      <c r="R30" s="353"/>
    </row>
    <row r="31" spans="1:18" ht="25.5" customHeight="1">
      <c r="A31" s="181">
        <f>年間計画・実績報告【入力用】!CS37</f>
        <v>45652</v>
      </c>
      <c r="B31" s="182">
        <f t="shared" si="0"/>
        <v>5</v>
      </c>
      <c r="C31" s="373" t="str">
        <f>IF(年間計画・実績報告【入力用】!CU37="","",年間計画・実績報告【入力用】!CU37)</f>
        <v/>
      </c>
      <c r="D31" s="374"/>
      <c r="E31" s="374"/>
      <c r="F31" s="375"/>
      <c r="G31" s="183" t="str">
        <f>IF(年間計画・実績報告【入力用】!CV37="","",年間計画・実績報告【入力用】!CV37)</f>
        <v/>
      </c>
      <c r="H31" s="184" t="str">
        <f>IF(年間計画・実績報告【入力用】!CW37="","",年間計画・実績報告【入力用】!CW37)</f>
        <v>-</v>
      </c>
      <c r="I31" s="185" t="str">
        <f>IF(年間計画・実績報告【入力用】!CX37="","",年間計画・実績報告【入力用】!CX37)</f>
        <v/>
      </c>
      <c r="J31" s="186" t="str">
        <f>IF(年間計画・実績報告【入力用】!CY37="","",年間計画・実績報告【入力用】!CY37)</f>
        <v/>
      </c>
      <c r="K31" s="183" t="str">
        <f>IF(年間計画・実績報告【入力用】!CZ37="","",年間計画・実績報告【入力用】!CZ37)</f>
        <v/>
      </c>
      <c r="L31" s="184" t="str">
        <f>IF(年間計画・実績報告【入力用】!DA37="","",年間計画・実績報告【入力用】!DA37)</f>
        <v>-</v>
      </c>
      <c r="M31" s="185" t="str">
        <f>IF(年間計画・実績報告【入力用】!DB37="","",年間計画・実績報告【入力用】!DB37)</f>
        <v/>
      </c>
      <c r="N31" s="186" t="str">
        <f>IF(年間計画・実績報告【入力用】!DC37="","",年間計画・実績報告【入力用】!DC37)</f>
        <v/>
      </c>
      <c r="O31" s="350" t="str">
        <f>IF(年間計画・実績報告【入力用】!DD37="","",年間計画・実績報告【入力用】!DD37)</f>
        <v/>
      </c>
      <c r="P31" s="351"/>
      <c r="Q31" s="352"/>
      <c r="R31" s="353"/>
    </row>
    <row r="32" spans="1:18" ht="25.5" customHeight="1">
      <c r="A32" s="181">
        <f>年間計画・実績報告【入力用】!CS38</f>
        <v>45653</v>
      </c>
      <c r="B32" s="182">
        <f t="shared" si="0"/>
        <v>6</v>
      </c>
      <c r="C32" s="373" t="str">
        <f>IF(年間計画・実績報告【入力用】!CU38="","",年間計画・実績報告【入力用】!CU38)</f>
        <v/>
      </c>
      <c r="D32" s="374"/>
      <c r="E32" s="374"/>
      <c r="F32" s="375"/>
      <c r="G32" s="183" t="str">
        <f>IF(年間計画・実績報告【入力用】!CV38="","",年間計画・実績報告【入力用】!CV38)</f>
        <v/>
      </c>
      <c r="H32" s="184" t="str">
        <f>IF(年間計画・実績報告【入力用】!CW38="","",年間計画・実績報告【入力用】!CW38)</f>
        <v>-</v>
      </c>
      <c r="I32" s="185" t="str">
        <f>IF(年間計画・実績報告【入力用】!CX38="","",年間計画・実績報告【入力用】!CX38)</f>
        <v/>
      </c>
      <c r="J32" s="186" t="str">
        <f>IF(年間計画・実績報告【入力用】!CY38="","",年間計画・実績報告【入力用】!CY38)</f>
        <v/>
      </c>
      <c r="K32" s="183" t="str">
        <f>IF(年間計画・実績報告【入力用】!CZ38="","",年間計画・実績報告【入力用】!CZ38)</f>
        <v/>
      </c>
      <c r="L32" s="184" t="str">
        <f>IF(年間計画・実績報告【入力用】!DA38="","",年間計画・実績報告【入力用】!DA38)</f>
        <v>-</v>
      </c>
      <c r="M32" s="185" t="str">
        <f>IF(年間計画・実績報告【入力用】!DB38="","",年間計画・実績報告【入力用】!DB38)</f>
        <v/>
      </c>
      <c r="N32" s="186" t="str">
        <f>IF(年間計画・実績報告【入力用】!DC38="","",年間計画・実績報告【入力用】!DC38)</f>
        <v/>
      </c>
      <c r="O32" s="350" t="str">
        <f>IF(年間計画・実績報告【入力用】!DD38="","",年間計画・実績報告【入力用】!DD38)</f>
        <v/>
      </c>
      <c r="P32" s="351"/>
      <c r="Q32" s="352"/>
      <c r="R32" s="353"/>
    </row>
    <row r="33" spans="1:18" ht="25.5" customHeight="1">
      <c r="A33" s="187">
        <f>年間計画・実績報告【入力用】!CS39</f>
        <v>45654</v>
      </c>
      <c r="B33" s="188">
        <f t="shared" si="0"/>
        <v>7</v>
      </c>
      <c r="C33" s="376" t="str">
        <f>IF(年間計画・実績報告【入力用】!CU39="","",年間計画・実績報告【入力用】!CU39)</f>
        <v/>
      </c>
      <c r="D33" s="377"/>
      <c r="E33" s="377"/>
      <c r="F33" s="378"/>
      <c r="G33" s="189" t="str">
        <f>IF(年間計画・実績報告【入力用】!CV39="","",年間計画・実績報告【入力用】!CV39)</f>
        <v/>
      </c>
      <c r="H33" s="190" t="str">
        <f>IF(年間計画・実績報告【入力用】!CW39="","",年間計画・実績報告【入力用】!CW39)</f>
        <v>-</v>
      </c>
      <c r="I33" s="191" t="str">
        <f>IF(年間計画・実績報告【入力用】!CX39="","",年間計画・実績報告【入力用】!CX39)</f>
        <v/>
      </c>
      <c r="J33" s="192" t="str">
        <f>IF(年間計画・実績報告【入力用】!CY39="","",年間計画・実績報告【入力用】!CY39)</f>
        <v/>
      </c>
      <c r="K33" s="189" t="str">
        <f>IF(年間計画・実績報告【入力用】!CZ39="","",年間計画・実績報告【入力用】!CZ39)</f>
        <v/>
      </c>
      <c r="L33" s="190" t="str">
        <f>IF(年間計画・実績報告【入力用】!DA39="","",年間計画・実績報告【入力用】!DA39)</f>
        <v>-</v>
      </c>
      <c r="M33" s="191" t="str">
        <f>IF(年間計画・実績報告【入力用】!DB39="","",年間計画・実績報告【入力用】!DB39)</f>
        <v/>
      </c>
      <c r="N33" s="192" t="str">
        <f>IF(年間計画・実績報告【入力用】!DC39="","",年間計画・実績報告【入力用】!DC39)</f>
        <v/>
      </c>
      <c r="O33" s="354" t="str">
        <f>IF(年間計画・実績報告【入力用】!DD39="","",年間計画・実績報告【入力用】!DD39)</f>
        <v/>
      </c>
      <c r="P33" s="355"/>
      <c r="Q33" s="372"/>
      <c r="R33" s="357"/>
    </row>
    <row r="34" spans="1:18" ht="25.5" customHeight="1">
      <c r="A34" s="224">
        <f>年間計画・実績報告【入力用】!CS40</f>
        <v>45655</v>
      </c>
      <c r="B34" s="188">
        <f t="shared" si="0"/>
        <v>1</v>
      </c>
      <c r="C34" s="376" t="str">
        <f>IF(年間計画・実績報告【入力用】!CU40="","",年間計画・実績報告【入力用】!CU40)</f>
        <v/>
      </c>
      <c r="D34" s="377"/>
      <c r="E34" s="377"/>
      <c r="F34" s="378"/>
      <c r="G34" s="189" t="str">
        <f>IF(年間計画・実績報告【入力用】!CV40="","",年間計画・実績報告【入力用】!CV40)</f>
        <v/>
      </c>
      <c r="H34" s="190" t="str">
        <f>IF(年間計画・実績報告【入力用】!CW40="","",年間計画・実績報告【入力用】!CW40)</f>
        <v>-</v>
      </c>
      <c r="I34" s="191" t="str">
        <f>IF(年間計画・実績報告【入力用】!CX40="","",年間計画・実績報告【入力用】!CX40)</f>
        <v/>
      </c>
      <c r="J34" s="192" t="str">
        <f>IF(年間計画・実績報告【入力用】!CY40="","",年間計画・実績報告【入力用】!CY40)</f>
        <v/>
      </c>
      <c r="K34" s="189" t="str">
        <f>IF(年間計画・実績報告【入力用】!CZ40="","",年間計画・実績報告【入力用】!CZ40)</f>
        <v/>
      </c>
      <c r="L34" s="190" t="str">
        <f>IF(年間計画・実績報告【入力用】!DA40="","",年間計画・実績報告【入力用】!DA40)</f>
        <v>-</v>
      </c>
      <c r="M34" s="191" t="str">
        <f>IF(年間計画・実績報告【入力用】!DB40="","",年間計画・実績報告【入力用】!DB40)</f>
        <v/>
      </c>
      <c r="N34" s="192" t="str">
        <f>IF(年間計画・実績報告【入力用】!DC40="","",年間計画・実績報告【入力用】!DC40)</f>
        <v/>
      </c>
      <c r="O34" s="354" t="str">
        <f>IF(年間計画・実績報告【入力用】!DD40="","",年間計画・実績報告【入力用】!DD40)</f>
        <v/>
      </c>
      <c r="P34" s="355"/>
      <c r="Q34" s="372"/>
      <c r="R34" s="357"/>
    </row>
    <row r="35" spans="1:18" ht="25.5" customHeight="1">
      <c r="A35" s="195">
        <f>年間計画・実績報告【入力用】!CS41</f>
        <v>45656</v>
      </c>
      <c r="B35" s="196">
        <f t="shared" si="0"/>
        <v>2</v>
      </c>
      <c r="C35" s="373" t="str">
        <f>IF(年間計画・実績報告【入力用】!CU41="","",年間計画・実績報告【入力用】!CU41)</f>
        <v/>
      </c>
      <c r="D35" s="374"/>
      <c r="E35" s="374"/>
      <c r="F35" s="375"/>
      <c r="G35" s="197" t="str">
        <f>IF(年間計画・実績報告【入力用】!CV41="","",年間計画・実績報告【入力用】!CV41)</f>
        <v/>
      </c>
      <c r="H35" s="198" t="str">
        <f>IF(年間計画・実績報告【入力用】!CW41="","",年間計画・実績報告【入力用】!CW41)</f>
        <v>-</v>
      </c>
      <c r="I35" s="199" t="str">
        <f>IF(年間計画・実績報告【入力用】!CX41="","",年間計画・実績報告【入力用】!CX41)</f>
        <v/>
      </c>
      <c r="J35" s="200" t="str">
        <f>IF(年間計画・実績報告【入力用】!CY41="","",年間計画・実績報告【入力用】!CY41)</f>
        <v/>
      </c>
      <c r="K35" s="197" t="str">
        <f>IF(年間計画・実績報告【入力用】!CZ41="","",年間計画・実績報告【入力用】!CZ41)</f>
        <v/>
      </c>
      <c r="L35" s="198" t="str">
        <f>IF(年間計画・実績報告【入力用】!DA41="","",年間計画・実績報告【入力用】!DA41)</f>
        <v>-</v>
      </c>
      <c r="M35" s="199" t="str">
        <f>IF(年間計画・実績報告【入力用】!DB41="","",年間計画・実績報告【入力用】!DB41)</f>
        <v/>
      </c>
      <c r="N35" s="200" t="str">
        <f>IF(年間計画・実績報告【入力用】!DC41="","",年間計画・実績報告【入力用】!DC41)</f>
        <v/>
      </c>
      <c r="O35" s="392" t="str">
        <f>IF(年間計画・実績報告【入力用】!DD41="","",年間計画・実績報告【入力用】!DD41)</f>
        <v/>
      </c>
      <c r="P35" s="393"/>
      <c r="Q35" s="352"/>
      <c r="R35" s="353"/>
    </row>
    <row r="36" spans="1:18" ht="25.5" customHeight="1" thickBot="1">
      <c r="A36" s="201">
        <f>年間計画・実績報告【入力用】!CS42</f>
        <v>45657</v>
      </c>
      <c r="B36" s="202">
        <f t="shared" si="0"/>
        <v>3</v>
      </c>
      <c r="C36" s="394" t="str">
        <f>IF(年間計画・実績報告【入力用】!CU42="","",年間計画・実績報告【入力用】!CU42)</f>
        <v/>
      </c>
      <c r="D36" s="395"/>
      <c r="E36" s="395"/>
      <c r="F36" s="396"/>
      <c r="G36" s="203" t="str">
        <f>IF(年間計画・実績報告【入力用】!CV42="","",年間計画・実績報告【入力用】!CV42)</f>
        <v/>
      </c>
      <c r="H36" s="204" t="str">
        <f>IF(年間計画・実績報告【入力用】!CW42="","",年間計画・実績報告【入力用】!CW42)</f>
        <v>-</v>
      </c>
      <c r="I36" s="205" t="str">
        <f>IF(年間計画・実績報告【入力用】!CX42="","",年間計画・実績報告【入力用】!CX42)</f>
        <v/>
      </c>
      <c r="J36" s="206" t="str">
        <f>IF(年間計画・実績報告【入力用】!CY42="","",年間計画・実績報告【入力用】!CY42)</f>
        <v/>
      </c>
      <c r="K36" s="203" t="str">
        <f>IF(年間計画・実績報告【入力用】!CZ42="","",年間計画・実績報告【入力用】!CZ42)</f>
        <v/>
      </c>
      <c r="L36" s="204" t="str">
        <f>IF(年間計画・実績報告【入力用】!DA42="","",年間計画・実績報告【入力用】!DA42)</f>
        <v>-</v>
      </c>
      <c r="M36" s="205" t="str">
        <f>IF(年間計画・実績報告【入力用】!DB42="","",年間計画・実績報告【入力用】!DB42)</f>
        <v/>
      </c>
      <c r="N36" s="206" t="str">
        <f>IF(年間計画・実績報告【入力用】!DC42="","",年間計画・実績報告【入力用】!DC42)</f>
        <v/>
      </c>
      <c r="O36" s="382" t="str">
        <f>IF(年間計画・実績報告【入力用】!DD42="","",年間計画・実績報告【入力用】!DD42)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年間計画・実績報告【入力用】!CV44&amp;"日"</f>
        <v>0日</v>
      </c>
      <c r="E37" s="208" t="s">
        <v>169</v>
      </c>
      <c r="F37" s="209" t="str">
        <f>年間計画・実績報告【入力用】!CV45&amp;"日"</f>
        <v>31日</v>
      </c>
      <c r="G37" s="389" t="s">
        <v>41</v>
      </c>
      <c r="H37" s="390"/>
      <c r="I37" s="391"/>
      <c r="J37" s="210">
        <f>年間計画・実績報告【入力用】!CV43</f>
        <v>0</v>
      </c>
      <c r="K37" s="389" t="s">
        <v>23</v>
      </c>
      <c r="L37" s="390"/>
      <c r="M37" s="391"/>
      <c r="N37" s="210">
        <f>年間計画・実績報告【入力用】!CZ43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17" priority="3">
      <formula>WEEKDAY(B6)=7</formula>
    </cfRule>
    <cfRule type="expression" dxfId="16" priority="4">
      <formula>WEEKDAY(B6)=1</formula>
    </cfRule>
  </conditionalFormatting>
  <conditionalFormatting sqref="A6:A36">
    <cfRule type="expression" dxfId="15" priority="1">
      <formula>WEEKDAY(B6)=7</formula>
    </cfRule>
    <cfRule type="expression" dxfId="14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187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32">
        <f>年間計画・実績報告【入力用】!DE12</f>
        <v>45658</v>
      </c>
      <c r="B6" s="233">
        <f>WEEKDAY(A6,1)</f>
        <v>4</v>
      </c>
      <c r="C6" s="418" t="str">
        <f>IF(年間計画・実績報告【入力用】!DG12="","",年間計画・実績報告【入力用】!DG12)</f>
        <v>元日</v>
      </c>
      <c r="D6" s="419"/>
      <c r="E6" s="419"/>
      <c r="F6" s="420"/>
      <c r="G6" s="219" t="str">
        <f>IF(年間計画・実績報告【入力用】!DH12="","",年間計画・実績報告【入力用】!DH12)</f>
        <v/>
      </c>
      <c r="H6" s="220" t="str">
        <f>IF(年間計画・実績報告【入力用】!DI12="","",年間計画・実績報告【入力用】!DI12)</f>
        <v>-</v>
      </c>
      <c r="I6" s="221" t="str">
        <f>IF(年間計画・実績報告【入力用】!DJ12="","",年間計画・実績報告【入力用】!DJ12)</f>
        <v/>
      </c>
      <c r="J6" s="222" t="str">
        <f>IF(年間計画・実績報告【入力用】!DK12="","",年間計画・実績報告【入力用】!DK12)</f>
        <v/>
      </c>
      <c r="K6" s="219" t="str">
        <f>IF(年間計画・実績報告【入力用】!DL12="","",年間計画・実績報告【入力用】!DL12)</f>
        <v/>
      </c>
      <c r="L6" s="220" t="str">
        <f>IF(年間計画・実績報告【入力用】!DM12="","",年間計画・実績報告【入力用】!DM12)</f>
        <v>-</v>
      </c>
      <c r="M6" s="221" t="str">
        <f>IF(年間計画・実績報告【入力用】!DN12="","",年間計画・実績報告【入力用】!DN12)</f>
        <v/>
      </c>
      <c r="N6" s="222" t="str">
        <f>IF(年間計画・実績報告【入力用】!DO12="","",年間計画・実績報告【入力用】!DO12)</f>
        <v/>
      </c>
      <c r="O6" s="414" t="str">
        <f>IF(年間計画・実績報告【入力用】!DP12="","",年間計画・実績報告【入力用】!DP12)</f>
        <v/>
      </c>
      <c r="P6" s="415"/>
      <c r="Q6" s="416"/>
      <c r="R6" s="417"/>
    </row>
    <row r="7" spans="1:18" ht="25.5" customHeight="1">
      <c r="A7" s="181">
        <f>年間計画・実績報告【入力用】!DE13</f>
        <v>45659</v>
      </c>
      <c r="B7" s="182">
        <f t="shared" ref="B7:B36" si="0">WEEKDAY(A7,1)</f>
        <v>5</v>
      </c>
      <c r="C7" s="373" t="str">
        <f>IF(年間計画・実績報告【入力用】!DG13="","",年間計画・実績報告【入力用】!DG13)</f>
        <v/>
      </c>
      <c r="D7" s="374"/>
      <c r="E7" s="374"/>
      <c r="F7" s="375"/>
      <c r="G7" s="183" t="str">
        <f>IF(年間計画・実績報告【入力用】!DH13="","",年間計画・実績報告【入力用】!DH13)</f>
        <v/>
      </c>
      <c r="H7" s="184" t="str">
        <f>IF(年間計画・実績報告【入力用】!DI13="","",年間計画・実績報告【入力用】!DI13)</f>
        <v>-</v>
      </c>
      <c r="I7" s="185" t="str">
        <f>IF(年間計画・実績報告【入力用】!DJ13="","",年間計画・実績報告【入力用】!DJ13)</f>
        <v/>
      </c>
      <c r="J7" s="186" t="str">
        <f>IF(年間計画・実績報告【入力用】!DK13="","",年間計画・実績報告【入力用】!DK13)</f>
        <v/>
      </c>
      <c r="K7" s="183" t="str">
        <f>IF(年間計画・実績報告【入力用】!DL13="","",年間計画・実績報告【入力用】!DL13)</f>
        <v/>
      </c>
      <c r="L7" s="184" t="str">
        <f>IF(年間計画・実績報告【入力用】!DM13="","",年間計画・実績報告【入力用】!DM13)</f>
        <v>-</v>
      </c>
      <c r="M7" s="185" t="str">
        <f>IF(年間計画・実績報告【入力用】!DN13="","",年間計画・実績報告【入力用】!DN13)</f>
        <v/>
      </c>
      <c r="N7" s="186" t="str">
        <f>IF(年間計画・実績報告【入力用】!DO13="","",年間計画・実績報告【入力用】!DO13)</f>
        <v/>
      </c>
      <c r="O7" s="350" t="str">
        <f>IF(年間計画・実績報告【入力用】!DP13="","",年間計画・実績報告【入力用】!DP13)</f>
        <v/>
      </c>
      <c r="P7" s="351"/>
      <c r="Q7" s="352"/>
      <c r="R7" s="353"/>
    </row>
    <row r="8" spans="1:18" ht="25.5" customHeight="1">
      <c r="A8" s="181">
        <f>年間計画・実績報告【入力用】!DE14</f>
        <v>45660</v>
      </c>
      <c r="B8" s="182">
        <f t="shared" si="0"/>
        <v>6</v>
      </c>
      <c r="C8" s="373" t="str">
        <f>IF(年間計画・実績報告【入力用】!DG14="","",年間計画・実績報告【入力用】!DG14)</f>
        <v/>
      </c>
      <c r="D8" s="374"/>
      <c r="E8" s="374"/>
      <c r="F8" s="375"/>
      <c r="G8" s="183" t="str">
        <f>IF(年間計画・実績報告【入力用】!DH14="","",年間計画・実績報告【入力用】!DH14)</f>
        <v/>
      </c>
      <c r="H8" s="184" t="str">
        <f>IF(年間計画・実績報告【入力用】!DI14="","",年間計画・実績報告【入力用】!DI14)</f>
        <v>-</v>
      </c>
      <c r="I8" s="185" t="str">
        <f>IF(年間計画・実績報告【入力用】!DJ14="","",年間計画・実績報告【入力用】!DJ14)</f>
        <v/>
      </c>
      <c r="J8" s="186" t="str">
        <f>IF(年間計画・実績報告【入力用】!DK14="","",年間計画・実績報告【入力用】!DK14)</f>
        <v/>
      </c>
      <c r="K8" s="183" t="str">
        <f>IF(年間計画・実績報告【入力用】!DL14="","",年間計画・実績報告【入力用】!DL14)</f>
        <v/>
      </c>
      <c r="L8" s="184" t="str">
        <f>IF(年間計画・実績報告【入力用】!DM14="","",年間計画・実績報告【入力用】!DM14)</f>
        <v>-</v>
      </c>
      <c r="M8" s="185" t="str">
        <f>IF(年間計画・実績報告【入力用】!DN14="","",年間計画・実績報告【入力用】!DN14)</f>
        <v/>
      </c>
      <c r="N8" s="186" t="str">
        <f>IF(年間計画・実績報告【入力用】!DO14="","",年間計画・実績報告【入力用】!DO14)</f>
        <v/>
      </c>
      <c r="O8" s="350" t="str">
        <f>IF(年間計画・実績報告【入力用】!DP14="","",年間計画・実績報告【入力用】!DP14)</f>
        <v/>
      </c>
      <c r="P8" s="351"/>
      <c r="Q8" s="352"/>
      <c r="R8" s="353"/>
    </row>
    <row r="9" spans="1:18" ht="25.5" customHeight="1">
      <c r="A9" s="187">
        <f>年間計画・実績報告【入力用】!DE15</f>
        <v>45661</v>
      </c>
      <c r="B9" s="188">
        <f t="shared" si="0"/>
        <v>7</v>
      </c>
      <c r="C9" s="376" t="str">
        <f>IF(年間計画・実績報告【入力用】!DG15="","",年間計画・実績報告【入力用】!DG15)</f>
        <v/>
      </c>
      <c r="D9" s="377"/>
      <c r="E9" s="377"/>
      <c r="F9" s="378"/>
      <c r="G9" s="189" t="str">
        <f>IF(年間計画・実績報告【入力用】!DH15="","",年間計画・実績報告【入力用】!DH15)</f>
        <v/>
      </c>
      <c r="H9" s="190" t="str">
        <f>IF(年間計画・実績報告【入力用】!DI15="","",年間計画・実績報告【入力用】!DI15)</f>
        <v>-</v>
      </c>
      <c r="I9" s="191" t="str">
        <f>IF(年間計画・実績報告【入力用】!DJ15="","",年間計画・実績報告【入力用】!DJ15)</f>
        <v/>
      </c>
      <c r="J9" s="192" t="str">
        <f>IF(年間計画・実績報告【入力用】!DK15="","",年間計画・実績報告【入力用】!DK15)</f>
        <v/>
      </c>
      <c r="K9" s="189" t="str">
        <f>IF(年間計画・実績報告【入力用】!DL15="","",年間計画・実績報告【入力用】!DL15)</f>
        <v/>
      </c>
      <c r="L9" s="190" t="str">
        <f>IF(年間計画・実績報告【入力用】!DM15="","",年間計画・実績報告【入力用】!DM15)</f>
        <v>-</v>
      </c>
      <c r="M9" s="191" t="str">
        <f>IF(年間計画・実績報告【入力用】!DN15="","",年間計画・実績報告【入力用】!DN15)</f>
        <v/>
      </c>
      <c r="N9" s="192" t="str">
        <f>IF(年間計画・実績報告【入力用】!DO15="","",年間計画・実績報告【入力用】!DO15)</f>
        <v/>
      </c>
      <c r="O9" s="354" t="str">
        <f>IF(年間計画・実績報告【入力用】!DP15="","",年間計画・実績報告【入力用】!DP15)</f>
        <v/>
      </c>
      <c r="P9" s="355"/>
      <c r="Q9" s="372"/>
      <c r="R9" s="357"/>
    </row>
    <row r="10" spans="1:18" ht="25.5" customHeight="1">
      <c r="A10" s="187">
        <f>年間計画・実績報告【入力用】!DE16</f>
        <v>45662</v>
      </c>
      <c r="B10" s="188">
        <f t="shared" si="0"/>
        <v>1</v>
      </c>
      <c r="C10" s="376" t="str">
        <f>IF(年間計画・実績報告【入力用】!DG16="","",年間計画・実績報告【入力用】!DG16)</f>
        <v/>
      </c>
      <c r="D10" s="377"/>
      <c r="E10" s="377"/>
      <c r="F10" s="378"/>
      <c r="G10" s="189" t="str">
        <f>IF(年間計画・実績報告【入力用】!DH16="","",年間計画・実績報告【入力用】!DH16)</f>
        <v/>
      </c>
      <c r="H10" s="190" t="str">
        <f>IF(年間計画・実績報告【入力用】!DI16="","",年間計画・実績報告【入力用】!DI16)</f>
        <v>-</v>
      </c>
      <c r="I10" s="191" t="str">
        <f>IF(年間計画・実績報告【入力用】!DJ16="","",年間計画・実績報告【入力用】!DJ16)</f>
        <v/>
      </c>
      <c r="J10" s="192" t="str">
        <f>IF(年間計画・実績報告【入力用】!DK16="","",年間計画・実績報告【入力用】!DK16)</f>
        <v/>
      </c>
      <c r="K10" s="189" t="str">
        <f>IF(年間計画・実績報告【入力用】!DL16="","",年間計画・実績報告【入力用】!DL16)</f>
        <v/>
      </c>
      <c r="L10" s="190" t="str">
        <f>IF(年間計画・実績報告【入力用】!DM16="","",年間計画・実績報告【入力用】!DM16)</f>
        <v>-</v>
      </c>
      <c r="M10" s="191" t="str">
        <f>IF(年間計画・実績報告【入力用】!DN16="","",年間計画・実績報告【入力用】!DN16)</f>
        <v/>
      </c>
      <c r="N10" s="192" t="str">
        <f>IF(年間計画・実績報告【入力用】!DO16="","",年間計画・実績報告【入力用】!DO16)</f>
        <v/>
      </c>
      <c r="O10" s="354" t="str">
        <f>IF(年間計画・実績報告【入力用】!DP16="","",年間計画・実績報告【入力用】!DP16)</f>
        <v/>
      </c>
      <c r="P10" s="355"/>
      <c r="Q10" s="372"/>
      <c r="R10" s="357"/>
    </row>
    <row r="11" spans="1:18" ht="25.5" customHeight="1">
      <c r="A11" s="181">
        <f>年間計画・実績報告【入力用】!DE17</f>
        <v>45663</v>
      </c>
      <c r="B11" s="182">
        <f t="shared" si="0"/>
        <v>2</v>
      </c>
      <c r="C11" s="373" t="str">
        <f>IF(年間計画・実績報告【入力用】!DG17="","",年間計画・実績報告【入力用】!DG17)</f>
        <v/>
      </c>
      <c r="D11" s="374"/>
      <c r="E11" s="374"/>
      <c r="F11" s="375"/>
      <c r="G11" s="183" t="str">
        <f>IF(年間計画・実績報告【入力用】!DH17="","",年間計画・実績報告【入力用】!DH17)</f>
        <v/>
      </c>
      <c r="H11" s="184" t="str">
        <f>IF(年間計画・実績報告【入力用】!DI17="","",年間計画・実績報告【入力用】!DI17)</f>
        <v>-</v>
      </c>
      <c r="I11" s="185" t="str">
        <f>IF(年間計画・実績報告【入力用】!DJ17="","",年間計画・実績報告【入力用】!DJ17)</f>
        <v/>
      </c>
      <c r="J11" s="186" t="str">
        <f>IF(年間計画・実績報告【入力用】!DK17="","",年間計画・実績報告【入力用】!DK17)</f>
        <v/>
      </c>
      <c r="K11" s="183" t="str">
        <f>IF(年間計画・実績報告【入力用】!DL17="","",年間計画・実績報告【入力用】!DL17)</f>
        <v/>
      </c>
      <c r="L11" s="184" t="str">
        <f>IF(年間計画・実績報告【入力用】!DM17="","",年間計画・実績報告【入力用】!DM17)</f>
        <v>-</v>
      </c>
      <c r="M11" s="185" t="str">
        <f>IF(年間計画・実績報告【入力用】!DN17="","",年間計画・実績報告【入力用】!DN17)</f>
        <v/>
      </c>
      <c r="N11" s="186" t="str">
        <f>IF(年間計画・実績報告【入力用】!DO17="","",年間計画・実績報告【入力用】!DO17)</f>
        <v/>
      </c>
      <c r="O11" s="350" t="str">
        <f>IF(年間計画・実績報告【入力用】!DP17="","",年間計画・実績報告【入力用】!DP17)</f>
        <v/>
      </c>
      <c r="P11" s="351"/>
      <c r="Q11" s="410"/>
      <c r="R11" s="353"/>
    </row>
    <row r="12" spans="1:18" ht="25.5" customHeight="1">
      <c r="A12" s="181">
        <f>年間計画・実績報告【入力用】!DE18</f>
        <v>45664</v>
      </c>
      <c r="B12" s="182">
        <f t="shared" si="0"/>
        <v>3</v>
      </c>
      <c r="C12" s="373" t="str">
        <f>IF(年間計画・実績報告【入力用】!DG18="","",年間計画・実績報告【入力用】!DG18)</f>
        <v/>
      </c>
      <c r="D12" s="374"/>
      <c r="E12" s="374"/>
      <c r="F12" s="375"/>
      <c r="G12" s="183" t="str">
        <f>IF(年間計画・実績報告【入力用】!DH18="","",年間計画・実績報告【入力用】!DH18)</f>
        <v/>
      </c>
      <c r="H12" s="184" t="str">
        <f>IF(年間計画・実績報告【入力用】!DI18="","",年間計画・実績報告【入力用】!DI18)</f>
        <v>-</v>
      </c>
      <c r="I12" s="185" t="str">
        <f>IF(年間計画・実績報告【入力用】!DJ18="","",年間計画・実績報告【入力用】!DJ18)</f>
        <v/>
      </c>
      <c r="J12" s="186" t="str">
        <f>IF(年間計画・実績報告【入力用】!DK18="","",年間計画・実績報告【入力用】!DK18)</f>
        <v/>
      </c>
      <c r="K12" s="183" t="str">
        <f>IF(年間計画・実績報告【入力用】!DL18="","",年間計画・実績報告【入力用】!DL18)</f>
        <v/>
      </c>
      <c r="L12" s="184" t="str">
        <f>IF(年間計画・実績報告【入力用】!DM18="","",年間計画・実績報告【入力用】!DM18)</f>
        <v>-</v>
      </c>
      <c r="M12" s="185" t="str">
        <f>IF(年間計画・実績報告【入力用】!DN18="","",年間計画・実績報告【入力用】!DN18)</f>
        <v/>
      </c>
      <c r="N12" s="186" t="str">
        <f>IF(年間計画・実績報告【入力用】!DO18="","",年間計画・実績報告【入力用】!DO18)</f>
        <v/>
      </c>
      <c r="O12" s="350" t="str">
        <f>IF(年間計画・実績報告【入力用】!DP18="","",年間計画・実績報告【入力用】!DP18)</f>
        <v/>
      </c>
      <c r="P12" s="351"/>
      <c r="Q12" s="352"/>
      <c r="R12" s="353"/>
    </row>
    <row r="13" spans="1:18" ht="25.5" customHeight="1">
      <c r="A13" s="181">
        <f>年間計画・実績報告【入力用】!DE19</f>
        <v>45665</v>
      </c>
      <c r="B13" s="182">
        <f t="shared" si="0"/>
        <v>4</v>
      </c>
      <c r="C13" s="373" t="str">
        <f>IF(年間計画・実績報告【入力用】!DG19="","",年間計画・実績報告【入力用】!DG19)</f>
        <v/>
      </c>
      <c r="D13" s="374"/>
      <c r="E13" s="374"/>
      <c r="F13" s="375"/>
      <c r="G13" s="183" t="str">
        <f>IF(年間計画・実績報告【入力用】!DH19="","",年間計画・実績報告【入力用】!DH19)</f>
        <v/>
      </c>
      <c r="H13" s="184" t="str">
        <f>IF(年間計画・実績報告【入力用】!DI19="","",年間計画・実績報告【入力用】!DI19)</f>
        <v>-</v>
      </c>
      <c r="I13" s="185" t="str">
        <f>IF(年間計画・実績報告【入力用】!DJ19="","",年間計画・実績報告【入力用】!DJ19)</f>
        <v/>
      </c>
      <c r="J13" s="186" t="str">
        <f>IF(年間計画・実績報告【入力用】!DK19="","",年間計画・実績報告【入力用】!DK19)</f>
        <v/>
      </c>
      <c r="K13" s="183" t="str">
        <f>IF(年間計画・実績報告【入力用】!DL19="","",年間計画・実績報告【入力用】!DL19)</f>
        <v/>
      </c>
      <c r="L13" s="184" t="str">
        <f>IF(年間計画・実績報告【入力用】!DM19="","",年間計画・実績報告【入力用】!DM19)</f>
        <v>-</v>
      </c>
      <c r="M13" s="185" t="str">
        <f>IF(年間計画・実績報告【入力用】!DN19="","",年間計画・実績報告【入力用】!DN19)</f>
        <v/>
      </c>
      <c r="N13" s="186" t="str">
        <f>IF(年間計画・実績報告【入力用】!DO19="","",年間計画・実績報告【入力用】!DO19)</f>
        <v/>
      </c>
      <c r="O13" s="350" t="str">
        <f>IF(年間計画・実績報告【入力用】!DP19="","",年間計画・実績報告【入力用】!DP19)</f>
        <v/>
      </c>
      <c r="P13" s="351"/>
      <c r="Q13" s="352"/>
      <c r="R13" s="353"/>
    </row>
    <row r="14" spans="1:18" ht="25.5" customHeight="1">
      <c r="A14" s="181">
        <f>年間計画・実績報告【入力用】!DE20</f>
        <v>45666</v>
      </c>
      <c r="B14" s="182">
        <f t="shared" si="0"/>
        <v>5</v>
      </c>
      <c r="C14" s="373" t="str">
        <f>IF(年間計画・実績報告【入力用】!DG20="","",年間計画・実績報告【入力用】!DG20)</f>
        <v/>
      </c>
      <c r="D14" s="374"/>
      <c r="E14" s="374"/>
      <c r="F14" s="375"/>
      <c r="G14" s="183" t="str">
        <f>IF(年間計画・実績報告【入力用】!DH20="","",年間計画・実績報告【入力用】!DH20)</f>
        <v/>
      </c>
      <c r="H14" s="184" t="str">
        <f>IF(年間計画・実績報告【入力用】!DI20="","",年間計画・実績報告【入力用】!DI20)</f>
        <v>-</v>
      </c>
      <c r="I14" s="185" t="str">
        <f>IF(年間計画・実績報告【入力用】!DJ20="","",年間計画・実績報告【入力用】!DJ20)</f>
        <v/>
      </c>
      <c r="J14" s="186" t="str">
        <f>IF(年間計画・実績報告【入力用】!DK20="","",年間計画・実績報告【入力用】!DK20)</f>
        <v/>
      </c>
      <c r="K14" s="183" t="str">
        <f>IF(年間計画・実績報告【入力用】!DL20="","",年間計画・実績報告【入力用】!DL20)</f>
        <v/>
      </c>
      <c r="L14" s="184" t="str">
        <f>IF(年間計画・実績報告【入力用】!DM20="","",年間計画・実績報告【入力用】!DM20)</f>
        <v>-</v>
      </c>
      <c r="M14" s="185" t="str">
        <f>IF(年間計画・実績報告【入力用】!DN20="","",年間計画・実績報告【入力用】!DN20)</f>
        <v/>
      </c>
      <c r="N14" s="186" t="str">
        <f>IF(年間計画・実績報告【入力用】!DO20="","",年間計画・実績報告【入力用】!DO20)</f>
        <v/>
      </c>
      <c r="O14" s="350" t="str">
        <f>IF(年間計画・実績報告【入力用】!DP20="","",年間計画・実績報告【入力用】!DP20)</f>
        <v/>
      </c>
      <c r="P14" s="351"/>
      <c r="Q14" s="352"/>
      <c r="R14" s="353"/>
    </row>
    <row r="15" spans="1:18" ht="25.5" customHeight="1">
      <c r="A15" s="181">
        <f>年間計画・実績報告【入力用】!DE21</f>
        <v>45667</v>
      </c>
      <c r="B15" s="182">
        <f t="shared" si="0"/>
        <v>6</v>
      </c>
      <c r="C15" s="373" t="str">
        <f>IF(年間計画・実績報告【入力用】!DG21="","",年間計画・実績報告【入力用】!DG21)</f>
        <v/>
      </c>
      <c r="D15" s="374"/>
      <c r="E15" s="374"/>
      <c r="F15" s="375"/>
      <c r="G15" s="183" t="str">
        <f>IF(年間計画・実績報告【入力用】!DH21="","",年間計画・実績報告【入力用】!DH21)</f>
        <v/>
      </c>
      <c r="H15" s="184" t="str">
        <f>IF(年間計画・実績報告【入力用】!DI21="","",年間計画・実績報告【入力用】!DI21)</f>
        <v>-</v>
      </c>
      <c r="I15" s="185" t="str">
        <f>IF(年間計画・実績報告【入力用】!DJ21="","",年間計画・実績報告【入力用】!DJ21)</f>
        <v/>
      </c>
      <c r="J15" s="186" t="str">
        <f>IF(年間計画・実績報告【入力用】!DK21="","",年間計画・実績報告【入力用】!DK21)</f>
        <v/>
      </c>
      <c r="K15" s="183" t="str">
        <f>IF(年間計画・実績報告【入力用】!DL21="","",年間計画・実績報告【入力用】!DL21)</f>
        <v/>
      </c>
      <c r="L15" s="184" t="str">
        <f>IF(年間計画・実績報告【入力用】!DM21="","",年間計画・実績報告【入力用】!DM21)</f>
        <v>-</v>
      </c>
      <c r="M15" s="185" t="str">
        <f>IF(年間計画・実績報告【入力用】!DN21="","",年間計画・実績報告【入力用】!DN21)</f>
        <v/>
      </c>
      <c r="N15" s="186" t="str">
        <f>IF(年間計画・実績報告【入力用】!DO21="","",年間計画・実績報告【入力用】!DO21)</f>
        <v/>
      </c>
      <c r="O15" s="350" t="str">
        <f>IF(年間計画・実績報告【入力用】!DP21="","",年間計画・実績報告【入力用】!DP21)</f>
        <v/>
      </c>
      <c r="P15" s="351"/>
      <c r="Q15" s="352"/>
      <c r="R15" s="353"/>
    </row>
    <row r="16" spans="1:18" ht="25.5" customHeight="1">
      <c r="A16" s="187">
        <f>年間計画・実績報告【入力用】!DE22</f>
        <v>45668</v>
      </c>
      <c r="B16" s="188">
        <f t="shared" si="0"/>
        <v>7</v>
      </c>
      <c r="C16" s="376" t="str">
        <f>IF(年間計画・実績報告【入力用】!DG22="","",年間計画・実績報告【入力用】!DG22)</f>
        <v/>
      </c>
      <c r="D16" s="377"/>
      <c r="E16" s="377"/>
      <c r="F16" s="378"/>
      <c r="G16" s="189" t="str">
        <f>IF(年間計画・実績報告【入力用】!DH22="","",年間計画・実績報告【入力用】!DH22)</f>
        <v/>
      </c>
      <c r="H16" s="190" t="str">
        <f>IF(年間計画・実績報告【入力用】!DI22="","",年間計画・実績報告【入力用】!DI22)</f>
        <v>-</v>
      </c>
      <c r="I16" s="191" t="str">
        <f>IF(年間計画・実績報告【入力用】!DJ22="","",年間計画・実績報告【入力用】!DJ22)</f>
        <v/>
      </c>
      <c r="J16" s="192" t="str">
        <f>IF(年間計画・実績報告【入力用】!DK22="","",年間計画・実績報告【入力用】!DK22)</f>
        <v/>
      </c>
      <c r="K16" s="189" t="str">
        <f>IF(年間計画・実績報告【入力用】!DL22="","",年間計画・実績報告【入力用】!DL22)</f>
        <v/>
      </c>
      <c r="L16" s="190" t="str">
        <f>IF(年間計画・実績報告【入力用】!DM22="","",年間計画・実績報告【入力用】!DM22)</f>
        <v>-</v>
      </c>
      <c r="M16" s="191" t="str">
        <f>IF(年間計画・実績報告【入力用】!DN22="","",年間計画・実績報告【入力用】!DN22)</f>
        <v/>
      </c>
      <c r="N16" s="192" t="str">
        <f>IF(年間計画・実績報告【入力用】!DO22="","",年間計画・実績報告【入力用】!DO22)</f>
        <v/>
      </c>
      <c r="O16" s="354" t="str">
        <f>IF(年間計画・実績報告【入力用】!DP22="","",年間計画・実績報告【入力用】!DP22)</f>
        <v/>
      </c>
      <c r="P16" s="355"/>
      <c r="Q16" s="372"/>
      <c r="R16" s="357"/>
    </row>
    <row r="17" spans="1:18" ht="25.5" customHeight="1">
      <c r="A17" s="187">
        <f>年間計画・実績報告【入力用】!DE23</f>
        <v>45669</v>
      </c>
      <c r="B17" s="188">
        <f t="shared" si="0"/>
        <v>1</v>
      </c>
      <c r="C17" s="376" t="str">
        <f>IF(年間計画・実績報告【入力用】!DG23="","",年間計画・実績報告【入力用】!DG23)</f>
        <v/>
      </c>
      <c r="D17" s="377"/>
      <c r="E17" s="377"/>
      <c r="F17" s="378"/>
      <c r="G17" s="189" t="str">
        <f>IF(年間計画・実績報告【入力用】!DH23="","",年間計画・実績報告【入力用】!DH23)</f>
        <v/>
      </c>
      <c r="H17" s="190" t="str">
        <f>IF(年間計画・実績報告【入力用】!DI23="","",年間計画・実績報告【入力用】!DI23)</f>
        <v>-</v>
      </c>
      <c r="I17" s="191" t="str">
        <f>IF(年間計画・実績報告【入力用】!DJ23="","",年間計画・実績報告【入力用】!DJ23)</f>
        <v/>
      </c>
      <c r="J17" s="192" t="str">
        <f>IF(年間計画・実績報告【入力用】!DK23="","",年間計画・実績報告【入力用】!DK23)</f>
        <v/>
      </c>
      <c r="K17" s="189" t="str">
        <f>IF(年間計画・実績報告【入力用】!DL23="","",年間計画・実績報告【入力用】!DL23)</f>
        <v/>
      </c>
      <c r="L17" s="190" t="str">
        <f>IF(年間計画・実績報告【入力用】!DM23="","",年間計画・実績報告【入力用】!DM23)</f>
        <v>-</v>
      </c>
      <c r="M17" s="191" t="str">
        <f>IF(年間計画・実績報告【入力用】!DN23="","",年間計画・実績報告【入力用】!DN23)</f>
        <v/>
      </c>
      <c r="N17" s="192" t="str">
        <f>IF(年間計画・実績報告【入力用】!DO23="","",年間計画・実績報告【入力用】!DO23)</f>
        <v/>
      </c>
      <c r="O17" s="354" t="str">
        <f>IF(年間計画・実績報告【入力用】!DP23="","",年間計画・実績報告【入力用】!DP23)</f>
        <v/>
      </c>
      <c r="P17" s="355"/>
      <c r="Q17" s="372"/>
      <c r="R17" s="357"/>
    </row>
    <row r="18" spans="1:18" ht="25.5" customHeight="1">
      <c r="A18" s="223">
        <f>年間計画・実績報告【入力用】!DE24</f>
        <v>45670</v>
      </c>
      <c r="B18" s="194">
        <f t="shared" si="0"/>
        <v>2</v>
      </c>
      <c r="C18" s="397" t="str">
        <f>IF(年間計画・実績報告【入力用】!DG24="","",年間計画・実績報告【入力用】!DG24)</f>
        <v>成人の日</v>
      </c>
      <c r="D18" s="398"/>
      <c r="E18" s="398"/>
      <c r="F18" s="399"/>
      <c r="G18" s="189" t="str">
        <f>IF(年間計画・実績報告【入力用】!DH24="","",年間計画・実績報告【入力用】!DH24)</f>
        <v/>
      </c>
      <c r="H18" s="190" t="str">
        <f>IF(年間計画・実績報告【入力用】!DI24="","",年間計画・実績報告【入力用】!DI24)</f>
        <v>-</v>
      </c>
      <c r="I18" s="191" t="str">
        <f>IF(年間計画・実績報告【入力用】!DJ24="","",年間計画・実績報告【入力用】!DJ24)</f>
        <v/>
      </c>
      <c r="J18" s="192" t="str">
        <f>IF(年間計画・実績報告【入力用】!DK24="","",年間計画・実績報告【入力用】!DK24)</f>
        <v/>
      </c>
      <c r="K18" s="189" t="str">
        <f>IF(年間計画・実績報告【入力用】!DL24="","",年間計画・実績報告【入力用】!DL24)</f>
        <v/>
      </c>
      <c r="L18" s="190" t="str">
        <f>IF(年間計画・実績報告【入力用】!DM24="","",年間計画・実績報告【入力用】!DM24)</f>
        <v>-</v>
      </c>
      <c r="M18" s="191" t="str">
        <f>IF(年間計画・実績報告【入力用】!DN24="","",年間計画・実績報告【入力用】!DN24)</f>
        <v/>
      </c>
      <c r="N18" s="192" t="str">
        <f>IF(年間計画・実績報告【入力用】!DO24="","",年間計画・実績報告【入力用】!DO24)</f>
        <v/>
      </c>
      <c r="O18" s="354" t="str">
        <f>IF(年間計画・実績報告【入力用】!DP24="","",年間計画・実績報告【入力用】!DP24)</f>
        <v/>
      </c>
      <c r="P18" s="355"/>
      <c r="Q18" s="372"/>
      <c r="R18" s="357"/>
    </row>
    <row r="19" spans="1:18" ht="25.5" customHeight="1">
      <c r="A19" s="181">
        <f>年間計画・実績報告【入力用】!DE25</f>
        <v>45671</v>
      </c>
      <c r="B19" s="182">
        <f t="shared" si="0"/>
        <v>3</v>
      </c>
      <c r="C19" s="373" t="str">
        <f>IF(年間計画・実績報告【入力用】!DG25="","",年間計画・実績報告【入力用】!DG25)</f>
        <v/>
      </c>
      <c r="D19" s="374"/>
      <c r="E19" s="374"/>
      <c r="F19" s="375"/>
      <c r="G19" s="183" t="str">
        <f>IF(年間計画・実績報告【入力用】!DH25="","",年間計画・実績報告【入力用】!DH25)</f>
        <v/>
      </c>
      <c r="H19" s="184" t="str">
        <f>IF(年間計画・実績報告【入力用】!DI25="","",年間計画・実績報告【入力用】!DI25)</f>
        <v>-</v>
      </c>
      <c r="I19" s="185" t="str">
        <f>IF(年間計画・実績報告【入力用】!DJ25="","",年間計画・実績報告【入力用】!DJ25)</f>
        <v/>
      </c>
      <c r="J19" s="186" t="str">
        <f>IF(年間計画・実績報告【入力用】!DK25="","",年間計画・実績報告【入力用】!DK25)</f>
        <v/>
      </c>
      <c r="K19" s="183" t="str">
        <f>IF(年間計画・実績報告【入力用】!DL25="","",年間計画・実績報告【入力用】!DL25)</f>
        <v/>
      </c>
      <c r="L19" s="184" t="str">
        <f>IF(年間計画・実績報告【入力用】!DM25="","",年間計画・実績報告【入力用】!DM25)</f>
        <v>-</v>
      </c>
      <c r="M19" s="185" t="str">
        <f>IF(年間計画・実績報告【入力用】!DN25="","",年間計画・実績報告【入力用】!DN25)</f>
        <v/>
      </c>
      <c r="N19" s="186" t="str">
        <f>IF(年間計画・実績報告【入力用】!DO25="","",年間計画・実績報告【入力用】!DO25)</f>
        <v/>
      </c>
      <c r="O19" s="350" t="str">
        <f>IF(年間計画・実績報告【入力用】!DP25="","",年間計画・実績報告【入力用】!DP25)</f>
        <v/>
      </c>
      <c r="P19" s="351"/>
      <c r="Q19" s="352"/>
      <c r="R19" s="353"/>
    </row>
    <row r="20" spans="1:18" ht="25.5" customHeight="1">
      <c r="A20" s="181">
        <f>年間計画・実績報告【入力用】!DE26</f>
        <v>45672</v>
      </c>
      <c r="B20" s="182">
        <f t="shared" si="0"/>
        <v>4</v>
      </c>
      <c r="C20" s="373" t="str">
        <f>IF(年間計画・実績報告【入力用】!DG26="","",年間計画・実績報告【入力用】!DG26)</f>
        <v/>
      </c>
      <c r="D20" s="374"/>
      <c r="E20" s="374"/>
      <c r="F20" s="375"/>
      <c r="G20" s="183" t="str">
        <f>IF(年間計画・実績報告【入力用】!DH26="","",年間計画・実績報告【入力用】!DH26)</f>
        <v/>
      </c>
      <c r="H20" s="184" t="str">
        <f>IF(年間計画・実績報告【入力用】!DI26="","",年間計画・実績報告【入力用】!DI26)</f>
        <v>-</v>
      </c>
      <c r="I20" s="185" t="str">
        <f>IF(年間計画・実績報告【入力用】!DJ26="","",年間計画・実績報告【入力用】!DJ26)</f>
        <v/>
      </c>
      <c r="J20" s="186" t="str">
        <f>IF(年間計画・実績報告【入力用】!DK26="","",年間計画・実績報告【入力用】!DK26)</f>
        <v/>
      </c>
      <c r="K20" s="183" t="str">
        <f>IF(年間計画・実績報告【入力用】!DL26="","",年間計画・実績報告【入力用】!DL26)</f>
        <v/>
      </c>
      <c r="L20" s="184" t="str">
        <f>IF(年間計画・実績報告【入力用】!DM26="","",年間計画・実績報告【入力用】!DM26)</f>
        <v>-</v>
      </c>
      <c r="M20" s="185" t="str">
        <f>IF(年間計画・実績報告【入力用】!DN26="","",年間計画・実績報告【入力用】!DN26)</f>
        <v/>
      </c>
      <c r="N20" s="186" t="str">
        <f>IF(年間計画・実績報告【入力用】!DO26="","",年間計画・実績報告【入力用】!DO26)</f>
        <v/>
      </c>
      <c r="O20" s="350" t="str">
        <f>IF(年間計画・実績報告【入力用】!DP26="","",年間計画・実績報告【入力用】!DP26)</f>
        <v/>
      </c>
      <c r="P20" s="351"/>
      <c r="Q20" s="352"/>
      <c r="R20" s="353"/>
    </row>
    <row r="21" spans="1:18" ht="25.5" customHeight="1">
      <c r="A21" s="181">
        <f>年間計画・実績報告【入力用】!DE27</f>
        <v>45673</v>
      </c>
      <c r="B21" s="182">
        <f t="shared" si="0"/>
        <v>5</v>
      </c>
      <c r="C21" s="373" t="str">
        <f>IF(年間計画・実績報告【入力用】!DG27="","",年間計画・実績報告【入力用】!DG27)</f>
        <v/>
      </c>
      <c r="D21" s="374"/>
      <c r="E21" s="374"/>
      <c r="F21" s="375"/>
      <c r="G21" s="183" t="str">
        <f>IF(年間計画・実績報告【入力用】!DH27="","",年間計画・実績報告【入力用】!DH27)</f>
        <v/>
      </c>
      <c r="H21" s="184" t="str">
        <f>IF(年間計画・実績報告【入力用】!DI27="","",年間計画・実績報告【入力用】!DI27)</f>
        <v>-</v>
      </c>
      <c r="I21" s="185" t="str">
        <f>IF(年間計画・実績報告【入力用】!DJ27="","",年間計画・実績報告【入力用】!DJ27)</f>
        <v/>
      </c>
      <c r="J21" s="186" t="str">
        <f>IF(年間計画・実績報告【入力用】!DK27="","",年間計画・実績報告【入力用】!DK27)</f>
        <v/>
      </c>
      <c r="K21" s="183" t="str">
        <f>IF(年間計画・実績報告【入力用】!DL27="","",年間計画・実績報告【入力用】!DL27)</f>
        <v/>
      </c>
      <c r="L21" s="184" t="str">
        <f>IF(年間計画・実績報告【入力用】!DM27="","",年間計画・実績報告【入力用】!DM27)</f>
        <v>-</v>
      </c>
      <c r="M21" s="185" t="str">
        <f>IF(年間計画・実績報告【入力用】!DN27="","",年間計画・実績報告【入力用】!DN27)</f>
        <v/>
      </c>
      <c r="N21" s="186" t="str">
        <f>IF(年間計画・実績報告【入力用】!DO27="","",年間計画・実績報告【入力用】!DO27)</f>
        <v/>
      </c>
      <c r="O21" s="350" t="str">
        <f>IF(年間計画・実績報告【入力用】!DP27="","",年間計画・実績報告【入力用】!DP27)</f>
        <v/>
      </c>
      <c r="P21" s="351"/>
      <c r="Q21" s="352"/>
      <c r="R21" s="353"/>
    </row>
    <row r="22" spans="1:18" ht="25.5" customHeight="1">
      <c r="A22" s="181">
        <f>年間計画・実績報告【入力用】!DE28</f>
        <v>45674</v>
      </c>
      <c r="B22" s="182">
        <f t="shared" si="0"/>
        <v>6</v>
      </c>
      <c r="C22" s="373" t="str">
        <f>IF(年間計画・実績報告【入力用】!DG28="","",年間計画・実績報告【入力用】!DG28)</f>
        <v/>
      </c>
      <c r="D22" s="374"/>
      <c r="E22" s="374"/>
      <c r="F22" s="375"/>
      <c r="G22" s="183" t="str">
        <f>IF(年間計画・実績報告【入力用】!DH28="","",年間計画・実績報告【入力用】!DH28)</f>
        <v/>
      </c>
      <c r="H22" s="184" t="str">
        <f>IF(年間計画・実績報告【入力用】!DI28="","",年間計画・実績報告【入力用】!DI28)</f>
        <v>-</v>
      </c>
      <c r="I22" s="185" t="str">
        <f>IF(年間計画・実績報告【入力用】!DJ28="","",年間計画・実績報告【入力用】!DJ28)</f>
        <v/>
      </c>
      <c r="J22" s="186" t="str">
        <f>IF(年間計画・実績報告【入力用】!DK28="","",年間計画・実績報告【入力用】!DK28)</f>
        <v/>
      </c>
      <c r="K22" s="183" t="str">
        <f>IF(年間計画・実績報告【入力用】!DL28="","",年間計画・実績報告【入力用】!DL28)</f>
        <v/>
      </c>
      <c r="L22" s="184" t="str">
        <f>IF(年間計画・実績報告【入力用】!DM28="","",年間計画・実績報告【入力用】!DM28)</f>
        <v>-</v>
      </c>
      <c r="M22" s="185" t="str">
        <f>IF(年間計画・実績報告【入力用】!DN28="","",年間計画・実績報告【入力用】!DN28)</f>
        <v/>
      </c>
      <c r="N22" s="186" t="str">
        <f>IF(年間計画・実績報告【入力用】!DO28="","",年間計画・実績報告【入力用】!DO28)</f>
        <v/>
      </c>
      <c r="O22" s="350" t="str">
        <f>IF(年間計画・実績報告【入力用】!DP28="","",年間計画・実績報告【入力用】!DP28)</f>
        <v/>
      </c>
      <c r="P22" s="351"/>
      <c r="Q22" s="352"/>
      <c r="R22" s="353"/>
    </row>
    <row r="23" spans="1:18" ht="25.5" customHeight="1">
      <c r="A23" s="187">
        <f>年間計画・実績報告【入力用】!DE29</f>
        <v>45675</v>
      </c>
      <c r="B23" s="188">
        <f t="shared" si="0"/>
        <v>7</v>
      </c>
      <c r="C23" s="376" t="str">
        <f>IF(年間計画・実績報告【入力用】!DG29="","",年間計画・実績報告【入力用】!DG29)</f>
        <v/>
      </c>
      <c r="D23" s="377"/>
      <c r="E23" s="377"/>
      <c r="F23" s="378"/>
      <c r="G23" s="189" t="str">
        <f>IF(年間計画・実績報告【入力用】!DH29="","",年間計画・実績報告【入力用】!DH29)</f>
        <v/>
      </c>
      <c r="H23" s="190" t="str">
        <f>IF(年間計画・実績報告【入力用】!DI29="","",年間計画・実績報告【入力用】!DI29)</f>
        <v>-</v>
      </c>
      <c r="I23" s="191" t="str">
        <f>IF(年間計画・実績報告【入力用】!DJ29="","",年間計画・実績報告【入力用】!DJ29)</f>
        <v/>
      </c>
      <c r="J23" s="192" t="str">
        <f>IF(年間計画・実績報告【入力用】!DK29="","",年間計画・実績報告【入力用】!DK29)</f>
        <v/>
      </c>
      <c r="K23" s="189" t="str">
        <f>IF(年間計画・実績報告【入力用】!DL29="","",年間計画・実績報告【入力用】!DL29)</f>
        <v/>
      </c>
      <c r="L23" s="190" t="str">
        <f>IF(年間計画・実績報告【入力用】!DM29="","",年間計画・実績報告【入力用】!DM29)</f>
        <v>-</v>
      </c>
      <c r="M23" s="191" t="str">
        <f>IF(年間計画・実績報告【入力用】!DN29="","",年間計画・実績報告【入力用】!DN29)</f>
        <v/>
      </c>
      <c r="N23" s="192" t="str">
        <f>IF(年間計画・実績報告【入力用】!DO29="","",年間計画・実績報告【入力用】!DO29)</f>
        <v/>
      </c>
      <c r="O23" s="354" t="str">
        <f>IF(年間計画・実績報告【入力用】!DP29="","",年間計画・実績報告【入力用】!DP29)</f>
        <v/>
      </c>
      <c r="P23" s="355"/>
      <c r="Q23" s="372"/>
      <c r="R23" s="357"/>
    </row>
    <row r="24" spans="1:18" ht="25.5" customHeight="1">
      <c r="A24" s="187">
        <f>年間計画・実績報告【入力用】!DE30</f>
        <v>45676</v>
      </c>
      <c r="B24" s="188">
        <f t="shared" si="0"/>
        <v>1</v>
      </c>
      <c r="C24" s="376" t="str">
        <f>IF(年間計画・実績報告【入力用】!DG30="","",年間計画・実績報告【入力用】!DG30)</f>
        <v/>
      </c>
      <c r="D24" s="377"/>
      <c r="E24" s="377"/>
      <c r="F24" s="378"/>
      <c r="G24" s="189" t="str">
        <f>IF(年間計画・実績報告【入力用】!DH30="","",年間計画・実績報告【入力用】!DH30)</f>
        <v/>
      </c>
      <c r="H24" s="190" t="str">
        <f>IF(年間計画・実績報告【入力用】!DI30="","",年間計画・実績報告【入力用】!DI30)</f>
        <v>-</v>
      </c>
      <c r="I24" s="191" t="str">
        <f>IF(年間計画・実績報告【入力用】!DJ30="","",年間計画・実績報告【入力用】!DJ30)</f>
        <v/>
      </c>
      <c r="J24" s="192" t="str">
        <f>IF(年間計画・実績報告【入力用】!DK30="","",年間計画・実績報告【入力用】!DK30)</f>
        <v/>
      </c>
      <c r="K24" s="189" t="str">
        <f>IF(年間計画・実績報告【入力用】!DL30="","",年間計画・実績報告【入力用】!DL30)</f>
        <v/>
      </c>
      <c r="L24" s="190" t="str">
        <f>IF(年間計画・実績報告【入力用】!DM30="","",年間計画・実績報告【入力用】!DM30)</f>
        <v>-</v>
      </c>
      <c r="M24" s="191" t="str">
        <f>IF(年間計画・実績報告【入力用】!DN30="","",年間計画・実績報告【入力用】!DN30)</f>
        <v/>
      </c>
      <c r="N24" s="192" t="str">
        <f>IF(年間計画・実績報告【入力用】!DO30="","",年間計画・実績報告【入力用】!DO30)</f>
        <v/>
      </c>
      <c r="O24" s="354" t="str">
        <f>IF(年間計画・実績報告【入力用】!DP30="","",年間計画・実績報告【入力用】!DP30)</f>
        <v/>
      </c>
      <c r="P24" s="355"/>
      <c r="Q24" s="372"/>
      <c r="R24" s="357"/>
    </row>
    <row r="25" spans="1:18" ht="25.5" customHeight="1">
      <c r="A25" s="181">
        <f>年間計画・実績報告【入力用】!DE31</f>
        <v>45677</v>
      </c>
      <c r="B25" s="182">
        <f t="shared" si="0"/>
        <v>2</v>
      </c>
      <c r="C25" s="373" t="str">
        <f>IF(年間計画・実績報告【入力用】!DG31="","",年間計画・実績報告【入力用】!DG31)</f>
        <v/>
      </c>
      <c r="D25" s="374"/>
      <c r="E25" s="374"/>
      <c r="F25" s="375"/>
      <c r="G25" s="183" t="str">
        <f>IF(年間計画・実績報告【入力用】!DH31="","",年間計画・実績報告【入力用】!DH31)</f>
        <v/>
      </c>
      <c r="H25" s="184" t="str">
        <f>IF(年間計画・実績報告【入力用】!DI31="","",年間計画・実績報告【入力用】!DI31)</f>
        <v>-</v>
      </c>
      <c r="I25" s="185" t="str">
        <f>IF(年間計画・実績報告【入力用】!DJ31="","",年間計画・実績報告【入力用】!DJ31)</f>
        <v/>
      </c>
      <c r="J25" s="186" t="str">
        <f>IF(年間計画・実績報告【入力用】!DK31="","",年間計画・実績報告【入力用】!DK31)</f>
        <v/>
      </c>
      <c r="K25" s="183" t="str">
        <f>IF(年間計画・実績報告【入力用】!DL31="","",年間計画・実績報告【入力用】!DL31)</f>
        <v/>
      </c>
      <c r="L25" s="184" t="str">
        <f>IF(年間計画・実績報告【入力用】!DM31="","",年間計画・実績報告【入力用】!DM31)</f>
        <v>-</v>
      </c>
      <c r="M25" s="185" t="str">
        <f>IF(年間計画・実績報告【入力用】!DN31="","",年間計画・実績報告【入力用】!DN31)</f>
        <v/>
      </c>
      <c r="N25" s="186" t="str">
        <f>IF(年間計画・実績報告【入力用】!DO31="","",年間計画・実績報告【入力用】!DO31)</f>
        <v/>
      </c>
      <c r="O25" s="350" t="str">
        <f>IF(年間計画・実績報告【入力用】!DP31="","",年間計画・実績報告【入力用】!DP31)</f>
        <v/>
      </c>
      <c r="P25" s="351"/>
      <c r="Q25" s="352"/>
      <c r="R25" s="353"/>
    </row>
    <row r="26" spans="1:18" ht="25.5" customHeight="1">
      <c r="A26" s="181">
        <f>年間計画・実績報告【入力用】!DE32</f>
        <v>45678</v>
      </c>
      <c r="B26" s="182">
        <f t="shared" si="0"/>
        <v>3</v>
      </c>
      <c r="C26" s="373" t="str">
        <f>IF(年間計画・実績報告【入力用】!DG32="","",年間計画・実績報告【入力用】!DG32)</f>
        <v/>
      </c>
      <c r="D26" s="374"/>
      <c r="E26" s="374"/>
      <c r="F26" s="375"/>
      <c r="G26" s="183" t="str">
        <f>IF(年間計画・実績報告【入力用】!DH32="","",年間計画・実績報告【入力用】!DH32)</f>
        <v/>
      </c>
      <c r="H26" s="184" t="str">
        <f>IF(年間計画・実績報告【入力用】!DI32="","",年間計画・実績報告【入力用】!DI32)</f>
        <v>-</v>
      </c>
      <c r="I26" s="185" t="str">
        <f>IF(年間計画・実績報告【入力用】!DJ32="","",年間計画・実績報告【入力用】!DJ32)</f>
        <v/>
      </c>
      <c r="J26" s="186" t="str">
        <f>IF(年間計画・実績報告【入力用】!DK32="","",年間計画・実績報告【入力用】!DK32)</f>
        <v/>
      </c>
      <c r="K26" s="183" t="str">
        <f>IF(年間計画・実績報告【入力用】!DL32="","",年間計画・実績報告【入力用】!DL32)</f>
        <v/>
      </c>
      <c r="L26" s="184" t="str">
        <f>IF(年間計画・実績報告【入力用】!DM32="","",年間計画・実績報告【入力用】!DM32)</f>
        <v>-</v>
      </c>
      <c r="M26" s="185" t="str">
        <f>IF(年間計画・実績報告【入力用】!DN32="","",年間計画・実績報告【入力用】!DN32)</f>
        <v/>
      </c>
      <c r="N26" s="186" t="str">
        <f>IF(年間計画・実績報告【入力用】!DO32="","",年間計画・実績報告【入力用】!DO32)</f>
        <v/>
      </c>
      <c r="O26" s="350" t="str">
        <f>IF(年間計画・実績報告【入力用】!DP32="","",年間計画・実績報告【入力用】!DP32)</f>
        <v/>
      </c>
      <c r="P26" s="351"/>
      <c r="Q26" s="352"/>
      <c r="R26" s="353"/>
    </row>
    <row r="27" spans="1:18" ht="25.5" customHeight="1">
      <c r="A27" s="181">
        <f>年間計画・実績報告【入力用】!DE33</f>
        <v>45679</v>
      </c>
      <c r="B27" s="182">
        <f t="shared" si="0"/>
        <v>4</v>
      </c>
      <c r="C27" s="373" t="str">
        <f>IF(年間計画・実績報告【入力用】!DG33="","",年間計画・実績報告【入力用】!DG33)</f>
        <v/>
      </c>
      <c r="D27" s="374"/>
      <c r="E27" s="374"/>
      <c r="F27" s="375"/>
      <c r="G27" s="183" t="str">
        <f>IF(年間計画・実績報告【入力用】!DH33="","",年間計画・実績報告【入力用】!DH33)</f>
        <v/>
      </c>
      <c r="H27" s="184" t="str">
        <f>IF(年間計画・実績報告【入力用】!DI33="","",年間計画・実績報告【入力用】!DI33)</f>
        <v>-</v>
      </c>
      <c r="I27" s="185" t="str">
        <f>IF(年間計画・実績報告【入力用】!DJ33="","",年間計画・実績報告【入力用】!DJ33)</f>
        <v/>
      </c>
      <c r="J27" s="186" t="str">
        <f>IF(年間計画・実績報告【入力用】!DK33="","",年間計画・実績報告【入力用】!DK33)</f>
        <v/>
      </c>
      <c r="K27" s="183" t="str">
        <f>IF(年間計画・実績報告【入力用】!DL33="","",年間計画・実績報告【入力用】!DL33)</f>
        <v/>
      </c>
      <c r="L27" s="184" t="str">
        <f>IF(年間計画・実績報告【入力用】!DM33="","",年間計画・実績報告【入力用】!DM33)</f>
        <v>-</v>
      </c>
      <c r="M27" s="185" t="str">
        <f>IF(年間計画・実績報告【入力用】!DN33="","",年間計画・実績報告【入力用】!DN33)</f>
        <v/>
      </c>
      <c r="N27" s="186" t="str">
        <f>IF(年間計画・実績報告【入力用】!DO33="","",年間計画・実績報告【入力用】!DO33)</f>
        <v/>
      </c>
      <c r="O27" s="350" t="str">
        <f>IF(年間計画・実績報告【入力用】!DP33="","",年間計画・実績報告【入力用】!DP33)</f>
        <v/>
      </c>
      <c r="P27" s="351"/>
      <c r="Q27" s="352"/>
      <c r="R27" s="353"/>
    </row>
    <row r="28" spans="1:18" ht="25.5" customHeight="1">
      <c r="A28" s="181">
        <f>年間計画・実績報告【入力用】!DE34</f>
        <v>45680</v>
      </c>
      <c r="B28" s="182">
        <f t="shared" si="0"/>
        <v>5</v>
      </c>
      <c r="C28" s="373" t="str">
        <f>IF(年間計画・実績報告【入力用】!DG34="","",年間計画・実績報告【入力用】!DG34)</f>
        <v/>
      </c>
      <c r="D28" s="374"/>
      <c r="E28" s="374"/>
      <c r="F28" s="375"/>
      <c r="G28" s="183" t="str">
        <f>IF(年間計画・実績報告【入力用】!DH34="","",年間計画・実績報告【入力用】!DH34)</f>
        <v/>
      </c>
      <c r="H28" s="184" t="str">
        <f>IF(年間計画・実績報告【入力用】!DI34="","",年間計画・実績報告【入力用】!DI34)</f>
        <v>-</v>
      </c>
      <c r="I28" s="185" t="str">
        <f>IF(年間計画・実績報告【入力用】!DJ34="","",年間計画・実績報告【入力用】!DJ34)</f>
        <v/>
      </c>
      <c r="J28" s="186" t="str">
        <f>IF(年間計画・実績報告【入力用】!DK34="","",年間計画・実績報告【入力用】!DK34)</f>
        <v/>
      </c>
      <c r="K28" s="183" t="str">
        <f>IF(年間計画・実績報告【入力用】!DL34="","",年間計画・実績報告【入力用】!DL34)</f>
        <v/>
      </c>
      <c r="L28" s="184" t="str">
        <f>IF(年間計画・実績報告【入力用】!DM34="","",年間計画・実績報告【入力用】!DM34)</f>
        <v>-</v>
      </c>
      <c r="M28" s="185" t="str">
        <f>IF(年間計画・実績報告【入力用】!DN34="","",年間計画・実績報告【入力用】!DN34)</f>
        <v/>
      </c>
      <c r="N28" s="186" t="str">
        <f>IF(年間計画・実績報告【入力用】!DO34="","",年間計画・実績報告【入力用】!DO34)</f>
        <v/>
      </c>
      <c r="O28" s="350" t="str">
        <f>IF(年間計画・実績報告【入力用】!DP34="","",年間計画・実績報告【入力用】!DP34)</f>
        <v/>
      </c>
      <c r="P28" s="351"/>
      <c r="Q28" s="352"/>
      <c r="R28" s="353"/>
    </row>
    <row r="29" spans="1:18" ht="25.5" customHeight="1">
      <c r="A29" s="181">
        <f>年間計画・実績報告【入力用】!DE35</f>
        <v>45681</v>
      </c>
      <c r="B29" s="182">
        <f t="shared" si="0"/>
        <v>6</v>
      </c>
      <c r="C29" s="373" t="str">
        <f>IF(年間計画・実績報告【入力用】!DG35="","",年間計画・実績報告【入力用】!DG35)</f>
        <v/>
      </c>
      <c r="D29" s="374"/>
      <c r="E29" s="374"/>
      <c r="F29" s="375"/>
      <c r="G29" s="183" t="str">
        <f>IF(年間計画・実績報告【入力用】!DH35="","",年間計画・実績報告【入力用】!DH35)</f>
        <v/>
      </c>
      <c r="H29" s="184" t="str">
        <f>IF(年間計画・実績報告【入力用】!DI35="","",年間計画・実績報告【入力用】!DI35)</f>
        <v>-</v>
      </c>
      <c r="I29" s="185" t="str">
        <f>IF(年間計画・実績報告【入力用】!DJ35="","",年間計画・実績報告【入力用】!DJ35)</f>
        <v/>
      </c>
      <c r="J29" s="186" t="str">
        <f>IF(年間計画・実績報告【入力用】!DK35="","",年間計画・実績報告【入力用】!DK35)</f>
        <v/>
      </c>
      <c r="K29" s="183" t="str">
        <f>IF(年間計画・実績報告【入力用】!DL35="","",年間計画・実績報告【入力用】!DL35)</f>
        <v/>
      </c>
      <c r="L29" s="184" t="str">
        <f>IF(年間計画・実績報告【入力用】!DM35="","",年間計画・実績報告【入力用】!DM35)</f>
        <v>-</v>
      </c>
      <c r="M29" s="185" t="str">
        <f>IF(年間計画・実績報告【入力用】!DN35="","",年間計画・実績報告【入力用】!DN35)</f>
        <v/>
      </c>
      <c r="N29" s="186" t="str">
        <f>IF(年間計画・実績報告【入力用】!DO35="","",年間計画・実績報告【入力用】!DO35)</f>
        <v/>
      </c>
      <c r="O29" s="350" t="str">
        <f>IF(年間計画・実績報告【入力用】!DP35="","",年間計画・実績報告【入力用】!DP35)</f>
        <v/>
      </c>
      <c r="P29" s="351"/>
      <c r="Q29" s="352"/>
      <c r="R29" s="353"/>
    </row>
    <row r="30" spans="1:18" ht="25.5" customHeight="1">
      <c r="A30" s="187">
        <f>年間計画・実績報告【入力用】!DE36</f>
        <v>45682</v>
      </c>
      <c r="B30" s="188">
        <f t="shared" si="0"/>
        <v>7</v>
      </c>
      <c r="C30" s="376" t="str">
        <f>IF(年間計画・実績報告【入力用】!DG36="","",年間計画・実績報告【入力用】!DG36)</f>
        <v/>
      </c>
      <c r="D30" s="377"/>
      <c r="E30" s="377"/>
      <c r="F30" s="378"/>
      <c r="G30" s="189" t="str">
        <f>IF(年間計画・実績報告【入力用】!DH36="","",年間計画・実績報告【入力用】!DH36)</f>
        <v/>
      </c>
      <c r="H30" s="190" t="str">
        <f>IF(年間計画・実績報告【入力用】!DI36="","",年間計画・実績報告【入力用】!DI36)</f>
        <v>-</v>
      </c>
      <c r="I30" s="191" t="str">
        <f>IF(年間計画・実績報告【入力用】!DJ36="","",年間計画・実績報告【入力用】!DJ36)</f>
        <v/>
      </c>
      <c r="J30" s="192" t="str">
        <f>IF(年間計画・実績報告【入力用】!DK36="","",年間計画・実績報告【入力用】!DK36)</f>
        <v/>
      </c>
      <c r="K30" s="189" t="str">
        <f>IF(年間計画・実績報告【入力用】!DL36="","",年間計画・実績報告【入力用】!DL36)</f>
        <v/>
      </c>
      <c r="L30" s="190" t="str">
        <f>IF(年間計画・実績報告【入力用】!DM36="","",年間計画・実績報告【入力用】!DM36)</f>
        <v>-</v>
      </c>
      <c r="M30" s="191" t="str">
        <f>IF(年間計画・実績報告【入力用】!DN36="","",年間計画・実績報告【入力用】!DN36)</f>
        <v/>
      </c>
      <c r="N30" s="192" t="str">
        <f>IF(年間計画・実績報告【入力用】!DO36="","",年間計画・実績報告【入力用】!DO36)</f>
        <v/>
      </c>
      <c r="O30" s="354" t="str">
        <f>IF(年間計画・実績報告【入力用】!DP36="","",年間計画・実績報告【入力用】!DP36)</f>
        <v/>
      </c>
      <c r="P30" s="355"/>
      <c r="Q30" s="372"/>
      <c r="R30" s="357"/>
    </row>
    <row r="31" spans="1:18" ht="25.5" customHeight="1">
      <c r="A31" s="187">
        <f>年間計画・実績報告【入力用】!DE37</f>
        <v>45683</v>
      </c>
      <c r="B31" s="188">
        <f t="shared" si="0"/>
        <v>1</v>
      </c>
      <c r="C31" s="376" t="str">
        <f>IF(年間計画・実績報告【入力用】!DG37="","",年間計画・実績報告【入力用】!DG37)</f>
        <v/>
      </c>
      <c r="D31" s="377"/>
      <c r="E31" s="377"/>
      <c r="F31" s="378"/>
      <c r="G31" s="189" t="str">
        <f>IF(年間計画・実績報告【入力用】!DH37="","",年間計画・実績報告【入力用】!DH37)</f>
        <v/>
      </c>
      <c r="H31" s="190" t="str">
        <f>IF(年間計画・実績報告【入力用】!DI37="","",年間計画・実績報告【入力用】!DI37)</f>
        <v>-</v>
      </c>
      <c r="I31" s="191" t="str">
        <f>IF(年間計画・実績報告【入力用】!DJ37="","",年間計画・実績報告【入力用】!DJ37)</f>
        <v/>
      </c>
      <c r="J31" s="192" t="str">
        <f>IF(年間計画・実績報告【入力用】!DK37="","",年間計画・実績報告【入力用】!DK37)</f>
        <v/>
      </c>
      <c r="K31" s="189" t="str">
        <f>IF(年間計画・実績報告【入力用】!DL37="","",年間計画・実績報告【入力用】!DL37)</f>
        <v/>
      </c>
      <c r="L31" s="190" t="str">
        <f>IF(年間計画・実績報告【入力用】!DM37="","",年間計画・実績報告【入力用】!DM37)</f>
        <v>-</v>
      </c>
      <c r="M31" s="191" t="str">
        <f>IF(年間計画・実績報告【入力用】!DN37="","",年間計画・実績報告【入力用】!DN37)</f>
        <v/>
      </c>
      <c r="N31" s="192" t="str">
        <f>IF(年間計画・実績報告【入力用】!DO37="","",年間計画・実績報告【入力用】!DO37)</f>
        <v/>
      </c>
      <c r="O31" s="354" t="str">
        <f>IF(年間計画・実績報告【入力用】!DP37="","",年間計画・実績報告【入力用】!DP37)</f>
        <v/>
      </c>
      <c r="P31" s="355"/>
      <c r="Q31" s="372"/>
      <c r="R31" s="357"/>
    </row>
    <row r="32" spans="1:18" ht="25.5" customHeight="1">
      <c r="A32" s="181">
        <f>年間計画・実績報告【入力用】!DE38</f>
        <v>45684</v>
      </c>
      <c r="B32" s="182">
        <f t="shared" si="0"/>
        <v>2</v>
      </c>
      <c r="C32" s="373" t="str">
        <f>IF(年間計画・実績報告【入力用】!DG38="","",年間計画・実績報告【入力用】!DG38)</f>
        <v/>
      </c>
      <c r="D32" s="374"/>
      <c r="E32" s="374"/>
      <c r="F32" s="375"/>
      <c r="G32" s="183" t="str">
        <f>IF(年間計画・実績報告【入力用】!DH38="","",年間計画・実績報告【入力用】!DH38)</f>
        <v/>
      </c>
      <c r="H32" s="184" t="str">
        <f>IF(年間計画・実績報告【入力用】!DI38="","",年間計画・実績報告【入力用】!DI38)</f>
        <v>-</v>
      </c>
      <c r="I32" s="185" t="str">
        <f>IF(年間計画・実績報告【入力用】!DJ38="","",年間計画・実績報告【入力用】!DJ38)</f>
        <v/>
      </c>
      <c r="J32" s="186" t="str">
        <f>IF(年間計画・実績報告【入力用】!DK38="","",年間計画・実績報告【入力用】!DK38)</f>
        <v/>
      </c>
      <c r="K32" s="183" t="str">
        <f>IF(年間計画・実績報告【入力用】!DL38="","",年間計画・実績報告【入力用】!DL38)</f>
        <v/>
      </c>
      <c r="L32" s="184" t="str">
        <f>IF(年間計画・実績報告【入力用】!DM38="","",年間計画・実績報告【入力用】!DM38)</f>
        <v>-</v>
      </c>
      <c r="M32" s="185" t="str">
        <f>IF(年間計画・実績報告【入力用】!DN38="","",年間計画・実績報告【入力用】!DN38)</f>
        <v/>
      </c>
      <c r="N32" s="186" t="str">
        <f>IF(年間計画・実績報告【入力用】!DO38="","",年間計画・実績報告【入力用】!DO38)</f>
        <v/>
      </c>
      <c r="O32" s="350" t="str">
        <f>IF(年間計画・実績報告【入力用】!DP38="","",年間計画・実績報告【入力用】!DP38)</f>
        <v/>
      </c>
      <c r="P32" s="351"/>
      <c r="Q32" s="352"/>
      <c r="R32" s="353"/>
    </row>
    <row r="33" spans="1:18" ht="25.5" customHeight="1">
      <c r="A33" s="181">
        <f>年間計画・実績報告【入力用】!DE39</f>
        <v>45685</v>
      </c>
      <c r="B33" s="182">
        <f t="shared" si="0"/>
        <v>3</v>
      </c>
      <c r="C33" s="373" t="str">
        <f>IF(年間計画・実績報告【入力用】!DG39="","",年間計画・実績報告【入力用】!DG39)</f>
        <v/>
      </c>
      <c r="D33" s="374"/>
      <c r="E33" s="374"/>
      <c r="F33" s="375"/>
      <c r="G33" s="183" t="str">
        <f>IF(年間計画・実績報告【入力用】!DH39="","",年間計画・実績報告【入力用】!DH39)</f>
        <v/>
      </c>
      <c r="H33" s="184" t="str">
        <f>IF(年間計画・実績報告【入力用】!DI39="","",年間計画・実績報告【入力用】!DI39)</f>
        <v>-</v>
      </c>
      <c r="I33" s="185" t="str">
        <f>IF(年間計画・実績報告【入力用】!DJ39="","",年間計画・実績報告【入力用】!DJ39)</f>
        <v/>
      </c>
      <c r="J33" s="186" t="str">
        <f>IF(年間計画・実績報告【入力用】!DK39="","",年間計画・実績報告【入力用】!DK39)</f>
        <v/>
      </c>
      <c r="K33" s="183" t="str">
        <f>IF(年間計画・実績報告【入力用】!DL39="","",年間計画・実績報告【入力用】!DL39)</f>
        <v/>
      </c>
      <c r="L33" s="184" t="str">
        <f>IF(年間計画・実績報告【入力用】!DM39="","",年間計画・実績報告【入力用】!DM39)</f>
        <v>-</v>
      </c>
      <c r="M33" s="185" t="str">
        <f>IF(年間計画・実績報告【入力用】!DN39="","",年間計画・実績報告【入力用】!DN39)</f>
        <v/>
      </c>
      <c r="N33" s="186" t="str">
        <f>IF(年間計画・実績報告【入力用】!DO39="","",年間計画・実績報告【入力用】!DO39)</f>
        <v/>
      </c>
      <c r="O33" s="350" t="str">
        <f>IF(年間計画・実績報告【入力用】!DP39="","",年間計画・実績報告【入力用】!DP39)</f>
        <v/>
      </c>
      <c r="P33" s="351"/>
      <c r="Q33" s="352"/>
      <c r="R33" s="353"/>
    </row>
    <row r="34" spans="1:18" ht="25.5" customHeight="1">
      <c r="A34" s="231">
        <f>年間計画・実績報告【入力用】!DE40</f>
        <v>45686</v>
      </c>
      <c r="B34" s="182">
        <f t="shared" si="0"/>
        <v>4</v>
      </c>
      <c r="C34" s="373" t="str">
        <f>IF(年間計画・実績報告【入力用】!DG40="","",年間計画・実績報告【入力用】!DG40)</f>
        <v/>
      </c>
      <c r="D34" s="374"/>
      <c r="E34" s="374"/>
      <c r="F34" s="375"/>
      <c r="G34" s="183" t="str">
        <f>IF(年間計画・実績報告【入力用】!DH40="","",年間計画・実績報告【入力用】!DH40)</f>
        <v/>
      </c>
      <c r="H34" s="184" t="str">
        <f>IF(年間計画・実績報告【入力用】!DI40="","",年間計画・実績報告【入力用】!DI40)</f>
        <v>-</v>
      </c>
      <c r="I34" s="185" t="str">
        <f>IF(年間計画・実績報告【入力用】!DJ40="","",年間計画・実績報告【入力用】!DJ40)</f>
        <v/>
      </c>
      <c r="J34" s="186" t="str">
        <f>IF(年間計画・実績報告【入力用】!DK40="","",年間計画・実績報告【入力用】!DK40)</f>
        <v/>
      </c>
      <c r="K34" s="183" t="str">
        <f>IF(年間計画・実績報告【入力用】!DL40="","",年間計画・実績報告【入力用】!DL40)</f>
        <v/>
      </c>
      <c r="L34" s="184" t="str">
        <f>IF(年間計画・実績報告【入力用】!DM40="","",年間計画・実績報告【入力用】!DM40)</f>
        <v>-</v>
      </c>
      <c r="M34" s="185" t="str">
        <f>IF(年間計画・実績報告【入力用】!DN40="","",年間計画・実績報告【入力用】!DN40)</f>
        <v/>
      </c>
      <c r="N34" s="186" t="str">
        <f>IF(年間計画・実績報告【入力用】!DO40="","",年間計画・実績報告【入力用】!DO40)</f>
        <v/>
      </c>
      <c r="O34" s="350" t="str">
        <f>IF(年間計画・実績報告【入力用】!DP40="","",年間計画・実績報告【入力用】!DP40)</f>
        <v/>
      </c>
      <c r="P34" s="351"/>
      <c r="Q34" s="352"/>
      <c r="R34" s="353"/>
    </row>
    <row r="35" spans="1:18" ht="25.5" customHeight="1">
      <c r="A35" s="195">
        <f>年間計画・実績報告【入力用】!DE41</f>
        <v>45687</v>
      </c>
      <c r="B35" s="196">
        <f t="shared" si="0"/>
        <v>5</v>
      </c>
      <c r="C35" s="373" t="str">
        <f>IF(年間計画・実績報告【入力用】!DG41="","",年間計画・実績報告【入力用】!DG41)</f>
        <v/>
      </c>
      <c r="D35" s="374"/>
      <c r="E35" s="374"/>
      <c r="F35" s="375"/>
      <c r="G35" s="197" t="str">
        <f>IF(年間計画・実績報告【入力用】!DH41="","",年間計画・実績報告【入力用】!DH41)</f>
        <v/>
      </c>
      <c r="H35" s="198" t="str">
        <f>IF(年間計画・実績報告【入力用】!DI41="","",年間計画・実績報告【入力用】!DI41)</f>
        <v>-</v>
      </c>
      <c r="I35" s="199" t="str">
        <f>IF(年間計画・実績報告【入力用】!DJ41="","",年間計画・実績報告【入力用】!DJ41)</f>
        <v/>
      </c>
      <c r="J35" s="200" t="str">
        <f>IF(年間計画・実績報告【入力用】!DK41="","",年間計画・実績報告【入力用】!DK41)</f>
        <v/>
      </c>
      <c r="K35" s="197" t="str">
        <f>IF(年間計画・実績報告【入力用】!DL41="","",年間計画・実績報告【入力用】!DL41)</f>
        <v/>
      </c>
      <c r="L35" s="198" t="str">
        <f>IF(年間計画・実績報告【入力用】!DM41="","",年間計画・実績報告【入力用】!DM41)</f>
        <v>-</v>
      </c>
      <c r="M35" s="199" t="str">
        <f>IF(年間計画・実績報告【入力用】!DN41="","",年間計画・実績報告【入力用】!DN41)</f>
        <v/>
      </c>
      <c r="N35" s="200" t="str">
        <f>IF(年間計画・実績報告【入力用】!DO41="","",年間計画・実績報告【入力用】!DO41)</f>
        <v/>
      </c>
      <c r="O35" s="392" t="str">
        <f>IF(年間計画・実績報告【入力用】!DP41="","",年間計画・実績報告【入力用】!DP41)</f>
        <v/>
      </c>
      <c r="P35" s="393"/>
      <c r="Q35" s="352"/>
      <c r="R35" s="353"/>
    </row>
    <row r="36" spans="1:18" ht="25.5" customHeight="1" thickBot="1">
      <c r="A36" s="201">
        <f>年間計画・実績報告【入力用】!DE42</f>
        <v>45688</v>
      </c>
      <c r="B36" s="202">
        <f t="shared" si="0"/>
        <v>6</v>
      </c>
      <c r="C36" s="394" t="str">
        <f>IF(年間計画・実績報告【入力用】!DG42="","",年間計画・実績報告【入力用】!DG42)</f>
        <v/>
      </c>
      <c r="D36" s="395"/>
      <c r="E36" s="395"/>
      <c r="F36" s="396"/>
      <c r="G36" s="203" t="str">
        <f>IF(年間計画・実績報告【入力用】!DH42="","",年間計画・実績報告【入力用】!DH42)</f>
        <v/>
      </c>
      <c r="H36" s="204" t="str">
        <f>IF(年間計画・実績報告【入力用】!DI42="","",年間計画・実績報告【入力用】!DI42)</f>
        <v>-</v>
      </c>
      <c r="I36" s="205" t="str">
        <f>IF(年間計画・実績報告【入力用】!DJ42="","",年間計画・実績報告【入力用】!DJ42)</f>
        <v/>
      </c>
      <c r="J36" s="206" t="str">
        <f>IF(年間計画・実績報告【入力用】!DK42="","",年間計画・実績報告【入力用】!DK42)</f>
        <v/>
      </c>
      <c r="K36" s="203" t="str">
        <f>IF(年間計画・実績報告【入力用】!DL42="","",年間計画・実績報告【入力用】!DL42)</f>
        <v/>
      </c>
      <c r="L36" s="204" t="str">
        <f>IF(年間計画・実績報告【入力用】!DM42="","",年間計画・実績報告【入力用】!DM42)</f>
        <v>-</v>
      </c>
      <c r="M36" s="205" t="str">
        <f>IF(年間計画・実績報告【入力用】!DN42="","",年間計画・実績報告【入力用】!DN42)</f>
        <v/>
      </c>
      <c r="N36" s="206" t="str">
        <f>IF(年間計画・実績報告【入力用】!DO42="","",年間計画・実績報告【入力用】!DO42)</f>
        <v/>
      </c>
      <c r="O36" s="382" t="str">
        <f>IF(年間計画・実績報告【入力用】!DP42="","",年間計画・実績報告【入力用】!DP42)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年間計画・実績報告【入力用】!DH44&amp;"日"</f>
        <v>0日</v>
      </c>
      <c r="E37" s="208" t="s">
        <v>169</v>
      </c>
      <c r="F37" s="209" t="str">
        <f>年間計画・実績報告【入力用】!DH45&amp;"日"</f>
        <v>31日</v>
      </c>
      <c r="G37" s="389" t="s">
        <v>41</v>
      </c>
      <c r="H37" s="390"/>
      <c r="I37" s="391"/>
      <c r="J37" s="210">
        <f>年間計画・実績報告【入力用】!DH43</f>
        <v>0</v>
      </c>
      <c r="K37" s="389" t="s">
        <v>23</v>
      </c>
      <c r="L37" s="390"/>
      <c r="M37" s="391"/>
      <c r="N37" s="210">
        <f>年間計画・実績報告【入力用】!DL43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13" priority="3">
      <formula>WEEKDAY(B6)=7</formula>
    </cfRule>
    <cfRule type="expression" dxfId="12" priority="4">
      <formula>WEEKDAY(B6)=1</formula>
    </cfRule>
  </conditionalFormatting>
  <conditionalFormatting sqref="A6:A36">
    <cfRule type="expression" dxfId="11" priority="1">
      <formula>WEEKDAY(B6)=7</formula>
    </cfRule>
    <cfRule type="expression" dxfId="10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186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17">
        <f>年間計画・実績報告【入力用】!DQ12</f>
        <v>45689</v>
      </c>
      <c r="B6" s="218">
        <f>WEEKDAY(A6,1)</f>
        <v>7</v>
      </c>
      <c r="C6" s="411" t="str">
        <f>IF(年間計画・実績報告【入力用】!DS12="","",年間計画・実績報告【入力用】!DS12)</f>
        <v/>
      </c>
      <c r="D6" s="412"/>
      <c r="E6" s="412"/>
      <c r="F6" s="413"/>
      <c r="G6" s="219" t="str">
        <f>IF(年間計画・実績報告【入力用】!DT12="","",年間計画・実績報告【入力用】!DT12)</f>
        <v/>
      </c>
      <c r="H6" s="220" t="str">
        <f>IF(年間計画・実績報告【入力用】!DU12="","",年間計画・実績報告【入力用】!DU12)</f>
        <v>-</v>
      </c>
      <c r="I6" s="221" t="str">
        <f>IF(年間計画・実績報告【入力用】!DV12="","",年間計画・実績報告【入力用】!DV12)</f>
        <v/>
      </c>
      <c r="J6" s="222" t="str">
        <f>IF(年間計画・実績報告【入力用】!DW12="","",年間計画・実績報告【入力用】!DW12)</f>
        <v/>
      </c>
      <c r="K6" s="219" t="str">
        <f>IF(年間計画・実績報告【入力用】!DX12="","",年間計画・実績報告【入力用】!DX12)</f>
        <v/>
      </c>
      <c r="L6" s="220" t="str">
        <f>IF(年間計画・実績報告【入力用】!DY12="","",年間計画・実績報告【入力用】!DY12)</f>
        <v>-</v>
      </c>
      <c r="M6" s="221" t="str">
        <f>IF(年間計画・実績報告【入力用】!DZ12="","",年間計画・実績報告【入力用】!DZ12)</f>
        <v/>
      </c>
      <c r="N6" s="222" t="str">
        <f>IF(年間計画・実績報告【入力用】!EA12="","",年間計画・実績報告【入力用】!EA12)</f>
        <v/>
      </c>
      <c r="O6" s="414" t="str">
        <f>IF(年間計画・実績報告【入力用】!EB12="","",年間計画・実績報告【入力用】!EB12)</f>
        <v/>
      </c>
      <c r="P6" s="415"/>
      <c r="Q6" s="416"/>
      <c r="R6" s="417"/>
    </row>
    <row r="7" spans="1:18" ht="25.5" customHeight="1">
      <c r="A7" s="187">
        <f>年間計画・実績報告【入力用】!DQ13</f>
        <v>45690</v>
      </c>
      <c r="B7" s="188">
        <f t="shared" ref="B7:B33" si="0">WEEKDAY(A7,1)</f>
        <v>1</v>
      </c>
      <c r="C7" s="376" t="str">
        <f>IF(年間計画・実績報告【入力用】!DS13="","",年間計画・実績報告【入力用】!DS13)</f>
        <v/>
      </c>
      <c r="D7" s="377"/>
      <c r="E7" s="377"/>
      <c r="F7" s="378"/>
      <c r="G7" s="189" t="str">
        <f>IF(年間計画・実績報告【入力用】!DT13="","",年間計画・実績報告【入力用】!DT13)</f>
        <v/>
      </c>
      <c r="H7" s="190" t="str">
        <f>IF(年間計画・実績報告【入力用】!DU13="","",年間計画・実績報告【入力用】!DU13)</f>
        <v>-</v>
      </c>
      <c r="I7" s="191" t="str">
        <f>IF(年間計画・実績報告【入力用】!DV13="","",年間計画・実績報告【入力用】!DV13)</f>
        <v/>
      </c>
      <c r="J7" s="192" t="str">
        <f>IF(年間計画・実績報告【入力用】!DW13="","",年間計画・実績報告【入力用】!DW13)</f>
        <v/>
      </c>
      <c r="K7" s="189" t="str">
        <f>IF(年間計画・実績報告【入力用】!DX13="","",年間計画・実績報告【入力用】!DX13)</f>
        <v/>
      </c>
      <c r="L7" s="190" t="str">
        <f>IF(年間計画・実績報告【入力用】!DY13="","",年間計画・実績報告【入力用】!DY13)</f>
        <v>-</v>
      </c>
      <c r="M7" s="191" t="str">
        <f>IF(年間計画・実績報告【入力用】!DZ13="","",年間計画・実績報告【入力用】!DZ13)</f>
        <v/>
      </c>
      <c r="N7" s="192" t="str">
        <f>IF(年間計画・実績報告【入力用】!EA13="","",年間計画・実績報告【入力用】!EA13)</f>
        <v/>
      </c>
      <c r="O7" s="354" t="str">
        <f>IF(年間計画・実績報告【入力用】!EB13="","",年間計画・実績報告【入力用】!EB13)</f>
        <v/>
      </c>
      <c r="P7" s="355"/>
      <c r="Q7" s="372"/>
      <c r="R7" s="357"/>
    </row>
    <row r="8" spans="1:18" ht="25.5" customHeight="1">
      <c r="A8" s="181">
        <f>年間計画・実績報告【入力用】!DQ14</f>
        <v>45691</v>
      </c>
      <c r="B8" s="182">
        <f t="shared" si="0"/>
        <v>2</v>
      </c>
      <c r="C8" s="373" t="str">
        <f>IF(年間計画・実績報告【入力用】!DS14="","",年間計画・実績報告【入力用】!DS14)</f>
        <v/>
      </c>
      <c r="D8" s="374"/>
      <c r="E8" s="374"/>
      <c r="F8" s="375"/>
      <c r="G8" s="183" t="str">
        <f>IF(年間計画・実績報告【入力用】!DT14="","",年間計画・実績報告【入力用】!DT14)</f>
        <v/>
      </c>
      <c r="H8" s="184" t="str">
        <f>IF(年間計画・実績報告【入力用】!DU14="","",年間計画・実績報告【入力用】!DU14)</f>
        <v>-</v>
      </c>
      <c r="I8" s="185" t="str">
        <f>IF(年間計画・実績報告【入力用】!DV14="","",年間計画・実績報告【入力用】!DV14)</f>
        <v/>
      </c>
      <c r="J8" s="186" t="str">
        <f>IF(年間計画・実績報告【入力用】!DW14="","",年間計画・実績報告【入力用】!DW14)</f>
        <v/>
      </c>
      <c r="K8" s="183" t="str">
        <f>IF(年間計画・実績報告【入力用】!DX14="","",年間計画・実績報告【入力用】!DX14)</f>
        <v/>
      </c>
      <c r="L8" s="184" t="str">
        <f>IF(年間計画・実績報告【入力用】!DY14="","",年間計画・実績報告【入力用】!DY14)</f>
        <v>-</v>
      </c>
      <c r="M8" s="185" t="str">
        <f>IF(年間計画・実績報告【入力用】!DZ14="","",年間計画・実績報告【入力用】!DZ14)</f>
        <v/>
      </c>
      <c r="N8" s="186" t="str">
        <f>IF(年間計画・実績報告【入力用】!EA14="","",年間計画・実績報告【入力用】!EA14)</f>
        <v/>
      </c>
      <c r="O8" s="350" t="str">
        <f>IF(年間計画・実績報告【入力用】!EB14="","",年間計画・実績報告【入力用】!EB14)</f>
        <v/>
      </c>
      <c r="P8" s="351"/>
      <c r="Q8" s="352"/>
      <c r="R8" s="353"/>
    </row>
    <row r="9" spans="1:18" ht="25.5" customHeight="1">
      <c r="A9" s="181">
        <f>年間計画・実績報告【入力用】!DQ15</f>
        <v>45692</v>
      </c>
      <c r="B9" s="182">
        <f t="shared" si="0"/>
        <v>3</v>
      </c>
      <c r="C9" s="373" t="str">
        <f>IF(年間計画・実績報告【入力用】!DS15="","",年間計画・実績報告【入力用】!DS15)</f>
        <v/>
      </c>
      <c r="D9" s="374"/>
      <c r="E9" s="374"/>
      <c r="F9" s="375"/>
      <c r="G9" s="183" t="str">
        <f>IF(年間計画・実績報告【入力用】!DT15="","",年間計画・実績報告【入力用】!DT15)</f>
        <v/>
      </c>
      <c r="H9" s="184" t="str">
        <f>IF(年間計画・実績報告【入力用】!DU15="","",年間計画・実績報告【入力用】!DU15)</f>
        <v>-</v>
      </c>
      <c r="I9" s="185" t="str">
        <f>IF(年間計画・実績報告【入力用】!DV15="","",年間計画・実績報告【入力用】!DV15)</f>
        <v/>
      </c>
      <c r="J9" s="186" t="str">
        <f>IF(年間計画・実績報告【入力用】!DW15="","",年間計画・実績報告【入力用】!DW15)</f>
        <v/>
      </c>
      <c r="K9" s="183" t="str">
        <f>IF(年間計画・実績報告【入力用】!DX15="","",年間計画・実績報告【入力用】!DX15)</f>
        <v/>
      </c>
      <c r="L9" s="184" t="str">
        <f>IF(年間計画・実績報告【入力用】!DY15="","",年間計画・実績報告【入力用】!DY15)</f>
        <v>-</v>
      </c>
      <c r="M9" s="185" t="str">
        <f>IF(年間計画・実績報告【入力用】!DZ15="","",年間計画・実績報告【入力用】!DZ15)</f>
        <v/>
      </c>
      <c r="N9" s="186" t="str">
        <f>IF(年間計画・実績報告【入力用】!EA15="","",年間計画・実績報告【入力用】!EA15)</f>
        <v/>
      </c>
      <c r="O9" s="350" t="str">
        <f>IF(年間計画・実績報告【入力用】!EB15="","",年間計画・実績報告【入力用】!EB15)</f>
        <v/>
      </c>
      <c r="P9" s="351"/>
      <c r="Q9" s="352"/>
      <c r="R9" s="353"/>
    </row>
    <row r="10" spans="1:18" ht="25.5" customHeight="1">
      <c r="A10" s="181">
        <f>年間計画・実績報告【入力用】!DQ16</f>
        <v>45693</v>
      </c>
      <c r="B10" s="182">
        <f t="shared" si="0"/>
        <v>4</v>
      </c>
      <c r="C10" s="373" t="str">
        <f>IF(年間計画・実績報告【入力用】!DS16="","",年間計画・実績報告【入力用】!DS16)</f>
        <v/>
      </c>
      <c r="D10" s="374"/>
      <c r="E10" s="374"/>
      <c r="F10" s="375"/>
      <c r="G10" s="183" t="str">
        <f>IF(年間計画・実績報告【入力用】!DT16="","",年間計画・実績報告【入力用】!DT16)</f>
        <v/>
      </c>
      <c r="H10" s="184" t="str">
        <f>IF(年間計画・実績報告【入力用】!DU16="","",年間計画・実績報告【入力用】!DU16)</f>
        <v>-</v>
      </c>
      <c r="I10" s="185" t="str">
        <f>IF(年間計画・実績報告【入力用】!DV16="","",年間計画・実績報告【入力用】!DV16)</f>
        <v/>
      </c>
      <c r="J10" s="186" t="str">
        <f>IF(年間計画・実績報告【入力用】!DW16="","",年間計画・実績報告【入力用】!DW16)</f>
        <v/>
      </c>
      <c r="K10" s="183" t="str">
        <f>IF(年間計画・実績報告【入力用】!DX16="","",年間計画・実績報告【入力用】!DX16)</f>
        <v/>
      </c>
      <c r="L10" s="184" t="str">
        <f>IF(年間計画・実績報告【入力用】!DY16="","",年間計画・実績報告【入力用】!DY16)</f>
        <v>-</v>
      </c>
      <c r="M10" s="185" t="str">
        <f>IF(年間計画・実績報告【入力用】!DZ16="","",年間計画・実績報告【入力用】!DZ16)</f>
        <v/>
      </c>
      <c r="N10" s="186" t="str">
        <f>IF(年間計画・実績報告【入力用】!EA16="","",年間計画・実績報告【入力用】!EA16)</f>
        <v/>
      </c>
      <c r="O10" s="350" t="str">
        <f>IF(年間計画・実績報告【入力用】!EB16="","",年間計画・実績報告【入力用】!EB16)</f>
        <v/>
      </c>
      <c r="P10" s="351"/>
      <c r="Q10" s="352"/>
      <c r="R10" s="353"/>
    </row>
    <row r="11" spans="1:18" ht="25.5" customHeight="1">
      <c r="A11" s="181">
        <f>年間計画・実績報告【入力用】!DQ17</f>
        <v>45694</v>
      </c>
      <c r="B11" s="182">
        <f t="shared" si="0"/>
        <v>5</v>
      </c>
      <c r="C11" s="373" t="str">
        <f>IF(年間計画・実績報告【入力用】!DS17="","",年間計画・実績報告【入力用】!DS17)</f>
        <v/>
      </c>
      <c r="D11" s="374"/>
      <c r="E11" s="374"/>
      <c r="F11" s="375"/>
      <c r="G11" s="183" t="str">
        <f>IF(年間計画・実績報告【入力用】!DT17="","",年間計画・実績報告【入力用】!DT17)</f>
        <v/>
      </c>
      <c r="H11" s="184" t="str">
        <f>IF(年間計画・実績報告【入力用】!DU17="","",年間計画・実績報告【入力用】!DU17)</f>
        <v>-</v>
      </c>
      <c r="I11" s="185" t="str">
        <f>IF(年間計画・実績報告【入力用】!DV17="","",年間計画・実績報告【入力用】!DV17)</f>
        <v/>
      </c>
      <c r="J11" s="186" t="str">
        <f>IF(年間計画・実績報告【入力用】!DW17="","",年間計画・実績報告【入力用】!DW17)</f>
        <v/>
      </c>
      <c r="K11" s="183" t="str">
        <f>IF(年間計画・実績報告【入力用】!DX17="","",年間計画・実績報告【入力用】!DX17)</f>
        <v/>
      </c>
      <c r="L11" s="184" t="str">
        <f>IF(年間計画・実績報告【入力用】!DY17="","",年間計画・実績報告【入力用】!DY17)</f>
        <v>-</v>
      </c>
      <c r="M11" s="185" t="str">
        <f>IF(年間計画・実績報告【入力用】!DZ17="","",年間計画・実績報告【入力用】!DZ17)</f>
        <v/>
      </c>
      <c r="N11" s="186" t="str">
        <f>IF(年間計画・実績報告【入力用】!EA17="","",年間計画・実績報告【入力用】!EA17)</f>
        <v/>
      </c>
      <c r="O11" s="350" t="str">
        <f>IF(年間計画・実績報告【入力用】!EB17="","",年間計画・実績報告【入力用】!EB17)</f>
        <v/>
      </c>
      <c r="P11" s="351"/>
      <c r="Q11" s="410"/>
      <c r="R11" s="353"/>
    </row>
    <row r="12" spans="1:18" ht="25.5" customHeight="1">
      <c r="A12" s="181">
        <f>年間計画・実績報告【入力用】!DQ18</f>
        <v>45695</v>
      </c>
      <c r="B12" s="182">
        <f t="shared" si="0"/>
        <v>6</v>
      </c>
      <c r="C12" s="373" t="str">
        <f>IF(年間計画・実績報告【入力用】!DS18="","",年間計画・実績報告【入力用】!DS18)</f>
        <v/>
      </c>
      <c r="D12" s="374"/>
      <c r="E12" s="374"/>
      <c r="F12" s="375"/>
      <c r="G12" s="183" t="str">
        <f>IF(年間計画・実績報告【入力用】!DT18="","",年間計画・実績報告【入力用】!DT18)</f>
        <v/>
      </c>
      <c r="H12" s="184" t="str">
        <f>IF(年間計画・実績報告【入力用】!DU18="","",年間計画・実績報告【入力用】!DU18)</f>
        <v>-</v>
      </c>
      <c r="I12" s="185" t="str">
        <f>IF(年間計画・実績報告【入力用】!DV18="","",年間計画・実績報告【入力用】!DV18)</f>
        <v/>
      </c>
      <c r="J12" s="186" t="str">
        <f>IF(年間計画・実績報告【入力用】!DW18="","",年間計画・実績報告【入力用】!DW18)</f>
        <v/>
      </c>
      <c r="K12" s="183" t="str">
        <f>IF(年間計画・実績報告【入力用】!DX18="","",年間計画・実績報告【入力用】!DX18)</f>
        <v/>
      </c>
      <c r="L12" s="184" t="str">
        <f>IF(年間計画・実績報告【入力用】!DY18="","",年間計画・実績報告【入力用】!DY18)</f>
        <v>-</v>
      </c>
      <c r="M12" s="185" t="str">
        <f>IF(年間計画・実績報告【入力用】!DZ18="","",年間計画・実績報告【入力用】!DZ18)</f>
        <v/>
      </c>
      <c r="N12" s="186" t="str">
        <f>IF(年間計画・実績報告【入力用】!EA18="","",年間計画・実績報告【入力用】!EA18)</f>
        <v/>
      </c>
      <c r="O12" s="350" t="str">
        <f>IF(年間計画・実績報告【入力用】!EB18="","",年間計画・実績報告【入力用】!EB18)</f>
        <v/>
      </c>
      <c r="P12" s="351"/>
      <c r="Q12" s="352"/>
      <c r="R12" s="353"/>
    </row>
    <row r="13" spans="1:18" ht="25.5" customHeight="1">
      <c r="A13" s="187">
        <f>年間計画・実績報告【入力用】!DQ19</f>
        <v>45696</v>
      </c>
      <c r="B13" s="188">
        <f t="shared" si="0"/>
        <v>7</v>
      </c>
      <c r="C13" s="376" t="str">
        <f>IF(年間計画・実績報告【入力用】!DS19="","",年間計画・実績報告【入力用】!DS19)</f>
        <v/>
      </c>
      <c r="D13" s="377"/>
      <c r="E13" s="377"/>
      <c r="F13" s="378"/>
      <c r="G13" s="189" t="str">
        <f>IF(年間計画・実績報告【入力用】!DT19="","",年間計画・実績報告【入力用】!DT19)</f>
        <v/>
      </c>
      <c r="H13" s="190" t="str">
        <f>IF(年間計画・実績報告【入力用】!DU19="","",年間計画・実績報告【入力用】!DU19)</f>
        <v>-</v>
      </c>
      <c r="I13" s="191" t="str">
        <f>IF(年間計画・実績報告【入力用】!DV19="","",年間計画・実績報告【入力用】!DV19)</f>
        <v/>
      </c>
      <c r="J13" s="192" t="str">
        <f>IF(年間計画・実績報告【入力用】!DW19="","",年間計画・実績報告【入力用】!DW19)</f>
        <v/>
      </c>
      <c r="K13" s="189" t="str">
        <f>IF(年間計画・実績報告【入力用】!DX19="","",年間計画・実績報告【入力用】!DX19)</f>
        <v/>
      </c>
      <c r="L13" s="190" t="str">
        <f>IF(年間計画・実績報告【入力用】!DY19="","",年間計画・実績報告【入力用】!DY19)</f>
        <v>-</v>
      </c>
      <c r="M13" s="191" t="str">
        <f>IF(年間計画・実績報告【入力用】!DZ19="","",年間計画・実績報告【入力用】!DZ19)</f>
        <v/>
      </c>
      <c r="N13" s="192" t="str">
        <f>IF(年間計画・実績報告【入力用】!EA19="","",年間計画・実績報告【入力用】!EA19)</f>
        <v/>
      </c>
      <c r="O13" s="354" t="str">
        <f>IF(年間計画・実績報告【入力用】!EB19="","",年間計画・実績報告【入力用】!EB19)</f>
        <v/>
      </c>
      <c r="P13" s="355"/>
      <c r="Q13" s="372"/>
      <c r="R13" s="357"/>
    </row>
    <row r="14" spans="1:18" ht="25.5" customHeight="1">
      <c r="A14" s="187">
        <f>年間計画・実績報告【入力用】!DQ20</f>
        <v>45697</v>
      </c>
      <c r="B14" s="188">
        <f t="shared" si="0"/>
        <v>1</v>
      </c>
      <c r="C14" s="376" t="str">
        <f>IF(年間計画・実績報告【入力用】!DS20="","",年間計画・実績報告【入力用】!DS20)</f>
        <v/>
      </c>
      <c r="D14" s="377"/>
      <c r="E14" s="377"/>
      <c r="F14" s="378"/>
      <c r="G14" s="189" t="str">
        <f>IF(年間計画・実績報告【入力用】!DT20="","",年間計画・実績報告【入力用】!DT20)</f>
        <v/>
      </c>
      <c r="H14" s="190" t="str">
        <f>IF(年間計画・実績報告【入力用】!DU20="","",年間計画・実績報告【入力用】!DU20)</f>
        <v>-</v>
      </c>
      <c r="I14" s="191" t="str">
        <f>IF(年間計画・実績報告【入力用】!DV20="","",年間計画・実績報告【入力用】!DV20)</f>
        <v/>
      </c>
      <c r="J14" s="192" t="str">
        <f>IF(年間計画・実績報告【入力用】!DW20="","",年間計画・実績報告【入力用】!DW20)</f>
        <v/>
      </c>
      <c r="K14" s="189" t="str">
        <f>IF(年間計画・実績報告【入力用】!DX20="","",年間計画・実績報告【入力用】!DX20)</f>
        <v/>
      </c>
      <c r="L14" s="190" t="str">
        <f>IF(年間計画・実績報告【入力用】!DY20="","",年間計画・実績報告【入力用】!DY20)</f>
        <v>-</v>
      </c>
      <c r="M14" s="191" t="str">
        <f>IF(年間計画・実績報告【入力用】!DZ20="","",年間計画・実績報告【入力用】!DZ20)</f>
        <v/>
      </c>
      <c r="N14" s="192" t="str">
        <f>IF(年間計画・実績報告【入力用】!EA20="","",年間計画・実績報告【入力用】!EA20)</f>
        <v/>
      </c>
      <c r="O14" s="354" t="str">
        <f>IF(年間計画・実績報告【入力用】!EB20="","",年間計画・実績報告【入力用】!EB20)</f>
        <v/>
      </c>
      <c r="P14" s="355"/>
      <c r="Q14" s="372"/>
      <c r="R14" s="357"/>
    </row>
    <row r="15" spans="1:18" ht="25.5" customHeight="1">
      <c r="A15" s="181">
        <f>年間計画・実績報告【入力用】!DQ21</f>
        <v>45698</v>
      </c>
      <c r="B15" s="182">
        <f t="shared" si="0"/>
        <v>2</v>
      </c>
      <c r="C15" s="373" t="str">
        <f>IF(年間計画・実績報告【入力用】!DS21="","",年間計画・実績報告【入力用】!DS21)</f>
        <v/>
      </c>
      <c r="D15" s="374"/>
      <c r="E15" s="374"/>
      <c r="F15" s="375"/>
      <c r="G15" s="183" t="str">
        <f>IF(年間計画・実績報告【入力用】!DT21="","",年間計画・実績報告【入力用】!DT21)</f>
        <v/>
      </c>
      <c r="H15" s="184" t="str">
        <f>IF(年間計画・実績報告【入力用】!DU21="","",年間計画・実績報告【入力用】!DU21)</f>
        <v>-</v>
      </c>
      <c r="I15" s="185" t="str">
        <f>IF(年間計画・実績報告【入力用】!DV21="","",年間計画・実績報告【入力用】!DV21)</f>
        <v/>
      </c>
      <c r="J15" s="186" t="str">
        <f>IF(年間計画・実績報告【入力用】!DW21="","",年間計画・実績報告【入力用】!DW21)</f>
        <v/>
      </c>
      <c r="K15" s="183" t="str">
        <f>IF(年間計画・実績報告【入力用】!DX21="","",年間計画・実績報告【入力用】!DX21)</f>
        <v/>
      </c>
      <c r="L15" s="184" t="str">
        <f>IF(年間計画・実績報告【入力用】!DY21="","",年間計画・実績報告【入力用】!DY21)</f>
        <v>-</v>
      </c>
      <c r="M15" s="185" t="str">
        <f>IF(年間計画・実績報告【入力用】!DZ21="","",年間計画・実績報告【入力用】!DZ21)</f>
        <v/>
      </c>
      <c r="N15" s="186" t="str">
        <f>IF(年間計画・実績報告【入力用】!EA21="","",年間計画・実績報告【入力用】!EA21)</f>
        <v/>
      </c>
      <c r="O15" s="350" t="str">
        <f>IF(年間計画・実績報告【入力用】!EB21="","",年間計画・実績報告【入力用】!EB21)</f>
        <v/>
      </c>
      <c r="P15" s="351"/>
      <c r="Q15" s="352"/>
      <c r="R15" s="353"/>
    </row>
    <row r="16" spans="1:18" ht="25.5" customHeight="1">
      <c r="A16" s="223">
        <f>年間計画・実績報告【入力用】!DQ22</f>
        <v>45699</v>
      </c>
      <c r="B16" s="194">
        <f t="shared" si="0"/>
        <v>3</v>
      </c>
      <c r="C16" s="397" t="str">
        <f>IF(年間計画・実績報告【入力用】!DS22="","",年間計画・実績報告【入力用】!DS22)</f>
        <v>建国記念の日</v>
      </c>
      <c r="D16" s="398"/>
      <c r="E16" s="398"/>
      <c r="F16" s="399"/>
      <c r="G16" s="189" t="str">
        <f>IF(年間計画・実績報告【入力用】!DT22="","",年間計画・実績報告【入力用】!DT22)</f>
        <v/>
      </c>
      <c r="H16" s="190" t="str">
        <f>IF(年間計画・実績報告【入力用】!DU22="","",年間計画・実績報告【入力用】!DU22)</f>
        <v>-</v>
      </c>
      <c r="I16" s="191" t="str">
        <f>IF(年間計画・実績報告【入力用】!DV22="","",年間計画・実績報告【入力用】!DV22)</f>
        <v/>
      </c>
      <c r="J16" s="192" t="str">
        <f>IF(年間計画・実績報告【入力用】!DW22="","",年間計画・実績報告【入力用】!DW22)</f>
        <v/>
      </c>
      <c r="K16" s="189" t="str">
        <f>IF(年間計画・実績報告【入力用】!DX22="","",年間計画・実績報告【入力用】!DX22)</f>
        <v/>
      </c>
      <c r="L16" s="190" t="str">
        <f>IF(年間計画・実績報告【入力用】!DY22="","",年間計画・実績報告【入力用】!DY22)</f>
        <v>-</v>
      </c>
      <c r="M16" s="191" t="str">
        <f>IF(年間計画・実績報告【入力用】!DZ22="","",年間計画・実績報告【入力用】!DZ22)</f>
        <v/>
      </c>
      <c r="N16" s="192" t="str">
        <f>IF(年間計画・実績報告【入力用】!EA22="","",年間計画・実績報告【入力用】!EA22)</f>
        <v/>
      </c>
      <c r="O16" s="354" t="str">
        <f>IF(年間計画・実績報告【入力用】!EB22="","",年間計画・実績報告【入力用】!EB22)</f>
        <v/>
      </c>
      <c r="P16" s="355"/>
      <c r="Q16" s="372"/>
      <c r="R16" s="357"/>
    </row>
    <row r="17" spans="1:18" ht="25.5" customHeight="1">
      <c r="A17" s="181">
        <f>年間計画・実績報告【入力用】!DQ23</f>
        <v>45700</v>
      </c>
      <c r="B17" s="182">
        <f t="shared" si="0"/>
        <v>4</v>
      </c>
      <c r="C17" s="373" t="str">
        <f>IF(年間計画・実績報告【入力用】!DS23="","",年間計画・実績報告【入力用】!DS23)</f>
        <v/>
      </c>
      <c r="D17" s="374"/>
      <c r="E17" s="374"/>
      <c r="F17" s="375"/>
      <c r="G17" s="183" t="str">
        <f>IF(年間計画・実績報告【入力用】!DT23="","",年間計画・実績報告【入力用】!DT23)</f>
        <v/>
      </c>
      <c r="H17" s="184" t="str">
        <f>IF(年間計画・実績報告【入力用】!DU23="","",年間計画・実績報告【入力用】!DU23)</f>
        <v>-</v>
      </c>
      <c r="I17" s="185" t="str">
        <f>IF(年間計画・実績報告【入力用】!DV23="","",年間計画・実績報告【入力用】!DV23)</f>
        <v/>
      </c>
      <c r="J17" s="186" t="str">
        <f>IF(年間計画・実績報告【入力用】!DW23="","",年間計画・実績報告【入力用】!DW23)</f>
        <v/>
      </c>
      <c r="K17" s="183" t="str">
        <f>IF(年間計画・実績報告【入力用】!DX23="","",年間計画・実績報告【入力用】!DX23)</f>
        <v/>
      </c>
      <c r="L17" s="184" t="str">
        <f>IF(年間計画・実績報告【入力用】!DY23="","",年間計画・実績報告【入力用】!DY23)</f>
        <v>-</v>
      </c>
      <c r="M17" s="185" t="str">
        <f>IF(年間計画・実績報告【入力用】!DZ23="","",年間計画・実績報告【入力用】!DZ23)</f>
        <v/>
      </c>
      <c r="N17" s="186" t="str">
        <f>IF(年間計画・実績報告【入力用】!EA23="","",年間計画・実績報告【入力用】!EA23)</f>
        <v/>
      </c>
      <c r="O17" s="350" t="str">
        <f>IF(年間計画・実績報告【入力用】!EB23="","",年間計画・実績報告【入力用】!EB23)</f>
        <v/>
      </c>
      <c r="P17" s="351"/>
      <c r="Q17" s="352"/>
      <c r="R17" s="353"/>
    </row>
    <row r="18" spans="1:18" ht="25.5" customHeight="1">
      <c r="A18" s="181">
        <f>年間計画・実績報告【入力用】!DQ24</f>
        <v>45701</v>
      </c>
      <c r="B18" s="182">
        <f t="shared" si="0"/>
        <v>5</v>
      </c>
      <c r="C18" s="373" t="str">
        <f>IF(年間計画・実績報告【入力用】!DS24="","",年間計画・実績報告【入力用】!DS24)</f>
        <v/>
      </c>
      <c r="D18" s="374"/>
      <c r="E18" s="374"/>
      <c r="F18" s="375"/>
      <c r="G18" s="183" t="str">
        <f>IF(年間計画・実績報告【入力用】!DT24="","",年間計画・実績報告【入力用】!DT24)</f>
        <v/>
      </c>
      <c r="H18" s="184" t="str">
        <f>IF(年間計画・実績報告【入力用】!DU24="","",年間計画・実績報告【入力用】!DU24)</f>
        <v>-</v>
      </c>
      <c r="I18" s="185" t="str">
        <f>IF(年間計画・実績報告【入力用】!DV24="","",年間計画・実績報告【入力用】!DV24)</f>
        <v/>
      </c>
      <c r="J18" s="186" t="str">
        <f>IF(年間計画・実績報告【入力用】!DW24="","",年間計画・実績報告【入力用】!DW24)</f>
        <v/>
      </c>
      <c r="K18" s="183" t="str">
        <f>IF(年間計画・実績報告【入力用】!DX24="","",年間計画・実績報告【入力用】!DX24)</f>
        <v/>
      </c>
      <c r="L18" s="184" t="str">
        <f>IF(年間計画・実績報告【入力用】!DY24="","",年間計画・実績報告【入力用】!DY24)</f>
        <v>-</v>
      </c>
      <c r="M18" s="185" t="str">
        <f>IF(年間計画・実績報告【入力用】!DZ24="","",年間計画・実績報告【入力用】!DZ24)</f>
        <v/>
      </c>
      <c r="N18" s="186" t="str">
        <f>IF(年間計画・実績報告【入力用】!EA24="","",年間計画・実績報告【入力用】!EA24)</f>
        <v/>
      </c>
      <c r="O18" s="350" t="str">
        <f>IF(年間計画・実績報告【入力用】!EB24="","",年間計画・実績報告【入力用】!EB24)</f>
        <v/>
      </c>
      <c r="P18" s="351"/>
      <c r="Q18" s="352"/>
      <c r="R18" s="353"/>
    </row>
    <row r="19" spans="1:18" ht="25.5" customHeight="1">
      <c r="A19" s="181">
        <f>年間計画・実績報告【入力用】!DQ25</f>
        <v>45702</v>
      </c>
      <c r="B19" s="182">
        <f t="shared" si="0"/>
        <v>6</v>
      </c>
      <c r="C19" s="373" t="str">
        <f>IF(年間計画・実績報告【入力用】!DS25="","",年間計画・実績報告【入力用】!DS25)</f>
        <v/>
      </c>
      <c r="D19" s="374"/>
      <c r="E19" s="374"/>
      <c r="F19" s="375"/>
      <c r="G19" s="183" t="str">
        <f>IF(年間計画・実績報告【入力用】!DT25="","",年間計画・実績報告【入力用】!DT25)</f>
        <v/>
      </c>
      <c r="H19" s="184" t="str">
        <f>IF(年間計画・実績報告【入力用】!DU25="","",年間計画・実績報告【入力用】!DU25)</f>
        <v>-</v>
      </c>
      <c r="I19" s="185" t="str">
        <f>IF(年間計画・実績報告【入力用】!DV25="","",年間計画・実績報告【入力用】!DV25)</f>
        <v/>
      </c>
      <c r="J19" s="186" t="str">
        <f>IF(年間計画・実績報告【入力用】!DW25="","",年間計画・実績報告【入力用】!DW25)</f>
        <v/>
      </c>
      <c r="K19" s="183" t="str">
        <f>IF(年間計画・実績報告【入力用】!DX25="","",年間計画・実績報告【入力用】!DX25)</f>
        <v/>
      </c>
      <c r="L19" s="184" t="str">
        <f>IF(年間計画・実績報告【入力用】!DY25="","",年間計画・実績報告【入力用】!DY25)</f>
        <v>-</v>
      </c>
      <c r="M19" s="185" t="str">
        <f>IF(年間計画・実績報告【入力用】!DZ25="","",年間計画・実績報告【入力用】!DZ25)</f>
        <v/>
      </c>
      <c r="N19" s="186" t="str">
        <f>IF(年間計画・実績報告【入力用】!EA25="","",年間計画・実績報告【入力用】!EA25)</f>
        <v/>
      </c>
      <c r="O19" s="350" t="str">
        <f>IF(年間計画・実績報告【入力用】!EB25="","",年間計画・実績報告【入力用】!EB25)</f>
        <v/>
      </c>
      <c r="P19" s="351"/>
      <c r="Q19" s="352"/>
      <c r="R19" s="353"/>
    </row>
    <row r="20" spans="1:18" ht="25.5" customHeight="1">
      <c r="A20" s="187">
        <f>年間計画・実績報告【入力用】!DQ26</f>
        <v>45703</v>
      </c>
      <c r="B20" s="188">
        <f t="shared" si="0"/>
        <v>7</v>
      </c>
      <c r="C20" s="376" t="str">
        <f>IF(年間計画・実績報告【入力用】!DS26="","",年間計画・実績報告【入力用】!DS26)</f>
        <v/>
      </c>
      <c r="D20" s="377"/>
      <c r="E20" s="377"/>
      <c r="F20" s="378"/>
      <c r="G20" s="189" t="str">
        <f>IF(年間計画・実績報告【入力用】!DT26="","",年間計画・実績報告【入力用】!DT26)</f>
        <v/>
      </c>
      <c r="H20" s="190" t="str">
        <f>IF(年間計画・実績報告【入力用】!DU26="","",年間計画・実績報告【入力用】!DU26)</f>
        <v>-</v>
      </c>
      <c r="I20" s="191" t="str">
        <f>IF(年間計画・実績報告【入力用】!DV26="","",年間計画・実績報告【入力用】!DV26)</f>
        <v/>
      </c>
      <c r="J20" s="192" t="str">
        <f>IF(年間計画・実績報告【入力用】!DW26="","",年間計画・実績報告【入力用】!DW26)</f>
        <v/>
      </c>
      <c r="K20" s="189" t="str">
        <f>IF(年間計画・実績報告【入力用】!DX26="","",年間計画・実績報告【入力用】!DX26)</f>
        <v/>
      </c>
      <c r="L20" s="190" t="str">
        <f>IF(年間計画・実績報告【入力用】!DY26="","",年間計画・実績報告【入力用】!DY26)</f>
        <v>-</v>
      </c>
      <c r="M20" s="191" t="str">
        <f>IF(年間計画・実績報告【入力用】!DZ26="","",年間計画・実績報告【入力用】!DZ26)</f>
        <v/>
      </c>
      <c r="N20" s="192" t="str">
        <f>IF(年間計画・実績報告【入力用】!EA26="","",年間計画・実績報告【入力用】!EA26)</f>
        <v/>
      </c>
      <c r="O20" s="354" t="str">
        <f>IF(年間計画・実績報告【入力用】!EB26="","",年間計画・実績報告【入力用】!EB26)</f>
        <v/>
      </c>
      <c r="P20" s="355"/>
      <c r="Q20" s="372"/>
      <c r="R20" s="357"/>
    </row>
    <row r="21" spans="1:18" ht="25.5" customHeight="1">
      <c r="A21" s="187">
        <f>年間計画・実績報告【入力用】!DQ27</f>
        <v>45704</v>
      </c>
      <c r="B21" s="188">
        <f t="shared" si="0"/>
        <v>1</v>
      </c>
      <c r="C21" s="376" t="str">
        <f>IF(年間計画・実績報告【入力用】!DS27="","",年間計画・実績報告【入力用】!DS27)</f>
        <v/>
      </c>
      <c r="D21" s="377"/>
      <c r="E21" s="377"/>
      <c r="F21" s="378"/>
      <c r="G21" s="189" t="str">
        <f>IF(年間計画・実績報告【入力用】!DT27="","",年間計画・実績報告【入力用】!DT27)</f>
        <v/>
      </c>
      <c r="H21" s="190" t="str">
        <f>IF(年間計画・実績報告【入力用】!DU27="","",年間計画・実績報告【入力用】!DU27)</f>
        <v>-</v>
      </c>
      <c r="I21" s="191" t="str">
        <f>IF(年間計画・実績報告【入力用】!DV27="","",年間計画・実績報告【入力用】!DV27)</f>
        <v/>
      </c>
      <c r="J21" s="192" t="str">
        <f>IF(年間計画・実績報告【入力用】!DW27="","",年間計画・実績報告【入力用】!DW27)</f>
        <v/>
      </c>
      <c r="K21" s="189" t="str">
        <f>IF(年間計画・実績報告【入力用】!DX27="","",年間計画・実績報告【入力用】!DX27)</f>
        <v/>
      </c>
      <c r="L21" s="190" t="str">
        <f>IF(年間計画・実績報告【入力用】!DY27="","",年間計画・実績報告【入力用】!DY27)</f>
        <v>-</v>
      </c>
      <c r="M21" s="191" t="str">
        <f>IF(年間計画・実績報告【入力用】!DZ27="","",年間計画・実績報告【入力用】!DZ27)</f>
        <v/>
      </c>
      <c r="N21" s="192" t="str">
        <f>IF(年間計画・実績報告【入力用】!EA27="","",年間計画・実績報告【入力用】!EA27)</f>
        <v/>
      </c>
      <c r="O21" s="354" t="str">
        <f>IF(年間計画・実績報告【入力用】!EB27="","",年間計画・実績報告【入力用】!EB27)</f>
        <v/>
      </c>
      <c r="P21" s="355"/>
      <c r="Q21" s="372"/>
      <c r="R21" s="357"/>
    </row>
    <row r="22" spans="1:18" ht="25.5" customHeight="1">
      <c r="A22" s="181">
        <f>年間計画・実績報告【入力用】!DQ28</f>
        <v>45705</v>
      </c>
      <c r="B22" s="182">
        <f t="shared" si="0"/>
        <v>2</v>
      </c>
      <c r="C22" s="373" t="str">
        <f>IF(年間計画・実績報告【入力用】!DS28="","",年間計画・実績報告【入力用】!DS28)</f>
        <v/>
      </c>
      <c r="D22" s="374"/>
      <c r="E22" s="374"/>
      <c r="F22" s="375"/>
      <c r="G22" s="183" t="str">
        <f>IF(年間計画・実績報告【入力用】!DT28="","",年間計画・実績報告【入力用】!DT28)</f>
        <v/>
      </c>
      <c r="H22" s="184" t="str">
        <f>IF(年間計画・実績報告【入力用】!DU28="","",年間計画・実績報告【入力用】!DU28)</f>
        <v>-</v>
      </c>
      <c r="I22" s="185" t="str">
        <f>IF(年間計画・実績報告【入力用】!DV28="","",年間計画・実績報告【入力用】!DV28)</f>
        <v/>
      </c>
      <c r="J22" s="186" t="str">
        <f>IF(年間計画・実績報告【入力用】!DW28="","",年間計画・実績報告【入力用】!DW28)</f>
        <v/>
      </c>
      <c r="K22" s="183" t="str">
        <f>IF(年間計画・実績報告【入力用】!DX28="","",年間計画・実績報告【入力用】!DX28)</f>
        <v/>
      </c>
      <c r="L22" s="184" t="str">
        <f>IF(年間計画・実績報告【入力用】!DY28="","",年間計画・実績報告【入力用】!DY28)</f>
        <v>-</v>
      </c>
      <c r="M22" s="185" t="str">
        <f>IF(年間計画・実績報告【入力用】!DZ28="","",年間計画・実績報告【入力用】!DZ28)</f>
        <v/>
      </c>
      <c r="N22" s="186" t="str">
        <f>IF(年間計画・実績報告【入力用】!EA28="","",年間計画・実績報告【入力用】!EA28)</f>
        <v/>
      </c>
      <c r="O22" s="350" t="str">
        <f>IF(年間計画・実績報告【入力用】!EB28="","",年間計画・実績報告【入力用】!EB28)</f>
        <v/>
      </c>
      <c r="P22" s="351"/>
      <c r="Q22" s="352"/>
      <c r="R22" s="353"/>
    </row>
    <row r="23" spans="1:18" ht="25.5" customHeight="1">
      <c r="A23" s="181">
        <f>年間計画・実績報告【入力用】!DQ29</f>
        <v>45706</v>
      </c>
      <c r="B23" s="182">
        <f t="shared" si="0"/>
        <v>3</v>
      </c>
      <c r="C23" s="373" t="str">
        <f>IF(年間計画・実績報告【入力用】!DS29="","",年間計画・実績報告【入力用】!DS29)</f>
        <v/>
      </c>
      <c r="D23" s="374"/>
      <c r="E23" s="374"/>
      <c r="F23" s="375"/>
      <c r="G23" s="183" t="str">
        <f>IF(年間計画・実績報告【入力用】!DT29="","",年間計画・実績報告【入力用】!DT29)</f>
        <v/>
      </c>
      <c r="H23" s="184" t="str">
        <f>IF(年間計画・実績報告【入力用】!DU29="","",年間計画・実績報告【入力用】!DU29)</f>
        <v>-</v>
      </c>
      <c r="I23" s="185" t="str">
        <f>IF(年間計画・実績報告【入力用】!DV29="","",年間計画・実績報告【入力用】!DV29)</f>
        <v/>
      </c>
      <c r="J23" s="186" t="str">
        <f>IF(年間計画・実績報告【入力用】!DW29="","",年間計画・実績報告【入力用】!DW29)</f>
        <v/>
      </c>
      <c r="K23" s="183" t="str">
        <f>IF(年間計画・実績報告【入力用】!DX29="","",年間計画・実績報告【入力用】!DX29)</f>
        <v/>
      </c>
      <c r="L23" s="184" t="str">
        <f>IF(年間計画・実績報告【入力用】!DY29="","",年間計画・実績報告【入力用】!DY29)</f>
        <v>-</v>
      </c>
      <c r="M23" s="185" t="str">
        <f>IF(年間計画・実績報告【入力用】!DZ29="","",年間計画・実績報告【入力用】!DZ29)</f>
        <v/>
      </c>
      <c r="N23" s="186" t="str">
        <f>IF(年間計画・実績報告【入力用】!EA29="","",年間計画・実績報告【入力用】!EA29)</f>
        <v/>
      </c>
      <c r="O23" s="350" t="str">
        <f>IF(年間計画・実績報告【入力用】!EB29="","",年間計画・実績報告【入力用】!EB29)</f>
        <v/>
      </c>
      <c r="P23" s="351"/>
      <c r="Q23" s="352"/>
      <c r="R23" s="353"/>
    </row>
    <row r="24" spans="1:18" ht="25.5" customHeight="1">
      <c r="A24" s="181">
        <f>年間計画・実績報告【入力用】!DQ30</f>
        <v>45707</v>
      </c>
      <c r="B24" s="182">
        <f t="shared" si="0"/>
        <v>4</v>
      </c>
      <c r="C24" s="373" t="str">
        <f>IF(年間計画・実績報告【入力用】!DS30="","",年間計画・実績報告【入力用】!DS30)</f>
        <v/>
      </c>
      <c r="D24" s="374"/>
      <c r="E24" s="374"/>
      <c r="F24" s="375"/>
      <c r="G24" s="183" t="str">
        <f>IF(年間計画・実績報告【入力用】!DT30="","",年間計画・実績報告【入力用】!DT30)</f>
        <v/>
      </c>
      <c r="H24" s="184" t="str">
        <f>IF(年間計画・実績報告【入力用】!DU30="","",年間計画・実績報告【入力用】!DU30)</f>
        <v>-</v>
      </c>
      <c r="I24" s="185" t="str">
        <f>IF(年間計画・実績報告【入力用】!DV30="","",年間計画・実績報告【入力用】!DV30)</f>
        <v/>
      </c>
      <c r="J24" s="186" t="str">
        <f>IF(年間計画・実績報告【入力用】!DW30="","",年間計画・実績報告【入力用】!DW30)</f>
        <v/>
      </c>
      <c r="K24" s="183" t="str">
        <f>IF(年間計画・実績報告【入力用】!DX30="","",年間計画・実績報告【入力用】!DX30)</f>
        <v/>
      </c>
      <c r="L24" s="184" t="str">
        <f>IF(年間計画・実績報告【入力用】!DY30="","",年間計画・実績報告【入力用】!DY30)</f>
        <v>-</v>
      </c>
      <c r="M24" s="185" t="str">
        <f>IF(年間計画・実績報告【入力用】!DZ30="","",年間計画・実績報告【入力用】!DZ30)</f>
        <v/>
      </c>
      <c r="N24" s="186" t="str">
        <f>IF(年間計画・実績報告【入力用】!EA30="","",年間計画・実績報告【入力用】!EA30)</f>
        <v/>
      </c>
      <c r="O24" s="350" t="str">
        <f>IF(年間計画・実績報告【入力用】!EB30="","",年間計画・実績報告【入力用】!EB30)</f>
        <v/>
      </c>
      <c r="P24" s="351"/>
      <c r="Q24" s="352"/>
      <c r="R24" s="353"/>
    </row>
    <row r="25" spans="1:18" ht="25.5" customHeight="1">
      <c r="A25" s="181">
        <f>年間計画・実績報告【入力用】!DQ31</f>
        <v>45708</v>
      </c>
      <c r="B25" s="182">
        <f t="shared" si="0"/>
        <v>5</v>
      </c>
      <c r="C25" s="373" t="str">
        <f>IF(年間計画・実績報告【入力用】!DS31="","",年間計画・実績報告【入力用】!DS31)</f>
        <v/>
      </c>
      <c r="D25" s="374"/>
      <c r="E25" s="374"/>
      <c r="F25" s="375"/>
      <c r="G25" s="183" t="str">
        <f>IF(年間計画・実績報告【入力用】!DT31="","",年間計画・実績報告【入力用】!DT31)</f>
        <v/>
      </c>
      <c r="H25" s="184" t="str">
        <f>IF(年間計画・実績報告【入力用】!DU31="","",年間計画・実績報告【入力用】!DU31)</f>
        <v>-</v>
      </c>
      <c r="I25" s="185" t="str">
        <f>IF(年間計画・実績報告【入力用】!DV31="","",年間計画・実績報告【入力用】!DV31)</f>
        <v/>
      </c>
      <c r="J25" s="186" t="str">
        <f>IF(年間計画・実績報告【入力用】!DW31="","",年間計画・実績報告【入力用】!DW31)</f>
        <v/>
      </c>
      <c r="K25" s="183" t="str">
        <f>IF(年間計画・実績報告【入力用】!DX31="","",年間計画・実績報告【入力用】!DX31)</f>
        <v/>
      </c>
      <c r="L25" s="184" t="str">
        <f>IF(年間計画・実績報告【入力用】!DY31="","",年間計画・実績報告【入力用】!DY31)</f>
        <v>-</v>
      </c>
      <c r="M25" s="185" t="str">
        <f>IF(年間計画・実績報告【入力用】!DZ31="","",年間計画・実績報告【入力用】!DZ31)</f>
        <v/>
      </c>
      <c r="N25" s="186" t="str">
        <f>IF(年間計画・実績報告【入力用】!EA31="","",年間計画・実績報告【入力用】!EA31)</f>
        <v/>
      </c>
      <c r="O25" s="350" t="str">
        <f>IF(年間計画・実績報告【入力用】!EB31="","",年間計画・実績報告【入力用】!EB31)</f>
        <v/>
      </c>
      <c r="P25" s="351"/>
      <c r="Q25" s="352"/>
      <c r="R25" s="353"/>
    </row>
    <row r="26" spans="1:18" ht="25.5" customHeight="1">
      <c r="A26" s="181">
        <f>年間計画・実績報告【入力用】!DQ32</f>
        <v>45709</v>
      </c>
      <c r="B26" s="182">
        <f t="shared" si="0"/>
        <v>6</v>
      </c>
      <c r="C26" s="373" t="str">
        <f>IF(年間計画・実績報告【入力用】!DS32="","",年間計画・実績報告【入力用】!DS32)</f>
        <v/>
      </c>
      <c r="D26" s="374"/>
      <c r="E26" s="374"/>
      <c r="F26" s="375"/>
      <c r="G26" s="183" t="str">
        <f>IF(年間計画・実績報告【入力用】!DT32="","",年間計画・実績報告【入力用】!DT32)</f>
        <v/>
      </c>
      <c r="H26" s="184" t="str">
        <f>IF(年間計画・実績報告【入力用】!DU32="","",年間計画・実績報告【入力用】!DU32)</f>
        <v>-</v>
      </c>
      <c r="I26" s="185" t="str">
        <f>IF(年間計画・実績報告【入力用】!DV32="","",年間計画・実績報告【入力用】!DV32)</f>
        <v/>
      </c>
      <c r="J26" s="186" t="str">
        <f>IF(年間計画・実績報告【入力用】!DW32="","",年間計画・実績報告【入力用】!DW32)</f>
        <v/>
      </c>
      <c r="K26" s="183" t="str">
        <f>IF(年間計画・実績報告【入力用】!DX32="","",年間計画・実績報告【入力用】!DX32)</f>
        <v/>
      </c>
      <c r="L26" s="184" t="str">
        <f>IF(年間計画・実績報告【入力用】!DY32="","",年間計画・実績報告【入力用】!DY32)</f>
        <v>-</v>
      </c>
      <c r="M26" s="185" t="str">
        <f>IF(年間計画・実績報告【入力用】!DZ32="","",年間計画・実績報告【入力用】!DZ32)</f>
        <v/>
      </c>
      <c r="N26" s="186" t="str">
        <f>IF(年間計画・実績報告【入力用】!EA32="","",年間計画・実績報告【入力用】!EA32)</f>
        <v/>
      </c>
      <c r="O26" s="350" t="str">
        <f>IF(年間計画・実績報告【入力用】!EB32="","",年間計画・実績報告【入力用】!EB32)</f>
        <v/>
      </c>
      <c r="P26" s="351"/>
      <c r="Q26" s="352"/>
      <c r="R26" s="353"/>
    </row>
    <row r="27" spans="1:18" ht="25.5" customHeight="1">
      <c r="A27" s="187">
        <f>年間計画・実績報告【入力用】!DQ33</f>
        <v>45710</v>
      </c>
      <c r="B27" s="188">
        <f t="shared" si="0"/>
        <v>7</v>
      </c>
      <c r="C27" s="376" t="str">
        <f>IF(年間計画・実績報告【入力用】!DS33="","",年間計画・実績報告【入力用】!DS33)</f>
        <v/>
      </c>
      <c r="D27" s="377"/>
      <c r="E27" s="377"/>
      <c r="F27" s="378"/>
      <c r="G27" s="189" t="str">
        <f>IF(年間計画・実績報告【入力用】!DT33="","",年間計画・実績報告【入力用】!DT33)</f>
        <v/>
      </c>
      <c r="H27" s="190" t="str">
        <f>IF(年間計画・実績報告【入力用】!DU33="","",年間計画・実績報告【入力用】!DU33)</f>
        <v>-</v>
      </c>
      <c r="I27" s="191" t="str">
        <f>IF(年間計画・実績報告【入力用】!DV33="","",年間計画・実績報告【入力用】!DV33)</f>
        <v/>
      </c>
      <c r="J27" s="192" t="str">
        <f>IF(年間計画・実績報告【入力用】!DW33="","",年間計画・実績報告【入力用】!DW33)</f>
        <v/>
      </c>
      <c r="K27" s="189" t="str">
        <f>IF(年間計画・実績報告【入力用】!DX33="","",年間計画・実績報告【入力用】!DX33)</f>
        <v/>
      </c>
      <c r="L27" s="190" t="str">
        <f>IF(年間計画・実績報告【入力用】!DY33="","",年間計画・実績報告【入力用】!DY33)</f>
        <v>-</v>
      </c>
      <c r="M27" s="191" t="str">
        <f>IF(年間計画・実績報告【入力用】!DZ33="","",年間計画・実績報告【入力用】!DZ33)</f>
        <v/>
      </c>
      <c r="N27" s="192" t="str">
        <f>IF(年間計画・実績報告【入力用】!EA33="","",年間計画・実績報告【入力用】!EA33)</f>
        <v/>
      </c>
      <c r="O27" s="354" t="str">
        <f>IF(年間計画・実績報告【入力用】!EB33="","",年間計画・実績報告【入力用】!EB33)</f>
        <v/>
      </c>
      <c r="P27" s="355"/>
      <c r="Q27" s="372"/>
      <c r="R27" s="357"/>
    </row>
    <row r="28" spans="1:18" ht="25.5" customHeight="1">
      <c r="A28" s="223">
        <f>年間計画・実績報告【入力用】!DQ34</f>
        <v>45711</v>
      </c>
      <c r="B28" s="194">
        <f t="shared" si="0"/>
        <v>1</v>
      </c>
      <c r="C28" s="397" t="str">
        <f>IF(年間計画・実績報告【入力用】!DS34="","",年間計画・実績報告【入力用】!DS34)</f>
        <v>天皇誕生日</v>
      </c>
      <c r="D28" s="398"/>
      <c r="E28" s="398"/>
      <c r="F28" s="399"/>
      <c r="G28" s="189" t="str">
        <f>IF(年間計画・実績報告【入力用】!DT34="","",年間計画・実績報告【入力用】!DT34)</f>
        <v/>
      </c>
      <c r="H28" s="190" t="str">
        <f>IF(年間計画・実績報告【入力用】!DU34="","",年間計画・実績報告【入力用】!DU34)</f>
        <v>-</v>
      </c>
      <c r="I28" s="191" t="str">
        <f>IF(年間計画・実績報告【入力用】!DV34="","",年間計画・実績報告【入力用】!DV34)</f>
        <v/>
      </c>
      <c r="J28" s="192" t="str">
        <f>IF(年間計画・実績報告【入力用】!DW34="","",年間計画・実績報告【入力用】!DW34)</f>
        <v/>
      </c>
      <c r="K28" s="189" t="str">
        <f>IF(年間計画・実績報告【入力用】!DX34="","",年間計画・実績報告【入力用】!DX34)</f>
        <v/>
      </c>
      <c r="L28" s="190" t="str">
        <f>IF(年間計画・実績報告【入力用】!DY34="","",年間計画・実績報告【入力用】!DY34)</f>
        <v>-</v>
      </c>
      <c r="M28" s="191" t="str">
        <f>IF(年間計画・実績報告【入力用】!DZ34="","",年間計画・実績報告【入力用】!DZ34)</f>
        <v/>
      </c>
      <c r="N28" s="192" t="str">
        <f>IF(年間計画・実績報告【入力用】!EA34="","",年間計画・実績報告【入力用】!EA34)</f>
        <v/>
      </c>
      <c r="O28" s="354" t="str">
        <f>IF(年間計画・実績報告【入力用】!EB34="","",年間計画・実績報告【入力用】!EB34)</f>
        <v/>
      </c>
      <c r="P28" s="355"/>
      <c r="Q28" s="372"/>
      <c r="R28" s="357"/>
    </row>
    <row r="29" spans="1:18" ht="25.5" customHeight="1">
      <c r="A29" s="223">
        <f>年間計画・実績報告【入力用】!DQ35</f>
        <v>45712</v>
      </c>
      <c r="B29" s="194">
        <f t="shared" si="0"/>
        <v>2</v>
      </c>
      <c r="C29" s="397" t="str">
        <f>IF(年間計画・実績報告【入力用】!DS35="","",年間計画・実績報告【入力用】!DS35)</f>
        <v>振替休日</v>
      </c>
      <c r="D29" s="398"/>
      <c r="E29" s="398"/>
      <c r="F29" s="399"/>
      <c r="G29" s="189" t="str">
        <f>IF(年間計画・実績報告【入力用】!DT35="","",年間計画・実績報告【入力用】!DT35)</f>
        <v/>
      </c>
      <c r="H29" s="190" t="str">
        <f>IF(年間計画・実績報告【入力用】!DU35="","",年間計画・実績報告【入力用】!DU35)</f>
        <v>-</v>
      </c>
      <c r="I29" s="191" t="str">
        <f>IF(年間計画・実績報告【入力用】!DV35="","",年間計画・実績報告【入力用】!DV35)</f>
        <v/>
      </c>
      <c r="J29" s="192" t="str">
        <f>IF(年間計画・実績報告【入力用】!DW35="","",年間計画・実績報告【入力用】!DW35)</f>
        <v/>
      </c>
      <c r="K29" s="189" t="str">
        <f>IF(年間計画・実績報告【入力用】!DX35="","",年間計画・実績報告【入力用】!DX35)</f>
        <v/>
      </c>
      <c r="L29" s="190" t="str">
        <f>IF(年間計画・実績報告【入力用】!DY35="","",年間計画・実績報告【入力用】!DY35)</f>
        <v>-</v>
      </c>
      <c r="M29" s="191" t="str">
        <f>IF(年間計画・実績報告【入力用】!DZ35="","",年間計画・実績報告【入力用】!DZ35)</f>
        <v/>
      </c>
      <c r="N29" s="192" t="str">
        <f>IF(年間計画・実績報告【入力用】!EA35="","",年間計画・実績報告【入力用】!EA35)</f>
        <v/>
      </c>
      <c r="O29" s="354" t="str">
        <f>IF(年間計画・実績報告【入力用】!EB35="","",年間計画・実績報告【入力用】!EB35)</f>
        <v/>
      </c>
      <c r="P29" s="355"/>
      <c r="Q29" s="372"/>
      <c r="R29" s="357"/>
    </row>
    <row r="30" spans="1:18" ht="25.5" customHeight="1">
      <c r="A30" s="181">
        <f>年間計画・実績報告【入力用】!DQ36</f>
        <v>45713</v>
      </c>
      <c r="B30" s="182">
        <f t="shared" si="0"/>
        <v>3</v>
      </c>
      <c r="C30" s="373" t="str">
        <f>IF(年間計画・実績報告【入力用】!DS36="","",年間計画・実績報告【入力用】!DS36)</f>
        <v/>
      </c>
      <c r="D30" s="374"/>
      <c r="E30" s="374"/>
      <c r="F30" s="375"/>
      <c r="G30" s="183" t="str">
        <f>IF(年間計画・実績報告【入力用】!DT36="","",年間計画・実績報告【入力用】!DT36)</f>
        <v/>
      </c>
      <c r="H30" s="184" t="str">
        <f>IF(年間計画・実績報告【入力用】!DU36="","",年間計画・実績報告【入力用】!DU36)</f>
        <v>-</v>
      </c>
      <c r="I30" s="185" t="str">
        <f>IF(年間計画・実績報告【入力用】!DV36="","",年間計画・実績報告【入力用】!DV36)</f>
        <v/>
      </c>
      <c r="J30" s="186" t="str">
        <f>IF(年間計画・実績報告【入力用】!DW36="","",年間計画・実績報告【入力用】!DW36)</f>
        <v/>
      </c>
      <c r="K30" s="183" t="str">
        <f>IF(年間計画・実績報告【入力用】!DX36="","",年間計画・実績報告【入力用】!DX36)</f>
        <v/>
      </c>
      <c r="L30" s="184" t="str">
        <f>IF(年間計画・実績報告【入力用】!DY36="","",年間計画・実績報告【入力用】!DY36)</f>
        <v>-</v>
      </c>
      <c r="M30" s="185" t="str">
        <f>IF(年間計画・実績報告【入力用】!DZ36="","",年間計画・実績報告【入力用】!DZ36)</f>
        <v/>
      </c>
      <c r="N30" s="186" t="str">
        <f>IF(年間計画・実績報告【入力用】!EA36="","",年間計画・実績報告【入力用】!EA36)</f>
        <v/>
      </c>
      <c r="O30" s="350" t="str">
        <f>IF(年間計画・実績報告【入力用】!EB36="","",年間計画・実績報告【入力用】!EB36)</f>
        <v/>
      </c>
      <c r="P30" s="351"/>
      <c r="Q30" s="352"/>
      <c r="R30" s="353"/>
    </row>
    <row r="31" spans="1:18" ht="25.5" customHeight="1">
      <c r="A31" s="181">
        <f>年間計画・実績報告【入力用】!DQ37</f>
        <v>45714</v>
      </c>
      <c r="B31" s="182">
        <f t="shared" si="0"/>
        <v>4</v>
      </c>
      <c r="C31" s="373" t="str">
        <f>IF(年間計画・実績報告【入力用】!DS37="","",年間計画・実績報告【入力用】!DS37)</f>
        <v/>
      </c>
      <c r="D31" s="374"/>
      <c r="E31" s="374"/>
      <c r="F31" s="375"/>
      <c r="G31" s="183" t="str">
        <f>IF(年間計画・実績報告【入力用】!DT37="","",年間計画・実績報告【入力用】!DT37)</f>
        <v/>
      </c>
      <c r="H31" s="184" t="str">
        <f>IF(年間計画・実績報告【入力用】!DU37="","",年間計画・実績報告【入力用】!DU37)</f>
        <v>-</v>
      </c>
      <c r="I31" s="185" t="str">
        <f>IF(年間計画・実績報告【入力用】!DV37="","",年間計画・実績報告【入力用】!DV37)</f>
        <v/>
      </c>
      <c r="J31" s="186" t="str">
        <f>IF(年間計画・実績報告【入力用】!DW37="","",年間計画・実績報告【入力用】!DW37)</f>
        <v/>
      </c>
      <c r="K31" s="183" t="str">
        <f>IF(年間計画・実績報告【入力用】!DX37="","",年間計画・実績報告【入力用】!DX37)</f>
        <v/>
      </c>
      <c r="L31" s="184" t="str">
        <f>IF(年間計画・実績報告【入力用】!DY37="","",年間計画・実績報告【入力用】!DY37)</f>
        <v>-</v>
      </c>
      <c r="M31" s="185" t="str">
        <f>IF(年間計画・実績報告【入力用】!DZ37="","",年間計画・実績報告【入力用】!DZ37)</f>
        <v/>
      </c>
      <c r="N31" s="186" t="str">
        <f>IF(年間計画・実績報告【入力用】!EA37="","",年間計画・実績報告【入力用】!EA37)</f>
        <v/>
      </c>
      <c r="O31" s="350" t="str">
        <f>IF(年間計画・実績報告【入力用】!EB37="","",年間計画・実績報告【入力用】!EB37)</f>
        <v/>
      </c>
      <c r="P31" s="351"/>
      <c r="Q31" s="352"/>
      <c r="R31" s="353"/>
    </row>
    <row r="32" spans="1:18" ht="25.5" customHeight="1">
      <c r="A32" s="181">
        <f>年間計画・実績報告【入力用】!DQ38</f>
        <v>45715</v>
      </c>
      <c r="B32" s="182">
        <f t="shared" si="0"/>
        <v>5</v>
      </c>
      <c r="C32" s="373" t="str">
        <f>IF(年間計画・実績報告【入力用】!DS38="","",年間計画・実績報告【入力用】!DS38)</f>
        <v/>
      </c>
      <c r="D32" s="374"/>
      <c r="E32" s="374"/>
      <c r="F32" s="375"/>
      <c r="G32" s="183" t="str">
        <f>IF(年間計画・実績報告【入力用】!DT38="","",年間計画・実績報告【入力用】!DT38)</f>
        <v/>
      </c>
      <c r="H32" s="184" t="str">
        <f>IF(年間計画・実績報告【入力用】!DU38="","",年間計画・実績報告【入力用】!DU38)</f>
        <v>-</v>
      </c>
      <c r="I32" s="185" t="str">
        <f>IF(年間計画・実績報告【入力用】!DV38="","",年間計画・実績報告【入力用】!DV38)</f>
        <v/>
      </c>
      <c r="J32" s="186" t="str">
        <f>IF(年間計画・実績報告【入力用】!DW38="","",年間計画・実績報告【入力用】!DW38)</f>
        <v/>
      </c>
      <c r="K32" s="183" t="str">
        <f>IF(年間計画・実績報告【入力用】!DX38="","",年間計画・実績報告【入力用】!DX38)</f>
        <v/>
      </c>
      <c r="L32" s="184" t="str">
        <f>IF(年間計画・実績報告【入力用】!DY38="","",年間計画・実績報告【入力用】!DY38)</f>
        <v>-</v>
      </c>
      <c r="M32" s="185" t="str">
        <f>IF(年間計画・実績報告【入力用】!DZ38="","",年間計画・実績報告【入力用】!DZ38)</f>
        <v/>
      </c>
      <c r="N32" s="186" t="str">
        <f>IF(年間計画・実績報告【入力用】!EA38="","",年間計画・実績報告【入力用】!EA38)</f>
        <v/>
      </c>
      <c r="O32" s="350" t="str">
        <f>IF(年間計画・実績報告【入力用】!EB38="","",年間計画・実績報告【入力用】!EB38)</f>
        <v/>
      </c>
      <c r="P32" s="351"/>
      <c r="Q32" s="352"/>
      <c r="R32" s="353"/>
    </row>
    <row r="33" spans="1:18" ht="25.5" customHeight="1">
      <c r="A33" s="181">
        <f>年間計画・実績報告【入力用】!DQ39</f>
        <v>45716</v>
      </c>
      <c r="B33" s="182">
        <f t="shared" si="0"/>
        <v>6</v>
      </c>
      <c r="C33" s="373" t="str">
        <f>IF(年間計画・実績報告【入力用】!DS39="","",年間計画・実績報告【入力用】!DS39)</f>
        <v/>
      </c>
      <c r="D33" s="374"/>
      <c r="E33" s="374"/>
      <c r="F33" s="375"/>
      <c r="G33" s="183" t="str">
        <f>IF(年間計画・実績報告【入力用】!DT39="","",年間計画・実績報告【入力用】!DT39)</f>
        <v/>
      </c>
      <c r="H33" s="184" t="str">
        <f>IF(年間計画・実績報告【入力用】!DU39="","",年間計画・実績報告【入力用】!DU39)</f>
        <v>-</v>
      </c>
      <c r="I33" s="185" t="str">
        <f>IF(年間計画・実績報告【入力用】!DV39="","",年間計画・実績報告【入力用】!DV39)</f>
        <v/>
      </c>
      <c r="J33" s="186" t="str">
        <f>IF(年間計画・実績報告【入力用】!DW39="","",年間計画・実績報告【入力用】!DW39)</f>
        <v/>
      </c>
      <c r="K33" s="183" t="str">
        <f>IF(年間計画・実績報告【入力用】!DX39="","",年間計画・実績報告【入力用】!DX39)</f>
        <v/>
      </c>
      <c r="L33" s="184" t="str">
        <f>IF(年間計画・実績報告【入力用】!DY39="","",年間計画・実績報告【入力用】!DY39)</f>
        <v>-</v>
      </c>
      <c r="M33" s="185" t="str">
        <f>IF(年間計画・実績報告【入力用】!DZ39="","",年間計画・実績報告【入力用】!DZ39)</f>
        <v/>
      </c>
      <c r="N33" s="186" t="str">
        <f>IF(年間計画・実績報告【入力用】!EA39="","",年間計画・実績報告【入力用】!EA39)</f>
        <v/>
      </c>
      <c r="O33" s="350" t="str">
        <f>IF(年間計画・実績報告【入力用】!EB39="","",年間計画・実績報告【入力用】!EB39)</f>
        <v/>
      </c>
      <c r="P33" s="351"/>
      <c r="Q33" s="352"/>
      <c r="R33" s="353"/>
    </row>
    <row r="34" spans="1:18" ht="25.5" customHeight="1">
      <c r="A34" s="231"/>
      <c r="B34" s="182"/>
      <c r="C34" s="373"/>
      <c r="D34" s="374"/>
      <c r="E34" s="374"/>
      <c r="F34" s="375"/>
      <c r="G34" s="183"/>
      <c r="H34" s="184"/>
      <c r="I34" s="185"/>
      <c r="J34" s="186"/>
      <c r="K34" s="183"/>
      <c r="L34" s="184"/>
      <c r="M34" s="185"/>
      <c r="N34" s="186"/>
      <c r="O34" s="350"/>
      <c r="P34" s="351"/>
      <c r="Q34" s="352"/>
      <c r="R34" s="353"/>
    </row>
    <row r="35" spans="1:18" ht="25.5" customHeight="1">
      <c r="A35" s="195"/>
      <c r="B35" s="196"/>
      <c r="C35" s="373"/>
      <c r="D35" s="374"/>
      <c r="E35" s="374"/>
      <c r="F35" s="375"/>
      <c r="G35" s="197"/>
      <c r="H35" s="198"/>
      <c r="I35" s="199"/>
      <c r="J35" s="200"/>
      <c r="K35" s="197"/>
      <c r="L35" s="198"/>
      <c r="M35" s="199"/>
      <c r="N35" s="200"/>
      <c r="O35" s="392"/>
      <c r="P35" s="393"/>
      <c r="Q35" s="352"/>
      <c r="R35" s="353"/>
    </row>
    <row r="36" spans="1:18" ht="25.5" customHeight="1" thickBot="1">
      <c r="A36" s="201"/>
      <c r="B36" s="202"/>
      <c r="C36" s="394"/>
      <c r="D36" s="395"/>
      <c r="E36" s="395"/>
      <c r="F36" s="396"/>
      <c r="G36" s="203"/>
      <c r="H36" s="204"/>
      <c r="I36" s="205"/>
      <c r="J36" s="206"/>
      <c r="K36" s="203"/>
      <c r="L36" s="204"/>
      <c r="M36" s="205"/>
      <c r="N36" s="206"/>
      <c r="O36" s="382"/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年間計画・実績報告【入力用】!DT44&amp;"日"</f>
        <v>0日</v>
      </c>
      <c r="E37" s="208" t="s">
        <v>169</v>
      </c>
      <c r="F37" s="209" t="str">
        <f>年間計画・実績報告【入力用】!DT45&amp;"日"</f>
        <v>28日</v>
      </c>
      <c r="G37" s="389" t="s">
        <v>41</v>
      </c>
      <c r="H37" s="390"/>
      <c r="I37" s="391"/>
      <c r="J37" s="210">
        <f>年間計画・実績報告【入力用】!DT43</f>
        <v>0</v>
      </c>
      <c r="K37" s="389" t="s">
        <v>23</v>
      </c>
      <c r="L37" s="390"/>
      <c r="M37" s="391"/>
      <c r="N37" s="210">
        <f>年間計画・実績報告【入力用】!DX43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9" priority="3">
      <formula>WEEKDAY(B6)=7</formula>
    </cfRule>
    <cfRule type="expression" dxfId="8" priority="4">
      <formula>WEEKDAY(B6)=1</formula>
    </cfRule>
  </conditionalFormatting>
  <conditionalFormatting sqref="A6:A36">
    <cfRule type="expression" dxfId="7" priority="1">
      <formula>WEEKDAY(B6)=7</formula>
    </cfRule>
    <cfRule type="expression" dxfId="6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194</v>
      </c>
      <c r="R2" s="402"/>
    </row>
    <row r="3" spans="1:18" s="170" customFormat="1" ht="36.75" customHeight="1">
      <c r="A3" s="358" t="s">
        <v>185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17">
        <f>年間計画・実績報告【入力用】!EC12</f>
        <v>45717</v>
      </c>
      <c r="B6" s="218">
        <f>WEEKDAY(A6,1)</f>
        <v>7</v>
      </c>
      <c r="C6" s="411" t="str">
        <f>IF(年間計画・実績報告【入力用】!EE12="","",年間計画・実績報告【入力用】!EE12)</f>
        <v/>
      </c>
      <c r="D6" s="412"/>
      <c r="E6" s="412"/>
      <c r="F6" s="413"/>
      <c r="G6" s="219" t="str">
        <f>IF(年間計画・実績報告【入力用】!EF12="","",年間計画・実績報告【入力用】!EF12)</f>
        <v/>
      </c>
      <c r="H6" s="220" t="str">
        <f>IF(年間計画・実績報告【入力用】!EG12="","",年間計画・実績報告【入力用】!EG12)</f>
        <v>-</v>
      </c>
      <c r="I6" s="221" t="str">
        <f>IF(年間計画・実績報告【入力用】!EH12="","",年間計画・実績報告【入力用】!EH12)</f>
        <v/>
      </c>
      <c r="J6" s="222" t="str">
        <f>IF(年間計画・実績報告【入力用】!EI12="","",年間計画・実績報告【入力用】!EI12)</f>
        <v/>
      </c>
      <c r="K6" s="219" t="str">
        <f>IF(年間計画・実績報告【入力用】!EJ12="","",年間計画・実績報告【入力用】!EJ12)</f>
        <v/>
      </c>
      <c r="L6" s="220" t="str">
        <f>IF(年間計画・実績報告【入力用】!EK12="","",年間計画・実績報告【入力用】!EK12)</f>
        <v>-</v>
      </c>
      <c r="M6" s="221" t="str">
        <f>IF(年間計画・実績報告【入力用】!EL12="","",年間計画・実績報告【入力用】!EL12)</f>
        <v/>
      </c>
      <c r="N6" s="222" t="str">
        <f>IF(年間計画・実績報告【入力用】!EM12="","",年間計画・実績報告【入力用】!EM12)</f>
        <v/>
      </c>
      <c r="O6" s="414" t="str">
        <f>IF(年間計画・実績報告【入力用】!EN12="","",年間計画・実績報告【入力用】!EN12)</f>
        <v/>
      </c>
      <c r="P6" s="415"/>
      <c r="Q6" s="416"/>
      <c r="R6" s="417"/>
    </row>
    <row r="7" spans="1:18" ht="25.5" customHeight="1">
      <c r="A7" s="187">
        <f>年間計画・実績報告【入力用】!EC13</f>
        <v>45718</v>
      </c>
      <c r="B7" s="188">
        <f t="shared" ref="B7:B36" si="0">WEEKDAY(A7,1)</f>
        <v>1</v>
      </c>
      <c r="C7" s="376" t="str">
        <f>IF(年間計画・実績報告【入力用】!EE13="","",年間計画・実績報告【入力用】!EE13)</f>
        <v/>
      </c>
      <c r="D7" s="377"/>
      <c r="E7" s="377"/>
      <c r="F7" s="378"/>
      <c r="G7" s="189" t="str">
        <f>IF(年間計画・実績報告【入力用】!EF13="","",年間計画・実績報告【入力用】!EF13)</f>
        <v/>
      </c>
      <c r="H7" s="190" t="str">
        <f>IF(年間計画・実績報告【入力用】!EG13="","",年間計画・実績報告【入力用】!EG13)</f>
        <v>-</v>
      </c>
      <c r="I7" s="191" t="str">
        <f>IF(年間計画・実績報告【入力用】!EH13="","",年間計画・実績報告【入力用】!EH13)</f>
        <v/>
      </c>
      <c r="J7" s="192" t="str">
        <f>IF(年間計画・実績報告【入力用】!EI13="","",年間計画・実績報告【入力用】!EI13)</f>
        <v/>
      </c>
      <c r="K7" s="189" t="str">
        <f>IF(年間計画・実績報告【入力用】!EJ13="","",年間計画・実績報告【入力用】!EJ13)</f>
        <v/>
      </c>
      <c r="L7" s="190" t="str">
        <f>IF(年間計画・実績報告【入力用】!EK13="","",年間計画・実績報告【入力用】!EK13)</f>
        <v>-</v>
      </c>
      <c r="M7" s="191" t="str">
        <f>IF(年間計画・実績報告【入力用】!EL13="","",年間計画・実績報告【入力用】!EL13)</f>
        <v/>
      </c>
      <c r="N7" s="192" t="str">
        <f>IF(年間計画・実績報告【入力用】!EM13="","",年間計画・実績報告【入力用】!EM13)</f>
        <v/>
      </c>
      <c r="O7" s="354" t="str">
        <f>IF(年間計画・実績報告【入力用】!EN13="","",年間計画・実績報告【入力用】!EN13)</f>
        <v/>
      </c>
      <c r="P7" s="355"/>
      <c r="Q7" s="372"/>
      <c r="R7" s="357"/>
    </row>
    <row r="8" spans="1:18" ht="25.5" customHeight="1">
      <c r="A8" s="181">
        <f>年間計画・実績報告【入力用】!EC14</f>
        <v>45719</v>
      </c>
      <c r="B8" s="182">
        <f t="shared" si="0"/>
        <v>2</v>
      </c>
      <c r="C8" s="373" t="str">
        <f>IF(年間計画・実績報告【入力用】!EE14="","",年間計画・実績報告【入力用】!EE14)</f>
        <v/>
      </c>
      <c r="D8" s="374"/>
      <c r="E8" s="374"/>
      <c r="F8" s="375"/>
      <c r="G8" s="183" t="str">
        <f>IF(年間計画・実績報告【入力用】!EF14="","",年間計画・実績報告【入力用】!EF14)</f>
        <v/>
      </c>
      <c r="H8" s="184" t="str">
        <f>IF(年間計画・実績報告【入力用】!EG14="","",年間計画・実績報告【入力用】!EG14)</f>
        <v>-</v>
      </c>
      <c r="I8" s="185" t="str">
        <f>IF(年間計画・実績報告【入力用】!EH14="","",年間計画・実績報告【入力用】!EH14)</f>
        <v/>
      </c>
      <c r="J8" s="186" t="str">
        <f>IF(年間計画・実績報告【入力用】!EI14="","",年間計画・実績報告【入力用】!EI14)</f>
        <v/>
      </c>
      <c r="K8" s="183" t="str">
        <f>IF(年間計画・実績報告【入力用】!EJ14="","",年間計画・実績報告【入力用】!EJ14)</f>
        <v/>
      </c>
      <c r="L8" s="184" t="str">
        <f>IF(年間計画・実績報告【入力用】!EK14="","",年間計画・実績報告【入力用】!EK14)</f>
        <v>-</v>
      </c>
      <c r="M8" s="185" t="str">
        <f>IF(年間計画・実績報告【入力用】!EL14="","",年間計画・実績報告【入力用】!EL14)</f>
        <v/>
      </c>
      <c r="N8" s="186" t="str">
        <f>IF(年間計画・実績報告【入力用】!EM14="","",年間計画・実績報告【入力用】!EM14)</f>
        <v/>
      </c>
      <c r="O8" s="350" t="str">
        <f>IF(年間計画・実績報告【入力用】!EN14="","",年間計画・実績報告【入力用】!EN14)</f>
        <v/>
      </c>
      <c r="P8" s="351"/>
      <c r="Q8" s="352"/>
      <c r="R8" s="353"/>
    </row>
    <row r="9" spans="1:18" ht="25.5" customHeight="1">
      <c r="A9" s="181">
        <f>年間計画・実績報告【入力用】!EC15</f>
        <v>45720</v>
      </c>
      <c r="B9" s="182">
        <f t="shared" si="0"/>
        <v>3</v>
      </c>
      <c r="C9" s="373" t="str">
        <f>IF(年間計画・実績報告【入力用】!EE15="","",年間計画・実績報告【入力用】!EE15)</f>
        <v/>
      </c>
      <c r="D9" s="374"/>
      <c r="E9" s="374"/>
      <c r="F9" s="375"/>
      <c r="G9" s="183" t="str">
        <f>IF(年間計画・実績報告【入力用】!EF15="","",年間計画・実績報告【入力用】!EF15)</f>
        <v/>
      </c>
      <c r="H9" s="184" t="str">
        <f>IF(年間計画・実績報告【入力用】!EG15="","",年間計画・実績報告【入力用】!EG15)</f>
        <v>-</v>
      </c>
      <c r="I9" s="185" t="str">
        <f>IF(年間計画・実績報告【入力用】!EH15="","",年間計画・実績報告【入力用】!EH15)</f>
        <v/>
      </c>
      <c r="J9" s="186" t="str">
        <f>IF(年間計画・実績報告【入力用】!EI15="","",年間計画・実績報告【入力用】!EI15)</f>
        <v/>
      </c>
      <c r="K9" s="183" t="str">
        <f>IF(年間計画・実績報告【入力用】!EJ15="","",年間計画・実績報告【入力用】!EJ15)</f>
        <v/>
      </c>
      <c r="L9" s="184" t="str">
        <f>IF(年間計画・実績報告【入力用】!EK15="","",年間計画・実績報告【入力用】!EK15)</f>
        <v>-</v>
      </c>
      <c r="M9" s="185" t="str">
        <f>IF(年間計画・実績報告【入力用】!EL15="","",年間計画・実績報告【入力用】!EL15)</f>
        <v/>
      </c>
      <c r="N9" s="186" t="str">
        <f>IF(年間計画・実績報告【入力用】!EM15="","",年間計画・実績報告【入力用】!EM15)</f>
        <v/>
      </c>
      <c r="O9" s="350" t="str">
        <f>IF(年間計画・実績報告【入力用】!EN15="","",年間計画・実績報告【入力用】!EN15)</f>
        <v/>
      </c>
      <c r="P9" s="351"/>
      <c r="Q9" s="352"/>
      <c r="R9" s="353"/>
    </row>
    <row r="10" spans="1:18" ht="25.5" customHeight="1">
      <c r="A10" s="181">
        <f>年間計画・実績報告【入力用】!EC16</f>
        <v>45721</v>
      </c>
      <c r="B10" s="182">
        <f t="shared" si="0"/>
        <v>4</v>
      </c>
      <c r="C10" s="373" t="str">
        <f>IF(年間計画・実績報告【入力用】!EE16="","",年間計画・実績報告【入力用】!EE16)</f>
        <v/>
      </c>
      <c r="D10" s="374"/>
      <c r="E10" s="374"/>
      <c r="F10" s="375"/>
      <c r="G10" s="183" t="str">
        <f>IF(年間計画・実績報告【入力用】!EF16="","",年間計画・実績報告【入力用】!EF16)</f>
        <v/>
      </c>
      <c r="H10" s="184" t="str">
        <f>IF(年間計画・実績報告【入力用】!EG16="","",年間計画・実績報告【入力用】!EG16)</f>
        <v>-</v>
      </c>
      <c r="I10" s="185" t="str">
        <f>IF(年間計画・実績報告【入力用】!EH16="","",年間計画・実績報告【入力用】!EH16)</f>
        <v/>
      </c>
      <c r="J10" s="186" t="str">
        <f>IF(年間計画・実績報告【入力用】!EI16="","",年間計画・実績報告【入力用】!EI16)</f>
        <v/>
      </c>
      <c r="K10" s="183" t="str">
        <f>IF(年間計画・実績報告【入力用】!EJ16="","",年間計画・実績報告【入力用】!EJ16)</f>
        <v/>
      </c>
      <c r="L10" s="184" t="str">
        <f>IF(年間計画・実績報告【入力用】!EK16="","",年間計画・実績報告【入力用】!EK16)</f>
        <v>-</v>
      </c>
      <c r="M10" s="185" t="str">
        <f>IF(年間計画・実績報告【入力用】!EL16="","",年間計画・実績報告【入力用】!EL16)</f>
        <v/>
      </c>
      <c r="N10" s="186" t="str">
        <f>IF(年間計画・実績報告【入力用】!EM16="","",年間計画・実績報告【入力用】!EM16)</f>
        <v/>
      </c>
      <c r="O10" s="350" t="str">
        <f>IF(年間計画・実績報告【入力用】!EN16="","",年間計画・実績報告【入力用】!EN16)</f>
        <v/>
      </c>
      <c r="P10" s="351"/>
      <c r="Q10" s="352"/>
      <c r="R10" s="353"/>
    </row>
    <row r="11" spans="1:18" ht="25.5" customHeight="1">
      <c r="A11" s="181">
        <f>年間計画・実績報告【入力用】!EC17</f>
        <v>45722</v>
      </c>
      <c r="B11" s="182">
        <f t="shared" si="0"/>
        <v>5</v>
      </c>
      <c r="C11" s="373" t="str">
        <f>IF(年間計画・実績報告【入力用】!EE17="","",年間計画・実績報告【入力用】!EE17)</f>
        <v/>
      </c>
      <c r="D11" s="374"/>
      <c r="E11" s="374"/>
      <c r="F11" s="375"/>
      <c r="G11" s="183" t="str">
        <f>IF(年間計画・実績報告【入力用】!EF17="","",年間計画・実績報告【入力用】!EF17)</f>
        <v/>
      </c>
      <c r="H11" s="184" t="str">
        <f>IF(年間計画・実績報告【入力用】!EG17="","",年間計画・実績報告【入力用】!EG17)</f>
        <v>-</v>
      </c>
      <c r="I11" s="185" t="str">
        <f>IF(年間計画・実績報告【入力用】!EH17="","",年間計画・実績報告【入力用】!EH17)</f>
        <v/>
      </c>
      <c r="J11" s="186" t="str">
        <f>IF(年間計画・実績報告【入力用】!EI17="","",年間計画・実績報告【入力用】!EI17)</f>
        <v/>
      </c>
      <c r="K11" s="183" t="str">
        <f>IF(年間計画・実績報告【入力用】!EJ17="","",年間計画・実績報告【入力用】!EJ17)</f>
        <v/>
      </c>
      <c r="L11" s="184" t="str">
        <f>IF(年間計画・実績報告【入力用】!EK17="","",年間計画・実績報告【入力用】!EK17)</f>
        <v>-</v>
      </c>
      <c r="M11" s="185" t="str">
        <f>IF(年間計画・実績報告【入力用】!EL17="","",年間計画・実績報告【入力用】!EL17)</f>
        <v/>
      </c>
      <c r="N11" s="186" t="str">
        <f>IF(年間計画・実績報告【入力用】!EM17="","",年間計画・実績報告【入力用】!EM17)</f>
        <v/>
      </c>
      <c r="O11" s="350" t="str">
        <f>IF(年間計画・実績報告【入力用】!EN17="","",年間計画・実績報告【入力用】!EN17)</f>
        <v/>
      </c>
      <c r="P11" s="351"/>
      <c r="Q11" s="410"/>
      <c r="R11" s="353"/>
    </row>
    <row r="12" spans="1:18" ht="25.5" customHeight="1">
      <c r="A12" s="181">
        <f>年間計画・実績報告【入力用】!EC18</f>
        <v>45723</v>
      </c>
      <c r="B12" s="182">
        <f t="shared" si="0"/>
        <v>6</v>
      </c>
      <c r="C12" s="373" t="str">
        <f>IF(年間計画・実績報告【入力用】!EE18="","",年間計画・実績報告【入力用】!EE18)</f>
        <v/>
      </c>
      <c r="D12" s="374"/>
      <c r="E12" s="374"/>
      <c r="F12" s="375"/>
      <c r="G12" s="183" t="str">
        <f>IF(年間計画・実績報告【入力用】!EF18="","",年間計画・実績報告【入力用】!EF18)</f>
        <v/>
      </c>
      <c r="H12" s="184" t="str">
        <f>IF(年間計画・実績報告【入力用】!EG18="","",年間計画・実績報告【入力用】!EG18)</f>
        <v>-</v>
      </c>
      <c r="I12" s="185" t="str">
        <f>IF(年間計画・実績報告【入力用】!EH18="","",年間計画・実績報告【入力用】!EH18)</f>
        <v/>
      </c>
      <c r="J12" s="186" t="str">
        <f>IF(年間計画・実績報告【入力用】!EI18="","",年間計画・実績報告【入力用】!EI18)</f>
        <v/>
      </c>
      <c r="K12" s="183" t="str">
        <f>IF(年間計画・実績報告【入力用】!EJ18="","",年間計画・実績報告【入力用】!EJ18)</f>
        <v/>
      </c>
      <c r="L12" s="184" t="str">
        <f>IF(年間計画・実績報告【入力用】!EK18="","",年間計画・実績報告【入力用】!EK18)</f>
        <v>-</v>
      </c>
      <c r="M12" s="185" t="str">
        <f>IF(年間計画・実績報告【入力用】!EL18="","",年間計画・実績報告【入力用】!EL18)</f>
        <v/>
      </c>
      <c r="N12" s="186" t="str">
        <f>IF(年間計画・実績報告【入力用】!EM18="","",年間計画・実績報告【入力用】!EM18)</f>
        <v/>
      </c>
      <c r="O12" s="350" t="str">
        <f>IF(年間計画・実績報告【入力用】!EN18="","",年間計画・実績報告【入力用】!EN18)</f>
        <v/>
      </c>
      <c r="P12" s="351"/>
      <c r="Q12" s="352"/>
      <c r="R12" s="353"/>
    </row>
    <row r="13" spans="1:18" ht="25.5" customHeight="1">
      <c r="A13" s="187">
        <f>年間計画・実績報告【入力用】!EC19</f>
        <v>45724</v>
      </c>
      <c r="B13" s="188">
        <f t="shared" si="0"/>
        <v>7</v>
      </c>
      <c r="C13" s="376" t="str">
        <f>IF(年間計画・実績報告【入力用】!EE19="","",年間計画・実績報告【入力用】!EE19)</f>
        <v/>
      </c>
      <c r="D13" s="377"/>
      <c r="E13" s="377"/>
      <c r="F13" s="378"/>
      <c r="G13" s="189" t="str">
        <f>IF(年間計画・実績報告【入力用】!EF19="","",年間計画・実績報告【入力用】!EF19)</f>
        <v/>
      </c>
      <c r="H13" s="190" t="str">
        <f>IF(年間計画・実績報告【入力用】!EG19="","",年間計画・実績報告【入力用】!EG19)</f>
        <v>-</v>
      </c>
      <c r="I13" s="191" t="str">
        <f>IF(年間計画・実績報告【入力用】!EH19="","",年間計画・実績報告【入力用】!EH19)</f>
        <v/>
      </c>
      <c r="J13" s="192" t="str">
        <f>IF(年間計画・実績報告【入力用】!EI19="","",年間計画・実績報告【入力用】!EI19)</f>
        <v/>
      </c>
      <c r="K13" s="189" t="str">
        <f>IF(年間計画・実績報告【入力用】!EJ19="","",年間計画・実績報告【入力用】!EJ19)</f>
        <v/>
      </c>
      <c r="L13" s="190" t="str">
        <f>IF(年間計画・実績報告【入力用】!EK19="","",年間計画・実績報告【入力用】!EK19)</f>
        <v>-</v>
      </c>
      <c r="M13" s="191" t="str">
        <f>IF(年間計画・実績報告【入力用】!EL19="","",年間計画・実績報告【入力用】!EL19)</f>
        <v/>
      </c>
      <c r="N13" s="192" t="str">
        <f>IF(年間計画・実績報告【入力用】!EM19="","",年間計画・実績報告【入力用】!EM19)</f>
        <v/>
      </c>
      <c r="O13" s="354" t="str">
        <f>IF(年間計画・実績報告【入力用】!EN19="","",年間計画・実績報告【入力用】!EN19)</f>
        <v/>
      </c>
      <c r="P13" s="355"/>
      <c r="Q13" s="372"/>
      <c r="R13" s="357"/>
    </row>
    <row r="14" spans="1:18" ht="25.5" customHeight="1">
      <c r="A14" s="187">
        <f>年間計画・実績報告【入力用】!EC20</f>
        <v>45725</v>
      </c>
      <c r="B14" s="188">
        <f t="shared" si="0"/>
        <v>1</v>
      </c>
      <c r="C14" s="376" t="str">
        <f>IF(年間計画・実績報告【入力用】!EE20="","",年間計画・実績報告【入力用】!EE20)</f>
        <v/>
      </c>
      <c r="D14" s="377"/>
      <c r="E14" s="377"/>
      <c r="F14" s="378"/>
      <c r="G14" s="189" t="str">
        <f>IF(年間計画・実績報告【入力用】!EF20="","",年間計画・実績報告【入力用】!EF20)</f>
        <v/>
      </c>
      <c r="H14" s="190" t="str">
        <f>IF(年間計画・実績報告【入力用】!EG20="","",年間計画・実績報告【入力用】!EG20)</f>
        <v>-</v>
      </c>
      <c r="I14" s="191" t="str">
        <f>IF(年間計画・実績報告【入力用】!EH20="","",年間計画・実績報告【入力用】!EH20)</f>
        <v/>
      </c>
      <c r="J14" s="192" t="str">
        <f>IF(年間計画・実績報告【入力用】!EI20="","",年間計画・実績報告【入力用】!EI20)</f>
        <v/>
      </c>
      <c r="K14" s="189" t="str">
        <f>IF(年間計画・実績報告【入力用】!EJ20="","",年間計画・実績報告【入力用】!EJ20)</f>
        <v/>
      </c>
      <c r="L14" s="190" t="str">
        <f>IF(年間計画・実績報告【入力用】!EK20="","",年間計画・実績報告【入力用】!EK20)</f>
        <v>-</v>
      </c>
      <c r="M14" s="191" t="str">
        <f>IF(年間計画・実績報告【入力用】!EL20="","",年間計画・実績報告【入力用】!EL20)</f>
        <v/>
      </c>
      <c r="N14" s="192" t="str">
        <f>IF(年間計画・実績報告【入力用】!EM20="","",年間計画・実績報告【入力用】!EM20)</f>
        <v/>
      </c>
      <c r="O14" s="354" t="str">
        <f>IF(年間計画・実績報告【入力用】!EN20="","",年間計画・実績報告【入力用】!EN20)</f>
        <v/>
      </c>
      <c r="P14" s="355"/>
      <c r="Q14" s="372"/>
      <c r="R14" s="357"/>
    </row>
    <row r="15" spans="1:18" ht="25.5" customHeight="1">
      <c r="A15" s="181">
        <f>年間計画・実績報告【入力用】!EC21</f>
        <v>45726</v>
      </c>
      <c r="B15" s="182">
        <f t="shared" si="0"/>
        <v>2</v>
      </c>
      <c r="C15" s="373" t="str">
        <f>IF(年間計画・実績報告【入力用】!EE21="","",年間計画・実績報告【入力用】!EE21)</f>
        <v/>
      </c>
      <c r="D15" s="374"/>
      <c r="E15" s="374"/>
      <c r="F15" s="375"/>
      <c r="G15" s="183" t="str">
        <f>IF(年間計画・実績報告【入力用】!EF21="","",年間計画・実績報告【入力用】!EF21)</f>
        <v/>
      </c>
      <c r="H15" s="184" t="str">
        <f>IF(年間計画・実績報告【入力用】!EG21="","",年間計画・実績報告【入力用】!EG21)</f>
        <v>-</v>
      </c>
      <c r="I15" s="185" t="str">
        <f>IF(年間計画・実績報告【入力用】!EH21="","",年間計画・実績報告【入力用】!EH21)</f>
        <v/>
      </c>
      <c r="J15" s="186" t="str">
        <f>IF(年間計画・実績報告【入力用】!EI21="","",年間計画・実績報告【入力用】!EI21)</f>
        <v/>
      </c>
      <c r="K15" s="183" t="str">
        <f>IF(年間計画・実績報告【入力用】!EJ21="","",年間計画・実績報告【入力用】!EJ21)</f>
        <v/>
      </c>
      <c r="L15" s="184" t="str">
        <f>IF(年間計画・実績報告【入力用】!EK21="","",年間計画・実績報告【入力用】!EK21)</f>
        <v>-</v>
      </c>
      <c r="M15" s="185" t="str">
        <f>IF(年間計画・実績報告【入力用】!EL21="","",年間計画・実績報告【入力用】!EL21)</f>
        <v/>
      </c>
      <c r="N15" s="186" t="str">
        <f>IF(年間計画・実績報告【入力用】!EM21="","",年間計画・実績報告【入力用】!EM21)</f>
        <v/>
      </c>
      <c r="O15" s="350" t="str">
        <f>IF(年間計画・実績報告【入力用】!EN21="","",年間計画・実績報告【入力用】!EN21)</f>
        <v/>
      </c>
      <c r="P15" s="351"/>
      <c r="Q15" s="352"/>
      <c r="R15" s="353"/>
    </row>
    <row r="16" spans="1:18" ht="25.5" customHeight="1">
      <c r="A16" s="181">
        <f>年間計画・実績報告【入力用】!EC22</f>
        <v>45727</v>
      </c>
      <c r="B16" s="182">
        <f t="shared" si="0"/>
        <v>3</v>
      </c>
      <c r="C16" s="373" t="str">
        <f>IF(年間計画・実績報告【入力用】!EE22="","",年間計画・実績報告【入力用】!EE22)</f>
        <v/>
      </c>
      <c r="D16" s="374"/>
      <c r="E16" s="374"/>
      <c r="F16" s="375"/>
      <c r="G16" s="183" t="str">
        <f>IF(年間計画・実績報告【入力用】!EF22="","",年間計画・実績報告【入力用】!EF22)</f>
        <v/>
      </c>
      <c r="H16" s="184" t="str">
        <f>IF(年間計画・実績報告【入力用】!EG22="","",年間計画・実績報告【入力用】!EG22)</f>
        <v>-</v>
      </c>
      <c r="I16" s="185" t="str">
        <f>IF(年間計画・実績報告【入力用】!EH22="","",年間計画・実績報告【入力用】!EH22)</f>
        <v/>
      </c>
      <c r="J16" s="186" t="str">
        <f>IF(年間計画・実績報告【入力用】!EI22="","",年間計画・実績報告【入力用】!EI22)</f>
        <v/>
      </c>
      <c r="K16" s="183" t="str">
        <f>IF(年間計画・実績報告【入力用】!EJ22="","",年間計画・実績報告【入力用】!EJ22)</f>
        <v/>
      </c>
      <c r="L16" s="184" t="str">
        <f>IF(年間計画・実績報告【入力用】!EK22="","",年間計画・実績報告【入力用】!EK22)</f>
        <v>-</v>
      </c>
      <c r="M16" s="185" t="str">
        <f>IF(年間計画・実績報告【入力用】!EL22="","",年間計画・実績報告【入力用】!EL22)</f>
        <v/>
      </c>
      <c r="N16" s="186" t="str">
        <f>IF(年間計画・実績報告【入力用】!EM22="","",年間計画・実績報告【入力用】!EM22)</f>
        <v/>
      </c>
      <c r="O16" s="350" t="str">
        <f>IF(年間計画・実績報告【入力用】!EN22="","",年間計画・実績報告【入力用】!EN22)</f>
        <v/>
      </c>
      <c r="P16" s="351"/>
      <c r="Q16" s="352"/>
      <c r="R16" s="353"/>
    </row>
    <row r="17" spans="1:18" ht="25.5" customHeight="1">
      <c r="A17" s="181">
        <f>年間計画・実績報告【入力用】!EC23</f>
        <v>45728</v>
      </c>
      <c r="B17" s="182">
        <f t="shared" si="0"/>
        <v>4</v>
      </c>
      <c r="C17" s="373" t="str">
        <f>IF(年間計画・実績報告【入力用】!EE23="","",年間計画・実績報告【入力用】!EE23)</f>
        <v/>
      </c>
      <c r="D17" s="374"/>
      <c r="E17" s="374"/>
      <c r="F17" s="375"/>
      <c r="G17" s="183" t="str">
        <f>IF(年間計画・実績報告【入力用】!EF23="","",年間計画・実績報告【入力用】!EF23)</f>
        <v/>
      </c>
      <c r="H17" s="184" t="str">
        <f>IF(年間計画・実績報告【入力用】!EG23="","",年間計画・実績報告【入力用】!EG23)</f>
        <v>-</v>
      </c>
      <c r="I17" s="185" t="str">
        <f>IF(年間計画・実績報告【入力用】!EH23="","",年間計画・実績報告【入力用】!EH23)</f>
        <v/>
      </c>
      <c r="J17" s="186" t="str">
        <f>IF(年間計画・実績報告【入力用】!EI23="","",年間計画・実績報告【入力用】!EI23)</f>
        <v/>
      </c>
      <c r="K17" s="183" t="str">
        <f>IF(年間計画・実績報告【入力用】!EJ23="","",年間計画・実績報告【入力用】!EJ23)</f>
        <v/>
      </c>
      <c r="L17" s="184" t="str">
        <f>IF(年間計画・実績報告【入力用】!EK23="","",年間計画・実績報告【入力用】!EK23)</f>
        <v>-</v>
      </c>
      <c r="M17" s="185" t="str">
        <f>IF(年間計画・実績報告【入力用】!EL23="","",年間計画・実績報告【入力用】!EL23)</f>
        <v/>
      </c>
      <c r="N17" s="186" t="str">
        <f>IF(年間計画・実績報告【入力用】!EM23="","",年間計画・実績報告【入力用】!EM23)</f>
        <v/>
      </c>
      <c r="O17" s="350" t="str">
        <f>IF(年間計画・実績報告【入力用】!EN23="","",年間計画・実績報告【入力用】!EN23)</f>
        <v/>
      </c>
      <c r="P17" s="351"/>
      <c r="Q17" s="352"/>
      <c r="R17" s="353"/>
    </row>
    <row r="18" spans="1:18" ht="25.5" customHeight="1">
      <c r="A18" s="181">
        <f>年間計画・実績報告【入力用】!EC24</f>
        <v>45729</v>
      </c>
      <c r="B18" s="182">
        <f t="shared" si="0"/>
        <v>5</v>
      </c>
      <c r="C18" s="373" t="str">
        <f>IF(年間計画・実績報告【入力用】!EE24="","",年間計画・実績報告【入力用】!EE24)</f>
        <v/>
      </c>
      <c r="D18" s="374"/>
      <c r="E18" s="374"/>
      <c r="F18" s="375"/>
      <c r="G18" s="183" t="str">
        <f>IF(年間計画・実績報告【入力用】!EF24="","",年間計画・実績報告【入力用】!EF24)</f>
        <v/>
      </c>
      <c r="H18" s="184" t="str">
        <f>IF(年間計画・実績報告【入力用】!EG24="","",年間計画・実績報告【入力用】!EG24)</f>
        <v>-</v>
      </c>
      <c r="I18" s="185" t="str">
        <f>IF(年間計画・実績報告【入力用】!EH24="","",年間計画・実績報告【入力用】!EH24)</f>
        <v/>
      </c>
      <c r="J18" s="186" t="str">
        <f>IF(年間計画・実績報告【入力用】!EI24="","",年間計画・実績報告【入力用】!EI24)</f>
        <v/>
      </c>
      <c r="K18" s="183" t="str">
        <f>IF(年間計画・実績報告【入力用】!EJ24="","",年間計画・実績報告【入力用】!EJ24)</f>
        <v/>
      </c>
      <c r="L18" s="184" t="str">
        <f>IF(年間計画・実績報告【入力用】!EK24="","",年間計画・実績報告【入力用】!EK24)</f>
        <v>-</v>
      </c>
      <c r="M18" s="185" t="str">
        <f>IF(年間計画・実績報告【入力用】!EL24="","",年間計画・実績報告【入力用】!EL24)</f>
        <v/>
      </c>
      <c r="N18" s="186" t="str">
        <f>IF(年間計画・実績報告【入力用】!EM24="","",年間計画・実績報告【入力用】!EM24)</f>
        <v/>
      </c>
      <c r="O18" s="350" t="str">
        <f>IF(年間計画・実績報告【入力用】!EN24="","",年間計画・実績報告【入力用】!EN24)</f>
        <v/>
      </c>
      <c r="P18" s="351"/>
      <c r="Q18" s="352"/>
      <c r="R18" s="353"/>
    </row>
    <row r="19" spans="1:18" ht="25.5" customHeight="1">
      <c r="A19" s="181">
        <f>年間計画・実績報告【入力用】!EC25</f>
        <v>45730</v>
      </c>
      <c r="B19" s="182">
        <f t="shared" si="0"/>
        <v>6</v>
      </c>
      <c r="C19" s="373" t="str">
        <f>IF(年間計画・実績報告【入力用】!EE25="","",年間計画・実績報告【入力用】!EE25)</f>
        <v/>
      </c>
      <c r="D19" s="374"/>
      <c r="E19" s="374"/>
      <c r="F19" s="375"/>
      <c r="G19" s="183" t="str">
        <f>IF(年間計画・実績報告【入力用】!EF25="","",年間計画・実績報告【入力用】!EF25)</f>
        <v/>
      </c>
      <c r="H19" s="184" t="str">
        <f>IF(年間計画・実績報告【入力用】!EG25="","",年間計画・実績報告【入力用】!EG25)</f>
        <v>-</v>
      </c>
      <c r="I19" s="185" t="str">
        <f>IF(年間計画・実績報告【入力用】!EH25="","",年間計画・実績報告【入力用】!EH25)</f>
        <v/>
      </c>
      <c r="J19" s="186" t="str">
        <f>IF(年間計画・実績報告【入力用】!EI25="","",年間計画・実績報告【入力用】!EI25)</f>
        <v/>
      </c>
      <c r="K19" s="183" t="str">
        <f>IF(年間計画・実績報告【入力用】!EJ25="","",年間計画・実績報告【入力用】!EJ25)</f>
        <v/>
      </c>
      <c r="L19" s="184" t="str">
        <f>IF(年間計画・実績報告【入力用】!EK25="","",年間計画・実績報告【入力用】!EK25)</f>
        <v>-</v>
      </c>
      <c r="M19" s="185" t="str">
        <f>IF(年間計画・実績報告【入力用】!EL25="","",年間計画・実績報告【入力用】!EL25)</f>
        <v/>
      </c>
      <c r="N19" s="186" t="str">
        <f>IF(年間計画・実績報告【入力用】!EM25="","",年間計画・実績報告【入力用】!EM25)</f>
        <v/>
      </c>
      <c r="O19" s="350" t="str">
        <f>IF(年間計画・実績報告【入力用】!EN25="","",年間計画・実績報告【入力用】!EN25)</f>
        <v/>
      </c>
      <c r="P19" s="351"/>
      <c r="Q19" s="352"/>
      <c r="R19" s="353"/>
    </row>
    <row r="20" spans="1:18" ht="25.5" customHeight="1">
      <c r="A20" s="187">
        <f>年間計画・実績報告【入力用】!EC26</f>
        <v>45731</v>
      </c>
      <c r="B20" s="188">
        <f t="shared" si="0"/>
        <v>7</v>
      </c>
      <c r="C20" s="376" t="str">
        <f>IF(年間計画・実績報告【入力用】!EE26="","",年間計画・実績報告【入力用】!EE26)</f>
        <v/>
      </c>
      <c r="D20" s="377"/>
      <c r="E20" s="377"/>
      <c r="F20" s="378"/>
      <c r="G20" s="189" t="str">
        <f>IF(年間計画・実績報告【入力用】!EF26="","",年間計画・実績報告【入力用】!EF26)</f>
        <v/>
      </c>
      <c r="H20" s="190" t="str">
        <f>IF(年間計画・実績報告【入力用】!EG26="","",年間計画・実績報告【入力用】!EG26)</f>
        <v>-</v>
      </c>
      <c r="I20" s="191" t="str">
        <f>IF(年間計画・実績報告【入力用】!EH26="","",年間計画・実績報告【入力用】!EH26)</f>
        <v/>
      </c>
      <c r="J20" s="192" t="str">
        <f>IF(年間計画・実績報告【入力用】!EI26="","",年間計画・実績報告【入力用】!EI26)</f>
        <v/>
      </c>
      <c r="K20" s="189" t="str">
        <f>IF(年間計画・実績報告【入力用】!EJ26="","",年間計画・実績報告【入力用】!EJ26)</f>
        <v/>
      </c>
      <c r="L20" s="190" t="str">
        <f>IF(年間計画・実績報告【入力用】!EK26="","",年間計画・実績報告【入力用】!EK26)</f>
        <v>-</v>
      </c>
      <c r="M20" s="191" t="str">
        <f>IF(年間計画・実績報告【入力用】!EL26="","",年間計画・実績報告【入力用】!EL26)</f>
        <v/>
      </c>
      <c r="N20" s="192" t="str">
        <f>IF(年間計画・実績報告【入力用】!EM26="","",年間計画・実績報告【入力用】!EM26)</f>
        <v/>
      </c>
      <c r="O20" s="354" t="str">
        <f>IF(年間計画・実績報告【入力用】!EN26="","",年間計画・実績報告【入力用】!EN26)</f>
        <v/>
      </c>
      <c r="P20" s="355"/>
      <c r="Q20" s="372"/>
      <c r="R20" s="357"/>
    </row>
    <row r="21" spans="1:18" ht="25.5" customHeight="1">
      <c r="A21" s="187">
        <f>年間計画・実績報告【入力用】!EC27</f>
        <v>45732</v>
      </c>
      <c r="B21" s="188">
        <f t="shared" si="0"/>
        <v>1</v>
      </c>
      <c r="C21" s="376" t="str">
        <f>IF(年間計画・実績報告【入力用】!EE27="","",年間計画・実績報告【入力用】!EE27)</f>
        <v/>
      </c>
      <c r="D21" s="377"/>
      <c r="E21" s="377"/>
      <c r="F21" s="378"/>
      <c r="G21" s="189" t="str">
        <f>IF(年間計画・実績報告【入力用】!EF27="","",年間計画・実績報告【入力用】!EF27)</f>
        <v/>
      </c>
      <c r="H21" s="190" t="str">
        <f>IF(年間計画・実績報告【入力用】!EG27="","",年間計画・実績報告【入力用】!EG27)</f>
        <v>-</v>
      </c>
      <c r="I21" s="191" t="str">
        <f>IF(年間計画・実績報告【入力用】!EH27="","",年間計画・実績報告【入力用】!EH27)</f>
        <v/>
      </c>
      <c r="J21" s="192" t="str">
        <f>IF(年間計画・実績報告【入力用】!EI27="","",年間計画・実績報告【入力用】!EI27)</f>
        <v/>
      </c>
      <c r="K21" s="189" t="str">
        <f>IF(年間計画・実績報告【入力用】!EJ27="","",年間計画・実績報告【入力用】!EJ27)</f>
        <v/>
      </c>
      <c r="L21" s="190" t="str">
        <f>IF(年間計画・実績報告【入力用】!EK27="","",年間計画・実績報告【入力用】!EK27)</f>
        <v>-</v>
      </c>
      <c r="M21" s="191" t="str">
        <f>IF(年間計画・実績報告【入力用】!EL27="","",年間計画・実績報告【入力用】!EL27)</f>
        <v/>
      </c>
      <c r="N21" s="192" t="str">
        <f>IF(年間計画・実績報告【入力用】!EM27="","",年間計画・実績報告【入力用】!EM27)</f>
        <v/>
      </c>
      <c r="O21" s="354" t="str">
        <f>IF(年間計画・実績報告【入力用】!EN27="","",年間計画・実績報告【入力用】!EN27)</f>
        <v/>
      </c>
      <c r="P21" s="355"/>
      <c r="Q21" s="372"/>
      <c r="R21" s="357"/>
    </row>
    <row r="22" spans="1:18" ht="25.5" customHeight="1">
      <c r="A22" s="181">
        <f>年間計画・実績報告【入力用】!EC28</f>
        <v>45733</v>
      </c>
      <c r="B22" s="182">
        <f t="shared" si="0"/>
        <v>2</v>
      </c>
      <c r="C22" s="373" t="str">
        <f>IF(年間計画・実績報告【入力用】!EE28="","",年間計画・実績報告【入力用】!EE28)</f>
        <v/>
      </c>
      <c r="D22" s="374"/>
      <c r="E22" s="374"/>
      <c r="F22" s="375"/>
      <c r="G22" s="183" t="str">
        <f>IF(年間計画・実績報告【入力用】!EF28="","",年間計画・実績報告【入力用】!EF28)</f>
        <v/>
      </c>
      <c r="H22" s="184" t="str">
        <f>IF(年間計画・実績報告【入力用】!EG28="","",年間計画・実績報告【入力用】!EG28)</f>
        <v>-</v>
      </c>
      <c r="I22" s="185" t="str">
        <f>IF(年間計画・実績報告【入力用】!EH28="","",年間計画・実績報告【入力用】!EH28)</f>
        <v/>
      </c>
      <c r="J22" s="186" t="str">
        <f>IF(年間計画・実績報告【入力用】!EI28="","",年間計画・実績報告【入力用】!EI28)</f>
        <v/>
      </c>
      <c r="K22" s="183" t="str">
        <f>IF(年間計画・実績報告【入力用】!EJ28="","",年間計画・実績報告【入力用】!EJ28)</f>
        <v/>
      </c>
      <c r="L22" s="184" t="str">
        <f>IF(年間計画・実績報告【入力用】!EK28="","",年間計画・実績報告【入力用】!EK28)</f>
        <v>-</v>
      </c>
      <c r="M22" s="185" t="str">
        <f>IF(年間計画・実績報告【入力用】!EL28="","",年間計画・実績報告【入力用】!EL28)</f>
        <v/>
      </c>
      <c r="N22" s="186" t="str">
        <f>IF(年間計画・実績報告【入力用】!EM28="","",年間計画・実績報告【入力用】!EM28)</f>
        <v/>
      </c>
      <c r="O22" s="350" t="str">
        <f>IF(年間計画・実績報告【入力用】!EN28="","",年間計画・実績報告【入力用】!EN28)</f>
        <v/>
      </c>
      <c r="P22" s="351"/>
      <c r="Q22" s="352"/>
      <c r="R22" s="353"/>
    </row>
    <row r="23" spans="1:18" ht="25.5" customHeight="1">
      <c r="A23" s="181">
        <f>年間計画・実績報告【入力用】!EC29</f>
        <v>45734</v>
      </c>
      <c r="B23" s="182">
        <f t="shared" si="0"/>
        <v>3</v>
      </c>
      <c r="C23" s="373" t="str">
        <f>IF(年間計画・実績報告【入力用】!EE29="","",年間計画・実績報告【入力用】!EE29)</f>
        <v/>
      </c>
      <c r="D23" s="374"/>
      <c r="E23" s="374"/>
      <c r="F23" s="375"/>
      <c r="G23" s="183" t="str">
        <f>IF(年間計画・実績報告【入力用】!EF29="","",年間計画・実績報告【入力用】!EF29)</f>
        <v/>
      </c>
      <c r="H23" s="184" t="str">
        <f>IF(年間計画・実績報告【入力用】!EG29="","",年間計画・実績報告【入力用】!EG29)</f>
        <v>-</v>
      </c>
      <c r="I23" s="185" t="str">
        <f>IF(年間計画・実績報告【入力用】!EH29="","",年間計画・実績報告【入力用】!EH29)</f>
        <v/>
      </c>
      <c r="J23" s="186" t="str">
        <f>IF(年間計画・実績報告【入力用】!EI29="","",年間計画・実績報告【入力用】!EI29)</f>
        <v/>
      </c>
      <c r="K23" s="183" t="str">
        <f>IF(年間計画・実績報告【入力用】!EJ29="","",年間計画・実績報告【入力用】!EJ29)</f>
        <v/>
      </c>
      <c r="L23" s="184" t="str">
        <f>IF(年間計画・実績報告【入力用】!EK29="","",年間計画・実績報告【入力用】!EK29)</f>
        <v>-</v>
      </c>
      <c r="M23" s="185" t="str">
        <f>IF(年間計画・実績報告【入力用】!EL29="","",年間計画・実績報告【入力用】!EL29)</f>
        <v/>
      </c>
      <c r="N23" s="186" t="str">
        <f>IF(年間計画・実績報告【入力用】!EM29="","",年間計画・実績報告【入力用】!EM29)</f>
        <v/>
      </c>
      <c r="O23" s="350" t="str">
        <f>IF(年間計画・実績報告【入力用】!EN29="","",年間計画・実績報告【入力用】!EN29)</f>
        <v/>
      </c>
      <c r="P23" s="351"/>
      <c r="Q23" s="352"/>
      <c r="R23" s="353"/>
    </row>
    <row r="24" spans="1:18" ht="25.5" customHeight="1">
      <c r="A24" s="181">
        <f>年間計画・実績報告【入力用】!EC30</f>
        <v>45735</v>
      </c>
      <c r="B24" s="182">
        <f t="shared" si="0"/>
        <v>4</v>
      </c>
      <c r="C24" s="373" t="str">
        <f>IF(年間計画・実績報告【入力用】!EE30="","",年間計画・実績報告【入力用】!EE30)</f>
        <v/>
      </c>
      <c r="D24" s="374"/>
      <c r="E24" s="374"/>
      <c r="F24" s="375"/>
      <c r="G24" s="183" t="str">
        <f>IF(年間計画・実績報告【入力用】!EF30="","",年間計画・実績報告【入力用】!EF30)</f>
        <v/>
      </c>
      <c r="H24" s="184" t="str">
        <f>IF(年間計画・実績報告【入力用】!EG30="","",年間計画・実績報告【入力用】!EG30)</f>
        <v>-</v>
      </c>
      <c r="I24" s="185" t="str">
        <f>IF(年間計画・実績報告【入力用】!EH30="","",年間計画・実績報告【入力用】!EH30)</f>
        <v/>
      </c>
      <c r="J24" s="186" t="str">
        <f>IF(年間計画・実績報告【入力用】!EI30="","",年間計画・実績報告【入力用】!EI30)</f>
        <v/>
      </c>
      <c r="K24" s="183" t="str">
        <f>IF(年間計画・実績報告【入力用】!EJ30="","",年間計画・実績報告【入力用】!EJ30)</f>
        <v/>
      </c>
      <c r="L24" s="184" t="str">
        <f>IF(年間計画・実績報告【入力用】!EK30="","",年間計画・実績報告【入力用】!EK30)</f>
        <v>-</v>
      </c>
      <c r="M24" s="185" t="str">
        <f>IF(年間計画・実績報告【入力用】!EL30="","",年間計画・実績報告【入力用】!EL30)</f>
        <v/>
      </c>
      <c r="N24" s="186" t="str">
        <f>IF(年間計画・実績報告【入力用】!EM30="","",年間計画・実績報告【入力用】!EM30)</f>
        <v/>
      </c>
      <c r="O24" s="350" t="str">
        <f>IF(年間計画・実績報告【入力用】!EN30="","",年間計画・実績報告【入力用】!EN30)</f>
        <v/>
      </c>
      <c r="P24" s="351"/>
      <c r="Q24" s="352"/>
      <c r="R24" s="353"/>
    </row>
    <row r="25" spans="1:18" ht="25.5" customHeight="1">
      <c r="A25" s="223">
        <f>年間計画・実績報告【入力用】!EC31</f>
        <v>45736</v>
      </c>
      <c r="B25" s="194">
        <f t="shared" si="0"/>
        <v>5</v>
      </c>
      <c r="C25" s="397" t="str">
        <f>IF(年間計画・実績報告【入力用】!EE31="","",年間計画・実績報告【入力用】!EE31)</f>
        <v>春分の日</v>
      </c>
      <c r="D25" s="398"/>
      <c r="E25" s="398"/>
      <c r="F25" s="399"/>
      <c r="G25" s="189" t="str">
        <f>IF(年間計画・実績報告【入力用】!EF31="","",年間計画・実績報告【入力用】!EF31)</f>
        <v/>
      </c>
      <c r="H25" s="190" t="str">
        <f>IF(年間計画・実績報告【入力用】!EG31="","",年間計画・実績報告【入力用】!EG31)</f>
        <v>-</v>
      </c>
      <c r="I25" s="191" t="str">
        <f>IF(年間計画・実績報告【入力用】!EH31="","",年間計画・実績報告【入力用】!EH31)</f>
        <v/>
      </c>
      <c r="J25" s="192" t="str">
        <f>IF(年間計画・実績報告【入力用】!EI31="","",年間計画・実績報告【入力用】!EI31)</f>
        <v/>
      </c>
      <c r="K25" s="189" t="str">
        <f>IF(年間計画・実績報告【入力用】!EJ31="","",年間計画・実績報告【入力用】!EJ31)</f>
        <v/>
      </c>
      <c r="L25" s="190" t="str">
        <f>IF(年間計画・実績報告【入力用】!EK31="","",年間計画・実績報告【入力用】!EK31)</f>
        <v>-</v>
      </c>
      <c r="M25" s="191" t="str">
        <f>IF(年間計画・実績報告【入力用】!EL31="","",年間計画・実績報告【入力用】!EL31)</f>
        <v/>
      </c>
      <c r="N25" s="192" t="str">
        <f>IF(年間計画・実績報告【入力用】!EM31="","",年間計画・実績報告【入力用】!EM31)</f>
        <v/>
      </c>
      <c r="O25" s="354" t="str">
        <f>IF(年間計画・実績報告【入力用】!EN31="","",年間計画・実績報告【入力用】!EN31)</f>
        <v/>
      </c>
      <c r="P25" s="355"/>
      <c r="Q25" s="372"/>
      <c r="R25" s="357"/>
    </row>
    <row r="26" spans="1:18" ht="25.5" customHeight="1">
      <c r="A26" s="181">
        <f>年間計画・実績報告【入力用】!EC32</f>
        <v>45737</v>
      </c>
      <c r="B26" s="182">
        <f t="shared" si="0"/>
        <v>6</v>
      </c>
      <c r="C26" s="373" t="str">
        <f>IF(年間計画・実績報告【入力用】!EE32="","",年間計画・実績報告【入力用】!EE32)</f>
        <v/>
      </c>
      <c r="D26" s="374"/>
      <c r="E26" s="374"/>
      <c r="F26" s="375"/>
      <c r="G26" s="183" t="str">
        <f>IF(年間計画・実績報告【入力用】!EF32="","",年間計画・実績報告【入力用】!EF32)</f>
        <v/>
      </c>
      <c r="H26" s="184" t="str">
        <f>IF(年間計画・実績報告【入力用】!EG32="","",年間計画・実績報告【入力用】!EG32)</f>
        <v>-</v>
      </c>
      <c r="I26" s="185" t="str">
        <f>IF(年間計画・実績報告【入力用】!EH32="","",年間計画・実績報告【入力用】!EH32)</f>
        <v/>
      </c>
      <c r="J26" s="186" t="str">
        <f>IF(年間計画・実績報告【入力用】!EI32="","",年間計画・実績報告【入力用】!EI32)</f>
        <v/>
      </c>
      <c r="K26" s="183" t="str">
        <f>IF(年間計画・実績報告【入力用】!EJ32="","",年間計画・実績報告【入力用】!EJ32)</f>
        <v/>
      </c>
      <c r="L26" s="184" t="str">
        <f>IF(年間計画・実績報告【入力用】!EK32="","",年間計画・実績報告【入力用】!EK32)</f>
        <v>-</v>
      </c>
      <c r="M26" s="185" t="str">
        <f>IF(年間計画・実績報告【入力用】!EL32="","",年間計画・実績報告【入力用】!EL32)</f>
        <v/>
      </c>
      <c r="N26" s="186" t="str">
        <f>IF(年間計画・実績報告【入力用】!EM32="","",年間計画・実績報告【入力用】!EM32)</f>
        <v/>
      </c>
      <c r="O26" s="350" t="str">
        <f>IF(年間計画・実績報告【入力用】!EN32="","",年間計画・実績報告【入力用】!EN32)</f>
        <v/>
      </c>
      <c r="P26" s="351"/>
      <c r="Q26" s="352"/>
      <c r="R26" s="353"/>
    </row>
    <row r="27" spans="1:18" ht="25.5" customHeight="1">
      <c r="A27" s="187">
        <f>年間計画・実績報告【入力用】!EC33</f>
        <v>45738</v>
      </c>
      <c r="B27" s="188">
        <f t="shared" si="0"/>
        <v>7</v>
      </c>
      <c r="C27" s="376" t="str">
        <f>IF(年間計画・実績報告【入力用】!EE33="","",年間計画・実績報告【入力用】!EE33)</f>
        <v/>
      </c>
      <c r="D27" s="377"/>
      <c r="E27" s="377"/>
      <c r="F27" s="378"/>
      <c r="G27" s="189" t="str">
        <f>IF(年間計画・実績報告【入力用】!EF33="","",年間計画・実績報告【入力用】!EF33)</f>
        <v/>
      </c>
      <c r="H27" s="190" t="str">
        <f>IF(年間計画・実績報告【入力用】!EG33="","",年間計画・実績報告【入力用】!EG33)</f>
        <v>-</v>
      </c>
      <c r="I27" s="191" t="str">
        <f>IF(年間計画・実績報告【入力用】!EH33="","",年間計画・実績報告【入力用】!EH33)</f>
        <v/>
      </c>
      <c r="J27" s="192" t="str">
        <f>IF(年間計画・実績報告【入力用】!EI33="","",年間計画・実績報告【入力用】!EI33)</f>
        <v/>
      </c>
      <c r="K27" s="189" t="str">
        <f>IF(年間計画・実績報告【入力用】!EJ33="","",年間計画・実績報告【入力用】!EJ33)</f>
        <v/>
      </c>
      <c r="L27" s="190" t="str">
        <f>IF(年間計画・実績報告【入力用】!EK33="","",年間計画・実績報告【入力用】!EK33)</f>
        <v>-</v>
      </c>
      <c r="M27" s="191" t="str">
        <f>IF(年間計画・実績報告【入力用】!EL33="","",年間計画・実績報告【入力用】!EL33)</f>
        <v/>
      </c>
      <c r="N27" s="192" t="str">
        <f>IF(年間計画・実績報告【入力用】!EM33="","",年間計画・実績報告【入力用】!EM33)</f>
        <v/>
      </c>
      <c r="O27" s="354" t="str">
        <f>IF(年間計画・実績報告【入力用】!EN33="","",年間計画・実績報告【入力用】!EN33)</f>
        <v/>
      </c>
      <c r="P27" s="355"/>
      <c r="Q27" s="372"/>
      <c r="R27" s="357"/>
    </row>
    <row r="28" spans="1:18" ht="25.5" customHeight="1">
      <c r="A28" s="187">
        <f>年間計画・実績報告【入力用】!EC34</f>
        <v>45739</v>
      </c>
      <c r="B28" s="188">
        <f t="shared" si="0"/>
        <v>1</v>
      </c>
      <c r="C28" s="376" t="str">
        <f>IF(年間計画・実績報告【入力用】!EE34="","",年間計画・実績報告【入力用】!EE34)</f>
        <v/>
      </c>
      <c r="D28" s="377"/>
      <c r="E28" s="377"/>
      <c r="F28" s="378"/>
      <c r="G28" s="189" t="str">
        <f>IF(年間計画・実績報告【入力用】!EF34="","",年間計画・実績報告【入力用】!EF34)</f>
        <v/>
      </c>
      <c r="H28" s="190" t="str">
        <f>IF(年間計画・実績報告【入力用】!EG34="","",年間計画・実績報告【入力用】!EG34)</f>
        <v>-</v>
      </c>
      <c r="I28" s="191" t="str">
        <f>IF(年間計画・実績報告【入力用】!EH34="","",年間計画・実績報告【入力用】!EH34)</f>
        <v/>
      </c>
      <c r="J28" s="192" t="str">
        <f>IF(年間計画・実績報告【入力用】!EI34="","",年間計画・実績報告【入力用】!EI34)</f>
        <v/>
      </c>
      <c r="K28" s="189" t="str">
        <f>IF(年間計画・実績報告【入力用】!EJ34="","",年間計画・実績報告【入力用】!EJ34)</f>
        <v/>
      </c>
      <c r="L28" s="190" t="str">
        <f>IF(年間計画・実績報告【入力用】!EK34="","",年間計画・実績報告【入力用】!EK34)</f>
        <v>-</v>
      </c>
      <c r="M28" s="191" t="str">
        <f>IF(年間計画・実績報告【入力用】!EL34="","",年間計画・実績報告【入力用】!EL34)</f>
        <v/>
      </c>
      <c r="N28" s="192" t="str">
        <f>IF(年間計画・実績報告【入力用】!EM34="","",年間計画・実績報告【入力用】!EM34)</f>
        <v/>
      </c>
      <c r="O28" s="354" t="str">
        <f>IF(年間計画・実績報告【入力用】!EN34="","",年間計画・実績報告【入力用】!EN34)</f>
        <v/>
      </c>
      <c r="P28" s="355"/>
      <c r="Q28" s="372"/>
      <c r="R28" s="357"/>
    </row>
    <row r="29" spans="1:18" ht="25.5" customHeight="1">
      <c r="A29" s="181">
        <f>年間計画・実績報告【入力用】!EC35</f>
        <v>45740</v>
      </c>
      <c r="B29" s="182">
        <f t="shared" si="0"/>
        <v>2</v>
      </c>
      <c r="C29" s="373" t="str">
        <f>IF(年間計画・実績報告【入力用】!EE35="","",年間計画・実績報告【入力用】!EE35)</f>
        <v/>
      </c>
      <c r="D29" s="374"/>
      <c r="E29" s="374"/>
      <c r="F29" s="375"/>
      <c r="G29" s="183" t="str">
        <f>IF(年間計画・実績報告【入力用】!EF35="","",年間計画・実績報告【入力用】!EF35)</f>
        <v/>
      </c>
      <c r="H29" s="184" t="str">
        <f>IF(年間計画・実績報告【入力用】!EG35="","",年間計画・実績報告【入力用】!EG35)</f>
        <v>-</v>
      </c>
      <c r="I29" s="185" t="str">
        <f>IF(年間計画・実績報告【入力用】!EH35="","",年間計画・実績報告【入力用】!EH35)</f>
        <v/>
      </c>
      <c r="J29" s="186" t="str">
        <f>IF(年間計画・実績報告【入力用】!EI35="","",年間計画・実績報告【入力用】!EI35)</f>
        <v/>
      </c>
      <c r="K29" s="183" t="str">
        <f>IF(年間計画・実績報告【入力用】!EJ35="","",年間計画・実績報告【入力用】!EJ35)</f>
        <v/>
      </c>
      <c r="L29" s="184" t="str">
        <f>IF(年間計画・実績報告【入力用】!EK35="","",年間計画・実績報告【入力用】!EK35)</f>
        <v>-</v>
      </c>
      <c r="M29" s="185" t="str">
        <f>IF(年間計画・実績報告【入力用】!EL35="","",年間計画・実績報告【入力用】!EL35)</f>
        <v/>
      </c>
      <c r="N29" s="186" t="str">
        <f>IF(年間計画・実績報告【入力用】!EM35="","",年間計画・実績報告【入力用】!EM35)</f>
        <v/>
      </c>
      <c r="O29" s="350" t="str">
        <f>IF(年間計画・実績報告【入力用】!EN35="","",年間計画・実績報告【入力用】!EN35)</f>
        <v/>
      </c>
      <c r="P29" s="351"/>
      <c r="Q29" s="352"/>
      <c r="R29" s="353"/>
    </row>
    <row r="30" spans="1:18" ht="25.5" customHeight="1">
      <c r="A30" s="181">
        <f>年間計画・実績報告【入力用】!EC36</f>
        <v>45741</v>
      </c>
      <c r="B30" s="182">
        <f t="shared" si="0"/>
        <v>3</v>
      </c>
      <c r="C30" s="373" t="str">
        <f>IF(年間計画・実績報告【入力用】!EE36="","",年間計画・実績報告【入力用】!EE36)</f>
        <v/>
      </c>
      <c r="D30" s="374"/>
      <c r="E30" s="374"/>
      <c r="F30" s="375"/>
      <c r="G30" s="183" t="str">
        <f>IF(年間計画・実績報告【入力用】!EF36="","",年間計画・実績報告【入力用】!EF36)</f>
        <v/>
      </c>
      <c r="H30" s="184" t="str">
        <f>IF(年間計画・実績報告【入力用】!EG36="","",年間計画・実績報告【入力用】!EG36)</f>
        <v>-</v>
      </c>
      <c r="I30" s="185" t="str">
        <f>IF(年間計画・実績報告【入力用】!EH36="","",年間計画・実績報告【入力用】!EH36)</f>
        <v/>
      </c>
      <c r="J30" s="186" t="str">
        <f>IF(年間計画・実績報告【入力用】!EI36="","",年間計画・実績報告【入力用】!EI36)</f>
        <v/>
      </c>
      <c r="K30" s="183" t="str">
        <f>IF(年間計画・実績報告【入力用】!EJ36="","",年間計画・実績報告【入力用】!EJ36)</f>
        <v/>
      </c>
      <c r="L30" s="184" t="str">
        <f>IF(年間計画・実績報告【入力用】!EK36="","",年間計画・実績報告【入力用】!EK36)</f>
        <v>-</v>
      </c>
      <c r="M30" s="185" t="str">
        <f>IF(年間計画・実績報告【入力用】!EL36="","",年間計画・実績報告【入力用】!EL36)</f>
        <v/>
      </c>
      <c r="N30" s="186" t="str">
        <f>IF(年間計画・実績報告【入力用】!EM36="","",年間計画・実績報告【入力用】!EM36)</f>
        <v/>
      </c>
      <c r="O30" s="350" t="str">
        <f>IF(年間計画・実績報告【入力用】!EN36="","",年間計画・実績報告【入力用】!EN36)</f>
        <v/>
      </c>
      <c r="P30" s="351"/>
      <c r="Q30" s="352"/>
      <c r="R30" s="353"/>
    </row>
    <row r="31" spans="1:18" ht="25.5" customHeight="1">
      <c r="A31" s="181">
        <f>年間計画・実績報告【入力用】!EC37</f>
        <v>45742</v>
      </c>
      <c r="B31" s="182">
        <f t="shared" si="0"/>
        <v>4</v>
      </c>
      <c r="C31" s="373" t="str">
        <f>IF(年間計画・実績報告【入力用】!EE37="","",年間計画・実績報告【入力用】!EE37)</f>
        <v/>
      </c>
      <c r="D31" s="374"/>
      <c r="E31" s="374"/>
      <c r="F31" s="375"/>
      <c r="G31" s="183" t="str">
        <f>IF(年間計画・実績報告【入力用】!EF37="","",年間計画・実績報告【入力用】!EF37)</f>
        <v/>
      </c>
      <c r="H31" s="184" t="str">
        <f>IF(年間計画・実績報告【入力用】!EG37="","",年間計画・実績報告【入力用】!EG37)</f>
        <v>-</v>
      </c>
      <c r="I31" s="185" t="str">
        <f>IF(年間計画・実績報告【入力用】!EH37="","",年間計画・実績報告【入力用】!EH37)</f>
        <v/>
      </c>
      <c r="J31" s="186" t="str">
        <f>IF(年間計画・実績報告【入力用】!EI37="","",年間計画・実績報告【入力用】!EI37)</f>
        <v/>
      </c>
      <c r="K31" s="183" t="str">
        <f>IF(年間計画・実績報告【入力用】!EJ37="","",年間計画・実績報告【入力用】!EJ37)</f>
        <v/>
      </c>
      <c r="L31" s="184" t="str">
        <f>IF(年間計画・実績報告【入力用】!EK37="","",年間計画・実績報告【入力用】!EK37)</f>
        <v>-</v>
      </c>
      <c r="M31" s="185" t="str">
        <f>IF(年間計画・実績報告【入力用】!EL37="","",年間計画・実績報告【入力用】!EL37)</f>
        <v/>
      </c>
      <c r="N31" s="186" t="str">
        <f>IF(年間計画・実績報告【入力用】!EM37="","",年間計画・実績報告【入力用】!EM37)</f>
        <v/>
      </c>
      <c r="O31" s="350" t="str">
        <f>IF(年間計画・実績報告【入力用】!EN37="","",年間計画・実績報告【入力用】!EN37)</f>
        <v/>
      </c>
      <c r="P31" s="351"/>
      <c r="Q31" s="352"/>
      <c r="R31" s="353"/>
    </row>
    <row r="32" spans="1:18" ht="25.5" customHeight="1">
      <c r="A32" s="181">
        <f>年間計画・実績報告【入力用】!EC38</f>
        <v>45743</v>
      </c>
      <c r="B32" s="182">
        <f t="shared" si="0"/>
        <v>5</v>
      </c>
      <c r="C32" s="373" t="str">
        <f>IF(年間計画・実績報告【入力用】!EE38="","",年間計画・実績報告【入力用】!EE38)</f>
        <v/>
      </c>
      <c r="D32" s="374"/>
      <c r="E32" s="374"/>
      <c r="F32" s="375"/>
      <c r="G32" s="183" t="str">
        <f>IF(年間計画・実績報告【入力用】!EF38="","",年間計画・実績報告【入力用】!EF38)</f>
        <v/>
      </c>
      <c r="H32" s="184" t="str">
        <f>IF(年間計画・実績報告【入力用】!EG38="","",年間計画・実績報告【入力用】!EG38)</f>
        <v>-</v>
      </c>
      <c r="I32" s="185" t="str">
        <f>IF(年間計画・実績報告【入力用】!EH38="","",年間計画・実績報告【入力用】!EH38)</f>
        <v/>
      </c>
      <c r="J32" s="186" t="str">
        <f>IF(年間計画・実績報告【入力用】!EI38="","",年間計画・実績報告【入力用】!EI38)</f>
        <v/>
      </c>
      <c r="K32" s="183" t="str">
        <f>IF(年間計画・実績報告【入力用】!EJ38="","",年間計画・実績報告【入力用】!EJ38)</f>
        <v/>
      </c>
      <c r="L32" s="184" t="str">
        <f>IF(年間計画・実績報告【入力用】!EK38="","",年間計画・実績報告【入力用】!EK38)</f>
        <v>-</v>
      </c>
      <c r="M32" s="185" t="str">
        <f>IF(年間計画・実績報告【入力用】!EL38="","",年間計画・実績報告【入力用】!EL38)</f>
        <v/>
      </c>
      <c r="N32" s="186" t="str">
        <f>IF(年間計画・実績報告【入力用】!EM38="","",年間計画・実績報告【入力用】!EM38)</f>
        <v/>
      </c>
      <c r="O32" s="350" t="str">
        <f>IF(年間計画・実績報告【入力用】!EN38="","",年間計画・実績報告【入力用】!EN38)</f>
        <v/>
      </c>
      <c r="P32" s="351"/>
      <c r="Q32" s="352"/>
      <c r="R32" s="353"/>
    </row>
    <row r="33" spans="1:18" ht="25.5" customHeight="1">
      <c r="A33" s="181">
        <f>年間計画・実績報告【入力用】!EC39</f>
        <v>45744</v>
      </c>
      <c r="B33" s="182">
        <f t="shared" si="0"/>
        <v>6</v>
      </c>
      <c r="C33" s="373" t="str">
        <f>IF(年間計画・実績報告【入力用】!EE39="","",年間計画・実績報告【入力用】!EE39)</f>
        <v/>
      </c>
      <c r="D33" s="374"/>
      <c r="E33" s="374"/>
      <c r="F33" s="375"/>
      <c r="G33" s="183" t="str">
        <f>IF(年間計画・実績報告【入力用】!EF39="","",年間計画・実績報告【入力用】!EF39)</f>
        <v/>
      </c>
      <c r="H33" s="184" t="str">
        <f>IF(年間計画・実績報告【入力用】!EG39="","",年間計画・実績報告【入力用】!EG39)</f>
        <v>-</v>
      </c>
      <c r="I33" s="185" t="str">
        <f>IF(年間計画・実績報告【入力用】!EH39="","",年間計画・実績報告【入力用】!EH39)</f>
        <v/>
      </c>
      <c r="J33" s="186" t="str">
        <f>IF(年間計画・実績報告【入力用】!EI39="","",年間計画・実績報告【入力用】!EI39)</f>
        <v/>
      </c>
      <c r="K33" s="183" t="str">
        <f>IF(年間計画・実績報告【入力用】!EJ39="","",年間計画・実績報告【入力用】!EJ39)</f>
        <v/>
      </c>
      <c r="L33" s="184" t="str">
        <f>IF(年間計画・実績報告【入力用】!EK39="","",年間計画・実績報告【入力用】!EK39)</f>
        <v>-</v>
      </c>
      <c r="M33" s="185" t="str">
        <f>IF(年間計画・実績報告【入力用】!EL39="","",年間計画・実績報告【入力用】!EL39)</f>
        <v/>
      </c>
      <c r="N33" s="186" t="str">
        <f>IF(年間計画・実績報告【入力用】!EM39="","",年間計画・実績報告【入力用】!EM39)</f>
        <v/>
      </c>
      <c r="O33" s="350" t="str">
        <f>IF(年間計画・実績報告【入力用】!EN39="","",年間計画・実績報告【入力用】!EN39)</f>
        <v/>
      </c>
      <c r="P33" s="351"/>
      <c r="Q33" s="352"/>
      <c r="R33" s="353"/>
    </row>
    <row r="34" spans="1:18" ht="25.5" customHeight="1">
      <c r="A34" s="224">
        <f>年間計画・実績報告【入力用】!EC40</f>
        <v>45745</v>
      </c>
      <c r="B34" s="188">
        <f t="shared" si="0"/>
        <v>7</v>
      </c>
      <c r="C34" s="376" t="str">
        <f>IF(年間計画・実績報告【入力用】!EE40="","",年間計画・実績報告【入力用】!EE40)</f>
        <v/>
      </c>
      <c r="D34" s="377"/>
      <c r="E34" s="377"/>
      <c r="F34" s="378"/>
      <c r="G34" s="189" t="str">
        <f>IF(年間計画・実績報告【入力用】!EF40="","",年間計画・実績報告【入力用】!EF40)</f>
        <v/>
      </c>
      <c r="H34" s="190" t="str">
        <f>IF(年間計画・実績報告【入力用】!EG40="","",年間計画・実績報告【入力用】!EG40)</f>
        <v>-</v>
      </c>
      <c r="I34" s="191" t="str">
        <f>IF(年間計画・実績報告【入力用】!EH40="","",年間計画・実績報告【入力用】!EH40)</f>
        <v/>
      </c>
      <c r="J34" s="192" t="str">
        <f>IF(年間計画・実績報告【入力用】!EI40="","",年間計画・実績報告【入力用】!EI40)</f>
        <v/>
      </c>
      <c r="K34" s="189" t="str">
        <f>IF(年間計画・実績報告【入力用】!EJ40="","",年間計画・実績報告【入力用】!EJ40)</f>
        <v/>
      </c>
      <c r="L34" s="190" t="str">
        <f>IF(年間計画・実績報告【入力用】!EK40="","",年間計画・実績報告【入力用】!EK40)</f>
        <v>-</v>
      </c>
      <c r="M34" s="191" t="str">
        <f>IF(年間計画・実績報告【入力用】!EL40="","",年間計画・実績報告【入力用】!EL40)</f>
        <v/>
      </c>
      <c r="N34" s="192" t="str">
        <f>IF(年間計画・実績報告【入力用】!EM40="","",年間計画・実績報告【入力用】!EM40)</f>
        <v/>
      </c>
      <c r="O34" s="354" t="str">
        <f>IF(年間計画・実績報告【入力用】!EN40="","",年間計画・実績報告【入力用】!EN40)</f>
        <v/>
      </c>
      <c r="P34" s="355"/>
      <c r="Q34" s="372"/>
      <c r="R34" s="357"/>
    </row>
    <row r="35" spans="1:18" ht="25.5" customHeight="1">
      <c r="A35" s="225">
        <f>年間計画・実績報告【入力用】!EC41</f>
        <v>45746</v>
      </c>
      <c r="B35" s="226">
        <f t="shared" si="0"/>
        <v>1</v>
      </c>
      <c r="C35" s="376" t="str">
        <f>IF(年間計画・実績報告【入力用】!EE41="","",年間計画・実績報告【入力用】!EE41)</f>
        <v/>
      </c>
      <c r="D35" s="377"/>
      <c r="E35" s="377"/>
      <c r="F35" s="378"/>
      <c r="G35" s="227" t="str">
        <f>IF(年間計画・実績報告【入力用】!EF41="","",年間計画・実績報告【入力用】!EF41)</f>
        <v/>
      </c>
      <c r="H35" s="228" t="str">
        <f>IF(年間計画・実績報告【入力用】!EG41="","",年間計画・実績報告【入力用】!EG41)</f>
        <v>-</v>
      </c>
      <c r="I35" s="229" t="str">
        <f>IF(年間計画・実績報告【入力用】!EH41="","",年間計画・実績報告【入力用】!EH41)</f>
        <v/>
      </c>
      <c r="J35" s="230" t="str">
        <f>IF(年間計画・実績報告【入力用】!EI41="","",年間計画・実績報告【入力用】!EI41)</f>
        <v/>
      </c>
      <c r="K35" s="227" t="str">
        <f>IF(年間計画・実績報告【入力用】!EJ41="","",年間計画・実績報告【入力用】!EJ41)</f>
        <v/>
      </c>
      <c r="L35" s="228" t="str">
        <f>IF(年間計画・実績報告【入力用】!EK41="","",年間計画・実績報告【入力用】!EK41)</f>
        <v>-</v>
      </c>
      <c r="M35" s="229" t="str">
        <f>IF(年間計画・実績報告【入力用】!EL41="","",年間計画・実績報告【入力用】!EL41)</f>
        <v/>
      </c>
      <c r="N35" s="230" t="str">
        <f>IF(年間計画・実績報告【入力用】!EM41="","",年間計画・実績報告【入力用】!EM41)</f>
        <v/>
      </c>
      <c r="O35" s="408" t="str">
        <f>IF(年間計画・実績報告【入力用】!EN41="","",年間計画・実績報告【入力用】!EN41)</f>
        <v/>
      </c>
      <c r="P35" s="409"/>
      <c r="Q35" s="372"/>
      <c r="R35" s="357"/>
    </row>
    <row r="36" spans="1:18" ht="25.5" customHeight="1" thickBot="1">
      <c r="A36" s="201">
        <f>年間計画・実績報告【入力用】!EC42</f>
        <v>45747</v>
      </c>
      <c r="B36" s="202">
        <f t="shared" si="0"/>
        <v>2</v>
      </c>
      <c r="C36" s="394" t="str">
        <f>IF(年間計画・実績報告【入力用】!EE42="","",年間計画・実績報告【入力用】!EE42)</f>
        <v/>
      </c>
      <c r="D36" s="395"/>
      <c r="E36" s="395"/>
      <c r="F36" s="396"/>
      <c r="G36" s="203" t="str">
        <f>IF(年間計画・実績報告【入力用】!EF42="","",年間計画・実績報告【入力用】!EF42)</f>
        <v/>
      </c>
      <c r="H36" s="204" t="str">
        <f>IF(年間計画・実績報告【入力用】!EG42="","",年間計画・実績報告【入力用】!EG42)</f>
        <v>-</v>
      </c>
      <c r="I36" s="205" t="str">
        <f>IF(年間計画・実績報告【入力用】!EH42="","",年間計画・実績報告【入力用】!EH42)</f>
        <v/>
      </c>
      <c r="J36" s="206" t="str">
        <f>IF(年間計画・実績報告【入力用】!EI42="","",年間計画・実績報告【入力用】!EI42)</f>
        <v/>
      </c>
      <c r="K36" s="203" t="str">
        <f>IF(年間計画・実績報告【入力用】!EJ42="","",年間計画・実績報告【入力用】!EJ42)</f>
        <v/>
      </c>
      <c r="L36" s="204" t="str">
        <f>IF(年間計画・実績報告【入力用】!EK42="","",年間計画・実績報告【入力用】!EK42)</f>
        <v>-</v>
      </c>
      <c r="M36" s="205" t="str">
        <f>IF(年間計画・実績報告【入力用】!EL42="","",年間計画・実績報告【入力用】!EL42)</f>
        <v/>
      </c>
      <c r="N36" s="206" t="str">
        <f>IF(年間計画・実績報告【入力用】!EM42="","",年間計画・実績報告【入力用】!EM42)</f>
        <v/>
      </c>
      <c r="O36" s="382" t="str">
        <f>IF(年間計画・実績報告【入力用】!EN42="","",年間計画・実績報告【入力用】!EN42)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年間計画・実績報告【入力用】!EF44&amp;"日"</f>
        <v>0日</v>
      </c>
      <c r="E37" s="208" t="s">
        <v>169</v>
      </c>
      <c r="F37" s="209" t="str">
        <f>年間計画・実績報告【入力用】!EF45&amp;"日"</f>
        <v>31日</v>
      </c>
      <c r="G37" s="389" t="s">
        <v>41</v>
      </c>
      <c r="H37" s="390"/>
      <c r="I37" s="391"/>
      <c r="J37" s="210">
        <f>年間計画・実績報告【入力用】!EF43</f>
        <v>0</v>
      </c>
      <c r="K37" s="389" t="s">
        <v>23</v>
      </c>
      <c r="L37" s="390"/>
      <c r="M37" s="391"/>
      <c r="N37" s="210">
        <f>年間計画・実績報告【入力用】!EJ43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5" priority="3">
      <formula>WEEKDAY(B6)=7</formula>
    </cfRule>
    <cfRule type="expression" dxfId="4" priority="4">
      <formula>WEEKDAY(B6)=1</formula>
    </cfRule>
  </conditionalFormatting>
  <conditionalFormatting sqref="A6:A36">
    <cfRule type="expression" dxfId="3" priority="1">
      <formula>WEEKDAY(B6)=7</formula>
    </cfRule>
    <cfRule type="expression" dxfId="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0"/>
  <sheetViews>
    <sheetView showGridLines="0" zoomScaleNormal="100" workbookViewId="0">
      <pane xSplit="6" ySplit="13" topLeftCell="G14" activePane="bottomRight" state="frozen"/>
      <selection pane="topRight"/>
      <selection pane="bottomLeft"/>
      <selection pane="bottomRight" activeCell="C11" sqref="C11:C12"/>
    </sheetView>
  </sheetViews>
  <sheetFormatPr defaultRowHeight="15" customHeight="1"/>
  <cols>
    <col min="1" max="1" width="4.625" style="4" customWidth="1"/>
    <col min="2" max="2" width="10" style="4" customWidth="1"/>
    <col min="3" max="5" width="9" style="4" customWidth="1"/>
    <col min="6" max="6" width="2.5" style="4" customWidth="1"/>
    <col min="7" max="7" width="3.375" style="4" bestFit="1" customWidth="1"/>
    <col min="8" max="8" width="3.25" style="4" bestFit="1" customWidth="1"/>
    <col min="9" max="9" width="7.5" style="4" customWidth="1"/>
    <col min="10" max="10" width="4.875" style="4" bestFit="1" customWidth="1"/>
    <col min="11" max="11" width="3.375" style="4" bestFit="1" customWidth="1"/>
    <col min="12" max="12" width="3.25" style="4" bestFit="1" customWidth="1"/>
    <col min="13" max="13" width="7.5" style="4" customWidth="1"/>
    <col min="14" max="14" width="4.875" style="4" bestFit="1" customWidth="1"/>
    <col min="15" max="15" width="3.375" style="4" bestFit="1" customWidth="1"/>
    <col min="16" max="16" width="3.25" style="4" bestFit="1" customWidth="1"/>
    <col min="17" max="17" width="7.5" style="4" customWidth="1"/>
    <col min="18" max="18" width="4.875" style="4" bestFit="1" customWidth="1"/>
    <col min="19" max="19" width="3.375" style="4" bestFit="1" customWidth="1"/>
    <col min="20" max="20" width="3.25" style="4" bestFit="1" customWidth="1"/>
    <col min="21" max="21" width="7.5" style="4" customWidth="1"/>
    <col min="22" max="22" width="4.875" style="4" bestFit="1" customWidth="1"/>
    <col min="23" max="23" width="3.375" style="4" bestFit="1" customWidth="1"/>
    <col min="24" max="24" width="3.25" style="4" bestFit="1" customWidth="1"/>
    <col min="25" max="25" width="7.5" style="4" customWidth="1"/>
    <col min="26" max="26" width="4.875" style="4" bestFit="1" customWidth="1"/>
    <col min="27" max="27" width="3.375" style="4" bestFit="1" customWidth="1"/>
    <col min="28" max="28" width="3.25" style="4" bestFit="1" customWidth="1"/>
    <col min="29" max="29" width="7.5" style="4" customWidth="1"/>
    <col min="30" max="30" width="4.875" style="4" bestFit="1" customWidth="1"/>
    <col min="31" max="31" width="3.375" style="4" bestFit="1" customWidth="1"/>
    <col min="32" max="32" width="3.25" style="4" bestFit="1" customWidth="1"/>
    <col min="33" max="33" width="7.5" style="4" customWidth="1"/>
    <col min="34" max="34" width="4.875" style="4" bestFit="1" customWidth="1"/>
    <col min="35" max="35" width="3.375" style="4" bestFit="1" customWidth="1"/>
    <col min="36" max="36" width="3.25" style="4" bestFit="1" customWidth="1"/>
    <col min="37" max="37" width="7.5" style="4" customWidth="1"/>
    <col min="38" max="38" width="4.875" style="4" bestFit="1" customWidth="1"/>
    <col min="39" max="39" width="3.375" style="4" bestFit="1" customWidth="1"/>
    <col min="40" max="40" width="3.25" style="4" bestFit="1" customWidth="1"/>
    <col min="41" max="41" width="7.5" style="4" customWidth="1"/>
    <col min="42" max="42" width="4.875" style="4" bestFit="1" customWidth="1"/>
    <col min="43" max="43" width="3.375" style="4" bestFit="1" customWidth="1"/>
    <col min="44" max="44" width="3.25" style="4" bestFit="1" customWidth="1"/>
    <col min="45" max="45" width="7.5" style="4" customWidth="1"/>
    <col min="46" max="46" width="4.875" style="4" bestFit="1" customWidth="1"/>
    <col min="47" max="47" width="3.375" style="4" bestFit="1" customWidth="1"/>
    <col min="48" max="48" width="3.25" style="4" bestFit="1" customWidth="1"/>
    <col min="49" max="49" width="7.5" style="4" customWidth="1"/>
    <col min="50" max="50" width="4.875" style="4" bestFit="1" customWidth="1"/>
    <col min="51" max="51" width="3.375" style="4" bestFit="1" customWidth="1"/>
    <col min="52" max="52" width="3.25" style="4" bestFit="1" customWidth="1"/>
    <col min="53" max="53" width="7.5" style="4" customWidth="1"/>
    <col min="54" max="54" width="4.875" style="4" bestFit="1" customWidth="1"/>
    <col min="55" max="57" width="6.25" style="4" customWidth="1"/>
    <col min="58" max="58" width="8" style="4" hidden="1" customWidth="1"/>
    <col min="59" max="16381" width="6.25" style="4" customWidth="1"/>
    <col min="16382" max="16384" width="9" style="4" customWidth="1"/>
  </cols>
  <sheetData>
    <row r="1" spans="2:58" ht="19.5" customHeight="1">
      <c r="B1" s="5" t="s">
        <v>133</v>
      </c>
      <c r="C1" s="5"/>
      <c r="G1" s="15" t="s">
        <v>147</v>
      </c>
    </row>
    <row r="2" spans="2:58" ht="15" customHeight="1">
      <c r="B2" s="6" t="s">
        <v>118</v>
      </c>
      <c r="C2" s="6" t="s">
        <v>117</v>
      </c>
      <c r="G2" s="4" t="s">
        <v>119</v>
      </c>
    </row>
    <row r="3" spans="2:58" ht="15" customHeight="1">
      <c r="B3" s="427" t="s">
        <v>114</v>
      </c>
      <c r="C3" s="429">
        <f>C11*2+C13*3</f>
        <v>629</v>
      </c>
      <c r="G3" s="4" t="s">
        <v>175</v>
      </c>
    </row>
    <row r="4" spans="2:58" ht="15" customHeight="1">
      <c r="B4" s="428"/>
      <c r="C4" s="430"/>
      <c r="G4" s="4" t="s">
        <v>176</v>
      </c>
    </row>
    <row r="5" spans="2:58" ht="15" customHeight="1">
      <c r="B5" s="428" t="s">
        <v>115</v>
      </c>
      <c r="C5" s="430">
        <f>C11*3+C13*4</f>
        <v>890</v>
      </c>
      <c r="H5" s="4" t="s">
        <v>174</v>
      </c>
    </row>
    <row r="6" spans="2:58" ht="15" customHeight="1">
      <c r="B6" s="428"/>
      <c r="C6" s="430"/>
      <c r="H6" s="4" t="s">
        <v>22</v>
      </c>
    </row>
    <row r="7" spans="2:58" ht="15" customHeight="1">
      <c r="H7" s="4" t="s">
        <v>54</v>
      </c>
    </row>
    <row r="8" spans="2:58" ht="15" customHeight="1">
      <c r="H8" s="4" t="s">
        <v>188</v>
      </c>
    </row>
    <row r="10" spans="2:58" ht="15" customHeight="1">
      <c r="B10" s="7" t="s">
        <v>116</v>
      </c>
      <c r="C10" s="7" t="s">
        <v>113</v>
      </c>
      <c r="G10" s="4" t="s">
        <v>88</v>
      </c>
      <c r="BF10" s="4" t="s">
        <v>45</v>
      </c>
    </row>
    <row r="11" spans="2:58" ht="15" customHeight="1">
      <c r="B11" s="431" t="s">
        <v>82</v>
      </c>
      <c r="C11" s="433">
        <f>C21</f>
        <v>154</v>
      </c>
      <c r="G11" s="4" t="s">
        <v>10</v>
      </c>
      <c r="BF11" s="4" t="s">
        <v>82</v>
      </c>
    </row>
    <row r="12" spans="2:58" ht="15" customHeight="1">
      <c r="B12" s="432"/>
      <c r="C12" s="434"/>
      <c r="G12" s="421" t="s">
        <v>87</v>
      </c>
      <c r="H12" s="422"/>
      <c r="I12" s="422"/>
      <c r="J12" s="423"/>
      <c r="K12" s="421" t="s">
        <v>89</v>
      </c>
      <c r="L12" s="422"/>
      <c r="M12" s="422"/>
      <c r="N12" s="423"/>
      <c r="O12" s="421" t="s">
        <v>90</v>
      </c>
      <c r="P12" s="422"/>
      <c r="Q12" s="422"/>
      <c r="R12" s="423"/>
      <c r="S12" s="421" t="s">
        <v>91</v>
      </c>
      <c r="T12" s="422"/>
      <c r="U12" s="422"/>
      <c r="V12" s="423"/>
      <c r="W12" s="421" t="s">
        <v>86</v>
      </c>
      <c r="X12" s="422"/>
      <c r="Y12" s="422"/>
      <c r="Z12" s="423"/>
      <c r="AA12" s="421" t="s">
        <v>92</v>
      </c>
      <c r="AB12" s="422"/>
      <c r="AC12" s="422"/>
      <c r="AD12" s="423"/>
      <c r="AE12" s="421" t="s">
        <v>93</v>
      </c>
      <c r="AF12" s="422"/>
      <c r="AG12" s="422"/>
      <c r="AH12" s="423"/>
      <c r="AI12" s="421" t="s">
        <v>94</v>
      </c>
      <c r="AJ12" s="422"/>
      <c r="AK12" s="422"/>
      <c r="AL12" s="423"/>
      <c r="AM12" s="421" t="s">
        <v>96</v>
      </c>
      <c r="AN12" s="422"/>
      <c r="AO12" s="422"/>
      <c r="AP12" s="423"/>
      <c r="AQ12" s="421" t="s">
        <v>97</v>
      </c>
      <c r="AR12" s="422"/>
      <c r="AS12" s="422"/>
      <c r="AT12" s="423"/>
      <c r="AU12" s="421" t="s">
        <v>98</v>
      </c>
      <c r="AV12" s="422"/>
      <c r="AW12" s="422"/>
      <c r="AX12" s="423"/>
      <c r="AY12" s="421" t="s">
        <v>99</v>
      </c>
      <c r="AZ12" s="422"/>
      <c r="BA12" s="422"/>
      <c r="BB12" s="423"/>
      <c r="BF12" s="4" t="s">
        <v>58</v>
      </c>
    </row>
    <row r="13" spans="2:58" ht="15" customHeight="1">
      <c r="B13" s="435" t="s">
        <v>85</v>
      </c>
      <c r="C13" s="434">
        <f>C22+C23</f>
        <v>107</v>
      </c>
      <c r="G13" s="424"/>
      <c r="H13" s="425"/>
      <c r="I13" s="24" t="s">
        <v>45</v>
      </c>
      <c r="J13" s="30" t="s">
        <v>107</v>
      </c>
      <c r="K13" s="424"/>
      <c r="L13" s="425"/>
      <c r="M13" s="24" t="s">
        <v>45</v>
      </c>
      <c r="N13" s="30" t="s">
        <v>107</v>
      </c>
      <c r="O13" s="424"/>
      <c r="P13" s="425"/>
      <c r="Q13" s="24" t="s">
        <v>45</v>
      </c>
      <c r="R13" s="30" t="s">
        <v>107</v>
      </c>
      <c r="S13" s="424"/>
      <c r="T13" s="425"/>
      <c r="U13" s="24" t="s">
        <v>45</v>
      </c>
      <c r="V13" s="30" t="s">
        <v>107</v>
      </c>
      <c r="W13" s="424"/>
      <c r="X13" s="425"/>
      <c r="Y13" s="24" t="s">
        <v>45</v>
      </c>
      <c r="Z13" s="30" t="s">
        <v>107</v>
      </c>
      <c r="AA13" s="424"/>
      <c r="AB13" s="425"/>
      <c r="AC13" s="24" t="s">
        <v>45</v>
      </c>
      <c r="AD13" s="30" t="s">
        <v>107</v>
      </c>
      <c r="AE13" s="424"/>
      <c r="AF13" s="425"/>
      <c r="AG13" s="24" t="s">
        <v>45</v>
      </c>
      <c r="AH13" s="30" t="s">
        <v>107</v>
      </c>
      <c r="AI13" s="424"/>
      <c r="AJ13" s="425"/>
      <c r="AK13" s="24" t="s">
        <v>45</v>
      </c>
      <c r="AL13" s="30" t="s">
        <v>107</v>
      </c>
      <c r="AM13" s="424"/>
      <c r="AN13" s="425"/>
      <c r="AO13" s="24" t="s">
        <v>45</v>
      </c>
      <c r="AP13" s="30" t="s">
        <v>107</v>
      </c>
      <c r="AQ13" s="424"/>
      <c r="AR13" s="425"/>
      <c r="AS13" s="24" t="s">
        <v>45</v>
      </c>
      <c r="AT13" s="30" t="s">
        <v>107</v>
      </c>
      <c r="AU13" s="424"/>
      <c r="AV13" s="425"/>
      <c r="AW13" s="24" t="s">
        <v>45</v>
      </c>
      <c r="AX13" s="30" t="s">
        <v>107</v>
      </c>
      <c r="AY13" s="424"/>
      <c r="AZ13" s="425"/>
      <c r="BA13" s="24" t="s">
        <v>45</v>
      </c>
      <c r="BB13" s="30" t="s">
        <v>107</v>
      </c>
      <c r="BF13" s="4" t="s">
        <v>0</v>
      </c>
    </row>
    <row r="14" spans="2:58" ht="15" customHeight="1">
      <c r="B14" s="435"/>
      <c r="C14" s="434"/>
      <c r="G14" s="16">
        <v>1</v>
      </c>
      <c r="H14" s="20" t="s">
        <v>101</v>
      </c>
      <c r="I14" s="25" t="s">
        <v>0</v>
      </c>
      <c r="J14" s="31" t="s">
        <v>106</v>
      </c>
      <c r="K14" s="16">
        <v>1</v>
      </c>
      <c r="L14" s="20" t="s">
        <v>103</v>
      </c>
      <c r="M14" s="25" t="s">
        <v>83</v>
      </c>
      <c r="N14" s="31"/>
      <c r="O14" s="38">
        <v>1</v>
      </c>
      <c r="P14" s="39" t="s">
        <v>42</v>
      </c>
      <c r="Q14" s="25" t="s">
        <v>58</v>
      </c>
      <c r="R14" s="31"/>
      <c r="S14" s="16">
        <v>1</v>
      </c>
      <c r="T14" s="20" t="s">
        <v>101</v>
      </c>
      <c r="U14" s="25" t="s">
        <v>82</v>
      </c>
      <c r="V14" s="31"/>
      <c r="W14" s="16">
        <v>1</v>
      </c>
      <c r="X14" s="20" t="s">
        <v>138</v>
      </c>
      <c r="Y14" s="25" t="s">
        <v>0</v>
      </c>
      <c r="Z14" s="31" t="s">
        <v>108</v>
      </c>
      <c r="AA14" s="38">
        <v>1</v>
      </c>
      <c r="AB14" s="39" t="s">
        <v>100</v>
      </c>
      <c r="AC14" s="25" t="s">
        <v>83</v>
      </c>
      <c r="AD14" s="31"/>
      <c r="AE14" s="16">
        <v>1</v>
      </c>
      <c r="AF14" s="20" t="s">
        <v>102</v>
      </c>
      <c r="AG14" s="25" t="s">
        <v>82</v>
      </c>
      <c r="AH14" s="31"/>
      <c r="AI14" s="16">
        <v>1</v>
      </c>
      <c r="AJ14" s="20" t="s">
        <v>105</v>
      </c>
      <c r="AK14" s="25" t="s">
        <v>82</v>
      </c>
      <c r="AL14" s="31"/>
      <c r="AM14" s="38">
        <v>1</v>
      </c>
      <c r="AN14" s="39" t="s">
        <v>122</v>
      </c>
      <c r="AO14" s="25" t="s">
        <v>83</v>
      </c>
      <c r="AP14" s="31"/>
      <c r="AQ14" s="16">
        <v>1</v>
      </c>
      <c r="AR14" s="20" t="s">
        <v>103</v>
      </c>
      <c r="AS14" s="26" t="s">
        <v>83</v>
      </c>
      <c r="AT14" s="32" t="s">
        <v>112</v>
      </c>
      <c r="AU14" s="38">
        <v>1</v>
      </c>
      <c r="AV14" s="39" t="s">
        <v>42</v>
      </c>
      <c r="AW14" s="25" t="s">
        <v>58</v>
      </c>
      <c r="AX14" s="31"/>
      <c r="AY14" s="38">
        <v>1</v>
      </c>
      <c r="AZ14" s="39" t="s">
        <v>42</v>
      </c>
      <c r="BA14" s="26" t="s">
        <v>58</v>
      </c>
      <c r="BB14" s="31"/>
      <c r="BF14" s="4" t="s">
        <v>83</v>
      </c>
    </row>
    <row r="15" spans="2:58" ht="15" customHeight="1">
      <c r="B15" s="435" t="s">
        <v>148</v>
      </c>
      <c r="C15" s="434">
        <f>C24+C25</f>
        <v>104</v>
      </c>
      <c r="G15" s="17">
        <v>2</v>
      </c>
      <c r="H15" s="21" t="s">
        <v>102</v>
      </c>
      <c r="I15" s="26" t="s">
        <v>0</v>
      </c>
      <c r="J15" s="32" t="s">
        <v>106</v>
      </c>
      <c r="K15" s="17">
        <v>2</v>
      </c>
      <c r="L15" s="21" t="s">
        <v>138</v>
      </c>
      <c r="M15" s="26" t="s">
        <v>82</v>
      </c>
      <c r="N15" s="32"/>
      <c r="O15" s="18">
        <v>2</v>
      </c>
      <c r="P15" s="22" t="s">
        <v>100</v>
      </c>
      <c r="Q15" s="26" t="s">
        <v>83</v>
      </c>
      <c r="R15" s="32"/>
      <c r="S15" s="17">
        <v>2</v>
      </c>
      <c r="T15" s="21" t="s">
        <v>102</v>
      </c>
      <c r="U15" s="26" t="s">
        <v>82</v>
      </c>
      <c r="V15" s="32"/>
      <c r="W15" s="17">
        <v>2</v>
      </c>
      <c r="X15" s="21" t="s">
        <v>105</v>
      </c>
      <c r="Y15" s="26" t="s">
        <v>0</v>
      </c>
      <c r="Z15" s="32" t="s">
        <v>108</v>
      </c>
      <c r="AA15" s="17">
        <v>2</v>
      </c>
      <c r="AB15" s="21" t="s">
        <v>101</v>
      </c>
      <c r="AC15" s="26" t="s">
        <v>82</v>
      </c>
      <c r="AD15" s="32"/>
      <c r="AE15" s="17">
        <v>2</v>
      </c>
      <c r="AF15" s="21" t="s">
        <v>103</v>
      </c>
      <c r="AG15" s="26" t="s">
        <v>83</v>
      </c>
      <c r="AH15" s="32"/>
      <c r="AI15" s="18">
        <v>2</v>
      </c>
      <c r="AJ15" s="22" t="s">
        <v>42</v>
      </c>
      <c r="AK15" s="26" t="s">
        <v>58</v>
      </c>
      <c r="AL15" s="32"/>
      <c r="AM15" s="17">
        <v>2</v>
      </c>
      <c r="AN15" s="21" t="s">
        <v>101</v>
      </c>
      <c r="AO15" s="26" t="s">
        <v>82</v>
      </c>
      <c r="AP15" s="32"/>
      <c r="AQ15" s="17">
        <v>2</v>
      </c>
      <c r="AR15" s="21" t="s">
        <v>104</v>
      </c>
      <c r="AS15" s="26" t="s">
        <v>0</v>
      </c>
      <c r="AT15" s="32" t="s">
        <v>111</v>
      </c>
      <c r="AU15" s="18">
        <v>2</v>
      </c>
      <c r="AV15" s="22" t="s">
        <v>100</v>
      </c>
      <c r="AW15" s="26" t="s">
        <v>83</v>
      </c>
      <c r="AX15" s="32"/>
      <c r="AY15" s="18">
        <v>2</v>
      </c>
      <c r="AZ15" s="22" t="s">
        <v>100</v>
      </c>
      <c r="BA15" s="26" t="s">
        <v>83</v>
      </c>
      <c r="BB15" s="32"/>
      <c r="BF15" s="4" t="s">
        <v>145</v>
      </c>
    </row>
    <row r="16" spans="2:58" ht="15" customHeight="1">
      <c r="B16" s="432"/>
      <c r="C16" s="434"/>
      <c r="G16" s="17">
        <v>3</v>
      </c>
      <c r="H16" s="21" t="s">
        <v>103</v>
      </c>
      <c r="I16" s="26" t="s">
        <v>83</v>
      </c>
      <c r="J16" s="32" t="s">
        <v>106</v>
      </c>
      <c r="K16" s="17">
        <v>3</v>
      </c>
      <c r="L16" s="21" t="s">
        <v>105</v>
      </c>
      <c r="M16" s="26" t="s">
        <v>58</v>
      </c>
      <c r="N16" s="32" t="s">
        <v>127</v>
      </c>
      <c r="O16" s="17">
        <v>3</v>
      </c>
      <c r="P16" s="21" t="s">
        <v>101</v>
      </c>
      <c r="Q16" s="26" t="s">
        <v>82</v>
      </c>
      <c r="R16" s="32"/>
      <c r="S16" s="17">
        <v>3</v>
      </c>
      <c r="T16" s="21" t="s">
        <v>103</v>
      </c>
      <c r="U16" s="26" t="s">
        <v>83</v>
      </c>
      <c r="V16" s="32"/>
      <c r="W16" s="18">
        <v>3</v>
      </c>
      <c r="X16" s="22" t="s">
        <v>42</v>
      </c>
      <c r="Y16" s="26" t="s">
        <v>0</v>
      </c>
      <c r="Z16" s="32" t="s">
        <v>108</v>
      </c>
      <c r="AA16" s="17">
        <v>3</v>
      </c>
      <c r="AB16" s="21" t="s">
        <v>102</v>
      </c>
      <c r="AC16" s="26" t="s">
        <v>82</v>
      </c>
      <c r="AD16" s="32"/>
      <c r="AE16" s="17">
        <v>3</v>
      </c>
      <c r="AF16" s="21" t="s">
        <v>104</v>
      </c>
      <c r="AG16" s="26" t="s">
        <v>82</v>
      </c>
      <c r="AH16" s="32"/>
      <c r="AI16" s="18">
        <v>3</v>
      </c>
      <c r="AJ16" s="22" t="s">
        <v>100</v>
      </c>
      <c r="AK16" s="26" t="s">
        <v>83</v>
      </c>
      <c r="AL16" s="32" t="s">
        <v>192</v>
      </c>
      <c r="AM16" s="17">
        <v>3</v>
      </c>
      <c r="AN16" s="21" t="s">
        <v>102</v>
      </c>
      <c r="AO16" s="26" t="s">
        <v>82</v>
      </c>
      <c r="AP16" s="32"/>
      <c r="AQ16" s="17">
        <v>3</v>
      </c>
      <c r="AR16" s="21" t="s">
        <v>105</v>
      </c>
      <c r="AS16" s="26" t="s">
        <v>0</v>
      </c>
      <c r="AT16" s="32" t="s">
        <v>111</v>
      </c>
      <c r="AU16" s="17">
        <v>3</v>
      </c>
      <c r="AV16" s="21" t="s">
        <v>101</v>
      </c>
      <c r="AW16" s="26" t="s">
        <v>82</v>
      </c>
      <c r="AX16" s="32"/>
      <c r="AY16" s="17">
        <v>3</v>
      </c>
      <c r="AZ16" s="21" t="s">
        <v>101</v>
      </c>
      <c r="BA16" s="26" t="s">
        <v>82</v>
      </c>
      <c r="BB16" s="32"/>
    </row>
    <row r="17" spans="2:54" ht="15" customHeight="1">
      <c r="G17" s="17">
        <v>4</v>
      </c>
      <c r="H17" s="21" t="s">
        <v>104</v>
      </c>
      <c r="I17" s="26" t="s">
        <v>0</v>
      </c>
      <c r="J17" s="32" t="s">
        <v>106</v>
      </c>
      <c r="K17" s="18">
        <v>4</v>
      </c>
      <c r="L17" s="22" t="s">
        <v>42</v>
      </c>
      <c r="M17" s="26" t="s">
        <v>58</v>
      </c>
      <c r="N17" s="32" t="s">
        <v>127</v>
      </c>
      <c r="O17" s="17">
        <v>4</v>
      </c>
      <c r="P17" s="21" t="s">
        <v>102</v>
      </c>
      <c r="Q17" s="26" t="s">
        <v>82</v>
      </c>
      <c r="R17" s="32"/>
      <c r="S17" s="17">
        <v>4</v>
      </c>
      <c r="T17" s="21" t="s">
        <v>104</v>
      </c>
      <c r="U17" s="26" t="s">
        <v>82</v>
      </c>
      <c r="V17" s="32"/>
      <c r="W17" s="18">
        <v>4</v>
      </c>
      <c r="X17" s="22" t="s">
        <v>100</v>
      </c>
      <c r="Y17" s="26" t="s">
        <v>83</v>
      </c>
      <c r="Z17" s="32" t="s">
        <v>108</v>
      </c>
      <c r="AA17" s="17">
        <v>4</v>
      </c>
      <c r="AB17" s="21" t="s">
        <v>103</v>
      </c>
      <c r="AC17" s="26" t="s">
        <v>83</v>
      </c>
      <c r="AD17" s="32"/>
      <c r="AE17" s="17">
        <v>4</v>
      </c>
      <c r="AF17" s="21" t="s">
        <v>105</v>
      </c>
      <c r="AG17" s="26" t="s">
        <v>82</v>
      </c>
      <c r="AH17" s="32"/>
      <c r="AI17" s="17">
        <v>4</v>
      </c>
      <c r="AJ17" s="21" t="s">
        <v>101</v>
      </c>
      <c r="AK17" s="26" t="s">
        <v>58</v>
      </c>
      <c r="AL17" s="32" t="s">
        <v>191</v>
      </c>
      <c r="AM17" s="17">
        <v>4</v>
      </c>
      <c r="AN17" s="21" t="s">
        <v>103</v>
      </c>
      <c r="AO17" s="26" t="s">
        <v>83</v>
      </c>
      <c r="AP17" s="32"/>
      <c r="AQ17" s="18">
        <v>4</v>
      </c>
      <c r="AR17" s="22" t="s">
        <v>42</v>
      </c>
      <c r="AS17" s="26" t="s">
        <v>0</v>
      </c>
      <c r="AT17" s="32" t="s">
        <v>111</v>
      </c>
      <c r="AU17" s="17">
        <v>4</v>
      </c>
      <c r="AV17" s="21" t="s">
        <v>102</v>
      </c>
      <c r="AW17" s="26" t="s">
        <v>82</v>
      </c>
      <c r="AX17" s="32"/>
      <c r="AY17" s="17">
        <v>4</v>
      </c>
      <c r="AZ17" s="21" t="s">
        <v>102</v>
      </c>
      <c r="BA17" s="26" t="s">
        <v>82</v>
      </c>
      <c r="BB17" s="32"/>
    </row>
    <row r="18" spans="2:54" ht="15" customHeight="1">
      <c r="G18" s="17">
        <v>5</v>
      </c>
      <c r="H18" s="21" t="s">
        <v>105</v>
      </c>
      <c r="I18" s="26" t="s">
        <v>0</v>
      </c>
      <c r="J18" s="32" t="s">
        <v>106</v>
      </c>
      <c r="K18" s="18">
        <v>5</v>
      </c>
      <c r="L18" s="22" t="s">
        <v>100</v>
      </c>
      <c r="M18" s="26" t="s">
        <v>83</v>
      </c>
      <c r="N18" s="32" t="s">
        <v>127</v>
      </c>
      <c r="O18" s="17">
        <v>5</v>
      </c>
      <c r="P18" s="21" t="s">
        <v>103</v>
      </c>
      <c r="Q18" s="26" t="s">
        <v>83</v>
      </c>
      <c r="R18" s="32"/>
      <c r="S18" s="17">
        <v>5</v>
      </c>
      <c r="T18" s="21" t="s">
        <v>105</v>
      </c>
      <c r="U18" s="26" t="s">
        <v>82</v>
      </c>
      <c r="V18" s="32"/>
      <c r="W18" s="17">
        <v>5</v>
      </c>
      <c r="X18" s="21" t="s">
        <v>101</v>
      </c>
      <c r="Y18" s="26" t="s">
        <v>0</v>
      </c>
      <c r="Z18" s="32" t="s">
        <v>108</v>
      </c>
      <c r="AA18" s="17">
        <v>5</v>
      </c>
      <c r="AB18" s="21" t="s">
        <v>104</v>
      </c>
      <c r="AC18" s="26" t="s">
        <v>82</v>
      </c>
      <c r="AD18" s="32"/>
      <c r="AE18" s="18">
        <v>5</v>
      </c>
      <c r="AF18" s="22" t="s">
        <v>42</v>
      </c>
      <c r="AG18" s="26" t="s">
        <v>58</v>
      </c>
      <c r="AH18" s="32"/>
      <c r="AI18" s="17">
        <v>5</v>
      </c>
      <c r="AJ18" s="21" t="s">
        <v>102</v>
      </c>
      <c r="AK18" s="26" t="s">
        <v>82</v>
      </c>
      <c r="AL18" s="32"/>
      <c r="AM18" s="17">
        <v>5</v>
      </c>
      <c r="AN18" s="21" t="s">
        <v>104</v>
      </c>
      <c r="AO18" s="26" t="s">
        <v>82</v>
      </c>
      <c r="AP18" s="32"/>
      <c r="AQ18" s="18">
        <v>5</v>
      </c>
      <c r="AR18" s="22" t="s">
        <v>100</v>
      </c>
      <c r="AS18" s="26" t="s">
        <v>83</v>
      </c>
      <c r="AT18" s="32" t="s">
        <v>111</v>
      </c>
      <c r="AU18" s="17">
        <v>5</v>
      </c>
      <c r="AV18" s="21" t="s">
        <v>103</v>
      </c>
      <c r="AW18" s="26" t="s">
        <v>83</v>
      </c>
      <c r="AX18" s="32"/>
      <c r="AY18" s="17">
        <v>5</v>
      </c>
      <c r="AZ18" s="21" t="s">
        <v>103</v>
      </c>
      <c r="BA18" s="26" t="s">
        <v>83</v>
      </c>
      <c r="BB18" s="32"/>
    </row>
    <row r="19" spans="2:54" ht="15" customHeight="1">
      <c r="G19" s="18">
        <v>6</v>
      </c>
      <c r="H19" s="22" t="s">
        <v>42</v>
      </c>
      <c r="I19" s="26" t="s">
        <v>0</v>
      </c>
      <c r="J19" s="32" t="s">
        <v>106</v>
      </c>
      <c r="K19" s="17">
        <v>6</v>
      </c>
      <c r="L19" s="21" t="s">
        <v>101</v>
      </c>
      <c r="M19" s="26" t="s">
        <v>58</v>
      </c>
      <c r="N19" s="32" t="s">
        <v>189</v>
      </c>
      <c r="O19" s="17">
        <v>6</v>
      </c>
      <c r="P19" s="21" t="s">
        <v>104</v>
      </c>
      <c r="Q19" s="26" t="s">
        <v>82</v>
      </c>
      <c r="R19" s="32"/>
      <c r="S19" s="18">
        <v>6</v>
      </c>
      <c r="T19" s="22" t="s">
        <v>42</v>
      </c>
      <c r="U19" s="26" t="s">
        <v>58</v>
      </c>
      <c r="V19" s="32"/>
      <c r="W19" s="17">
        <v>6</v>
      </c>
      <c r="X19" s="21" t="s">
        <v>102</v>
      </c>
      <c r="Y19" s="26" t="s">
        <v>0</v>
      </c>
      <c r="Z19" s="32" t="s">
        <v>108</v>
      </c>
      <c r="AA19" s="17">
        <v>6</v>
      </c>
      <c r="AB19" s="21" t="s">
        <v>105</v>
      </c>
      <c r="AC19" s="26" t="s">
        <v>82</v>
      </c>
      <c r="AD19" s="32"/>
      <c r="AE19" s="18">
        <v>6</v>
      </c>
      <c r="AF19" s="22" t="s">
        <v>100</v>
      </c>
      <c r="AG19" s="26" t="s">
        <v>83</v>
      </c>
      <c r="AH19" s="32"/>
      <c r="AI19" s="17">
        <v>6</v>
      </c>
      <c r="AJ19" s="21" t="s">
        <v>103</v>
      </c>
      <c r="AK19" s="26" t="s">
        <v>83</v>
      </c>
      <c r="AL19" s="32"/>
      <c r="AM19" s="17">
        <v>6</v>
      </c>
      <c r="AN19" s="21" t="s">
        <v>105</v>
      </c>
      <c r="AO19" s="26" t="s">
        <v>82</v>
      </c>
      <c r="AP19" s="32"/>
      <c r="AQ19" s="17">
        <v>6</v>
      </c>
      <c r="AR19" s="21" t="s">
        <v>101</v>
      </c>
      <c r="AS19" s="26" t="s">
        <v>0</v>
      </c>
      <c r="AT19" s="32" t="s">
        <v>111</v>
      </c>
      <c r="AU19" s="17">
        <v>6</v>
      </c>
      <c r="AV19" s="21" t="s">
        <v>104</v>
      </c>
      <c r="AW19" s="26" t="s">
        <v>82</v>
      </c>
      <c r="AX19" s="32"/>
      <c r="AY19" s="17">
        <v>6</v>
      </c>
      <c r="AZ19" s="21" t="s">
        <v>104</v>
      </c>
      <c r="BA19" s="26" t="s">
        <v>82</v>
      </c>
      <c r="BB19" s="32"/>
    </row>
    <row r="20" spans="2:54" ht="15" customHeight="1">
      <c r="B20" s="7" t="s">
        <v>45</v>
      </c>
      <c r="C20" s="7" t="s">
        <v>113</v>
      </c>
      <c r="D20" s="14"/>
      <c r="G20" s="18">
        <v>7</v>
      </c>
      <c r="H20" s="22" t="s">
        <v>100</v>
      </c>
      <c r="I20" s="26" t="s">
        <v>83</v>
      </c>
      <c r="J20" s="32"/>
      <c r="K20" s="17">
        <v>7</v>
      </c>
      <c r="L20" s="21" t="s">
        <v>102</v>
      </c>
      <c r="M20" s="26" t="s">
        <v>82</v>
      </c>
      <c r="N20" s="32"/>
      <c r="O20" s="17">
        <v>7</v>
      </c>
      <c r="P20" s="21" t="s">
        <v>105</v>
      </c>
      <c r="Q20" s="26" t="s">
        <v>82</v>
      </c>
      <c r="R20" s="32"/>
      <c r="S20" s="18">
        <v>7</v>
      </c>
      <c r="T20" s="22" t="s">
        <v>100</v>
      </c>
      <c r="U20" s="26" t="s">
        <v>83</v>
      </c>
      <c r="V20" s="32"/>
      <c r="W20" s="17">
        <v>7</v>
      </c>
      <c r="X20" s="21" t="s">
        <v>103</v>
      </c>
      <c r="Y20" s="26" t="s">
        <v>83</v>
      </c>
      <c r="Z20" s="32" t="s">
        <v>108</v>
      </c>
      <c r="AA20" s="18">
        <v>7</v>
      </c>
      <c r="AB20" s="22" t="s">
        <v>42</v>
      </c>
      <c r="AC20" s="26" t="s">
        <v>58</v>
      </c>
      <c r="AD20" s="32"/>
      <c r="AE20" s="17">
        <v>7</v>
      </c>
      <c r="AF20" s="21" t="s">
        <v>101</v>
      </c>
      <c r="AG20" s="26" t="s">
        <v>82</v>
      </c>
      <c r="AH20" s="32"/>
      <c r="AI20" s="17">
        <v>7</v>
      </c>
      <c r="AJ20" s="21" t="s">
        <v>104</v>
      </c>
      <c r="AK20" s="26" t="s">
        <v>82</v>
      </c>
      <c r="AL20" s="32"/>
      <c r="AM20" s="18">
        <v>7</v>
      </c>
      <c r="AN20" s="22" t="s">
        <v>42</v>
      </c>
      <c r="AO20" s="26" t="s">
        <v>58</v>
      </c>
      <c r="AP20" s="32"/>
      <c r="AQ20" s="17">
        <v>7</v>
      </c>
      <c r="AR20" s="21" t="s">
        <v>102</v>
      </c>
      <c r="AS20" s="26" t="s">
        <v>0</v>
      </c>
      <c r="AT20" s="32" t="s">
        <v>111</v>
      </c>
      <c r="AU20" s="17">
        <v>7</v>
      </c>
      <c r="AV20" s="21" t="s">
        <v>105</v>
      </c>
      <c r="AW20" s="26" t="s">
        <v>82</v>
      </c>
      <c r="AX20" s="32"/>
      <c r="AY20" s="17">
        <v>7</v>
      </c>
      <c r="AZ20" s="21" t="s">
        <v>105</v>
      </c>
      <c r="BA20" s="26" t="s">
        <v>82</v>
      </c>
      <c r="BB20" s="32"/>
    </row>
    <row r="21" spans="2:54" ht="15" customHeight="1">
      <c r="B21" s="8" t="s">
        <v>82</v>
      </c>
      <c r="C21" s="8">
        <f>BE46</f>
        <v>154</v>
      </c>
      <c r="D21" s="14"/>
      <c r="G21" s="17">
        <v>8</v>
      </c>
      <c r="H21" s="21" t="s">
        <v>101</v>
      </c>
      <c r="I21" s="26" t="s">
        <v>82</v>
      </c>
      <c r="J21" s="32"/>
      <c r="K21" s="17">
        <v>8</v>
      </c>
      <c r="L21" s="21" t="s">
        <v>103</v>
      </c>
      <c r="M21" s="26" t="s">
        <v>83</v>
      </c>
      <c r="N21" s="32"/>
      <c r="O21" s="18">
        <v>8</v>
      </c>
      <c r="P21" s="22" t="s">
        <v>42</v>
      </c>
      <c r="Q21" s="26" t="s">
        <v>58</v>
      </c>
      <c r="R21" s="32"/>
      <c r="S21" s="17">
        <v>8</v>
      </c>
      <c r="T21" s="21" t="s">
        <v>101</v>
      </c>
      <c r="U21" s="26" t="s">
        <v>82</v>
      </c>
      <c r="V21" s="32"/>
      <c r="W21" s="17">
        <v>8</v>
      </c>
      <c r="X21" s="21" t="s">
        <v>104</v>
      </c>
      <c r="Y21" s="26" t="s">
        <v>0</v>
      </c>
      <c r="Z21" s="32" t="s">
        <v>108</v>
      </c>
      <c r="AA21" s="18">
        <v>8</v>
      </c>
      <c r="AB21" s="22" t="s">
        <v>100</v>
      </c>
      <c r="AC21" s="26" t="s">
        <v>83</v>
      </c>
      <c r="AD21" s="32"/>
      <c r="AE21" s="17">
        <v>8</v>
      </c>
      <c r="AF21" s="21" t="s">
        <v>102</v>
      </c>
      <c r="AG21" s="26" t="s">
        <v>82</v>
      </c>
      <c r="AH21" s="32"/>
      <c r="AI21" s="17">
        <v>8</v>
      </c>
      <c r="AJ21" s="21" t="s">
        <v>105</v>
      </c>
      <c r="AK21" s="26" t="s">
        <v>82</v>
      </c>
      <c r="AL21" s="32"/>
      <c r="AM21" s="18">
        <v>8</v>
      </c>
      <c r="AN21" s="22" t="s">
        <v>100</v>
      </c>
      <c r="AO21" s="26" t="s">
        <v>83</v>
      </c>
      <c r="AP21" s="32"/>
      <c r="AQ21" s="17">
        <v>8</v>
      </c>
      <c r="AR21" s="21" t="s">
        <v>103</v>
      </c>
      <c r="AS21" s="26" t="s">
        <v>83</v>
      </c>
      <c r="AT21" s="32"/>
      <c r="AU21" s="18">
        <v>8</v>
      </c>
      <c r="AV21" s="22" t="s">
        <v>42</v>
      </c>
      <c r="AW21" s="26" t="s">
        <v>58</v>
      </c>
      <c r="AX21" s="32"/>
      <c r="AY21" s="18">
        <v>8</v>
      </c>
      <c r="AZ21" s="22" t="s">
        <v>42</v>
      </c>
      <c r="BA21" s="26" t="s">
        <v>58</v>
      </c>
      <c r="BB21" s="32"/>
    </row>
    <row r="22" spans="2:54" ht="15" customHeight="1">
      <c r="B22" s="9" t="s">
        <v>58</v>
      </c>
      <c r="C22" s="9">
        <f>BE47</f>
        <v>52</v>
      </c>
      <c r="G22" s="17">
        <v>9</v>
      </c>
      <c r="H22" s="21" t="s">
        <v>102</v>
      </c>
      <c r="I22" s="26" t="s">
        <v>82</v>
      </c>
      <c r="J22" s="32"/>
      <c r="K22" s="17">
        <v>9</v>
      </c>
      <c r="L22" s="21" t="s">
        <v>104</v>
      </c>
      <c r="M22" s="26" t="s">
        <v>82</v>
      </c>
      <c r="N22" s="32"/>
      <c r="O22" s="18">
        <v>9</v>
      </c>
      <c r="P22" s="22" t="s">
        <v>100</v>
      </c>
      <c r="Q22" s="26" t="s">
        <v>83</v>
      </c>
      <c r="R22" s="32"/>
      <c r="S22" s="17">
        <v>9</v>
      </c>
      <c r="T22" s="21" t="s">
        <v>102</v>
      </c>
      <c r="U22" s="26" t="s">
        <v>82</v>
      </c>
      <c r="V22" s="32"/>
      <c r="W22" s="17">
        <v>9</v>
      </c>
      <c r="X22" s="21" t="s">
        <v>105</v>
      </c>
      <c r="Y22" s="26" t="s">
        <v>0</v>
      </c>
      <c r="Z22" s="32" t="s">
        <v>108</v>
      </c>
      <c r="AA22" s="17">
        <v>9</v>
      </c>
      <c r="AB22" s="21" t="s">
        <v>101</v>
      </c>
      <c r="AC22" s="26" t="s">
        <v>82</v>
      </c>
      <c r="AD22" s="32"/>
      <c r="AE22" s="17">
        <v>9</v>
      </c>
      <c r="AF22" s="21" t="s">
        <v>103</v>
      </c>
      <c r="AG22" s="26" t="s">
        <v>83</v>
      </c>
      <c r="AH22" s="32"/>
      <c r="AI22" s="18">
        <v>9</v>
      </c>
      <c r="AJ22" s="22" t="s">
        <v>42</v>
      </c>
      <c r="AK22" s="26" t="s">
        <v>58</v>
      </c>
      <c r="AL22" s="32"/>
      <c r="AM22" s="17">
        <v>9</v>
      </c>
      <c r="AN22" s="21" t="s">
        <v>101</v>
      </c>
      <c r="AO22" s="26" t="s">
        <v>82</v>
      </c>
      <c r="AP22" s="32"/>
      <c r="AQ22" s="17">
        <v>9</v>
      </c>
      <c r="AR22" s="21" t="s">
        <v>104</v>
      </c>
      <c r="AS22" s="26" t="s">
        <v>82</v>
      </c>
      <c r="AT22" s="32"/>
      <c r="AU22" s="18">
        <v>9</v>
      </c>
      <c r="AV22" s="22" t="s">
        <v>100</v>
      </c>
      <c r="AW22" s="26" t="s">
        <v>83</v>
      </c>
      <c r="AX22" s="32"/>
      <c r="AY22" s="18">
        <v>9</v>
      </c>
      <c r="AZ22" s="22" t="s">
        <v>100</v>
      </c>
      <c r="BA22" s="26" t="s">
        <v>83</v>
      </c>
      <c r="BB22" s="32"/>
    </row>
    <row r="23" spans="2:54" ht="15" customHeight="1">
      <c r="B23" s="10" t="s">
        <v>0</v>
      </c>
      <c r="C23" s="10">
        <f>BE48</f>
        <v>55</v>
      </c>
      <c r="G23" s="17">
        <v>10</v>
      </c>
      <c r="H23" s="21" t="s">
        <v>103</v>
      </c>
      <c r="I23" s="26" t="s">
        <v>83</v>
      </c>
      <c r="J23" s="32"/>
      <c r="K23" s="17">
        <v>10</v>
      </c>
      <c r="L23" s="21" t="s">
        <v>105</v>
      </c>
      <c r="M23" s="26" t="s">
        <v>82</v>
      </c>
      <c r="N23" s="32"/>
      <c r="O23" s="17">
        <v>10</v>
      </c>
      <c r="P23" s="21" t="s">
        <v>101</v>
      </c>
      <c r="Q23" s="26" t="s">
        <v>82</v>
      </c>
      <c r="R23" s="32"/>
      <c r="S23" s="17">
        <v>10</v>
      </c>
      <c r="T23" s="21" t="s">
        <v>103</v>
      </c>
      <c r="U23" s="26" t="s">
        <v>83</v>
      </c>
      <c r="V23" s="32"/>
      <c r="W23" s="18">
        <v>10</v>
      </c>
      <c r="X23" s="22" t="s">
        <v>42</v>
      </c>
      <c r="Y23" s="26" t="s">
        <v>0</v>
      </c>
      <c r="Z23" s="32" t="s">
        <v>108</v>
      </c>
      <c r="AA23" s="17">
        <v>10</v>
      </c>
      <c r="AB23" s="21" t="s">
        <v>102</v>
      </c>
      <c r="AC23" s="26" t="s">
        <v>82</v>
      </c>
      <c r="AD23" s="32"/>
      <c r="AE23" s="17">
        <v>10</v>
      </c>
      <c r="AF23" s="21" t="s">
        <v>104</v>
      </c>
      <c r="AG23" s="26" t="s">
        <v>82</v>
      </c>
      <c r="AH23" s="32"/>
      <c r="AI23" s="18">
        <v>10</v>
      </c>
      <c r="AJ23" s="22" t="s">
        <v>100</v>
      </c>
      <c r="AK23" s="26" t="s">
        <v>83</v>
      </c>
      <c r="AL23" s="32"/>
      <c r="AM23" s="17">
        <v>10</v>
      </c>
      <c r="AN23" s="21" t="s">
        <v>102</v>
      </c>
      <c r="AO23" s="26" t="s">
        <v>82</v>
      </c>
      <c r="AP23" s="32"/>
      <c r="AQ23" s="17">
        <v>10</v>
      </c>
      <c r="AR23" s="21" t="s">
        <v>105</v>
      </c>
      <c r="AS23" s="26" t="s">
        <v>82</v>
      </c>
      <c r="AT23" s="32"/>
      <c r="AU23" s="17">
        <v>10</v>
      </c>
      <c r="AV23" s="21" t="s">
        <v>101</v>
      </c>
      <c r="AW23" s="26" t="s">
        <v>82</v>
      </c>
      <c r="AX23" s="32"/>
      <c r="AY23" s="17">
        <v>10</v>
      </c>
      <c r="AZ23" s="21" t="s">
        <v>101</v>
      </c>
      <c r="BA23" s="26" t="s">
        <v>82</v>
      </c>
      <c r="BB23" s="32"/>
    </row>
    <row r="24" spans="2:54" ht="15" customHeight="1">
      <c r="B24" s="9" t="s">
        <v>146</v>
      </c>
      <c r="C24" s="9">
        <f>BE49</f>
        <v>104</v>
      </c>
      <c r="G24" s="17">
        <v>11</v>
      </c>
      <c r="H24" s="21" t="s">
        <v>104</v>
      </c>
      <c r="I24" s="26" t="s">
        <v>82</v>
      </c>
      <c r="J24" s="32"/>
      <c r="K24" s="18">
        <v>11</v>
      </c>
      <c r="L24" s="22" t="s">
        <v>42</v>
      </c>
      <c r="M24" s="26" t="s">
        <v>58</v>
      </c>
      <c r="N24" s="32"/>
      <c r="O24" s="17">
        <v>11</v>
      </c>
      <c r="P24" s="21" t="s">
        <v>102</v>
      </c>
      <c r="Q24" s="26" t="s">
        <v>82</v>
      </c>
      <c r="R24" s="32"/>
      <c r="S24" s="17">
        <v>11</v>
      </c>
      <c r="T24" s="21" t="s">
        <v>104</v>
      </c>
      <c r="U24" s="26" t="s">
        <v>82</v>
      </c>
      <c r="V24" s="32"/>
      <c r="W24" s="18">
        <v>11</v>
      </c>
      <c r="X24" s="22" t="s">
        <v>100</v>
      </c>
      <c r="Y24" s="26" t="s">
        <v>83</v>
      </c>
      <c r="Z24" s="32" t="s">
        <v>110</v>
      </c>
      <c r="AA24" s="17">
        <v>11</v>
      </c>
      <c r="AB24" s="21" t="s">
        <v>103</v>
      </c>
      <c r="AC24" s="26" t="s">
        <v>83</v>
      </c>
      <c r="AD24" s="32"/>
      <c r="AE24" s="17">
        <v>11</v>
      </c>
      <c r="AF24" s="21" t="s">
        <v>105</v>
      </c>
      <c r="AG24" s="26" t="s">
        <v>82</v>
      </c>
      <c r="AH24" s="32"/>
      <c r="AI24" s="17">
        <v>11</v>
      </c>
      <c r="AJ24" s="21" t="s">
        <v>101</v>
      </c>
      <c r="AK24" s="26" t="s">
        <v>82</v>
      </c>
      <c r="AL24" s="32"/>
      <c r="AM24" s="17">
        <v>11</v>
      </c>
      <c r="AN24" s="21" t="s">
        <v>103</v>
      </c>
      <c r="AO24" s="26" t="s">
        <v>83</v>
      </c>
      <c r="AP24" s="32"/>
      <c r="AQ24" s="18">
        <v>11</v>
      </c>
      <c r="AR24" s="22" t="s">
        <v>42</v>
      </c>
      <c r="AS24" s="26" t="s">
        <v>58</v>
      </c>
      <c r="AT24" s="32"/>
      <c r="AU24" s="17">
        <v>11</v>
      </c>
      <c r="AV24" s="21" t="s">
        <v>102</v>
      </c>
      <c r="AW24" s="26" t="s">
        <v>58</v>
      </c>
      <c r="AX24" s="32" t="s">
        <v>140</v>
      </c>
      <c r="AY24" s="17">
        <v>11</v>
      </c>
      <c r="AZ24" s="21" t="s">
        <v>102</v>
      </c>
      <c r="BA24" s="26" t="s">
        <v>82</v>
      </c>
      <c r="BB24" s="32"/>
    </row>
    <row r="25" spans="2:54" ht="15" customHeight="1">
      <c r="B25" s="11" t="s">
        <v>120</v>
      </c>
      <c r="C25" s="11">
        <f>BE50</f>
        <v>0</v>
      </c>
      <c r="G25" s="17">
        <v>12</v>
      </c>
      <c r="H25" s="21" t="s">
        <v>105</v>
      </c>
      <c r="I25" s="26" t="s">
        <v>82</v>
      </c>
      <c r="J25" s="32"/>
      <c r="K25" s="18">
        <v>12</v>
      </c>
      <c r="L25" s="22" t="s">
        <v>100</v>
      </c>
      <c r="M25" s="26" t="s">
        <v>83</v>
      </c>
      <c r="N25" s="32"/>
      <c r="O25" s="17">
        <v>12</v>
      </c>
      <c r="P25" s="21" t="s">
        <v>103</v>
      </c>
      <c r="Q25" s="26" t="s">
        <v>83</v>
      </c>
      <c r="R25" s="32"/>
      <c r="S25" s="17">
        <v>12</v>
      </c>
      <c r="T25" s="21" t="s">
        <v>105</v>
      </c>
      <c r="U25" s="26" t="s">
        <v>82</v>
      </c>
      <c r="V25" s="32"/>
      <c r="W25" s="17">
        <v>12</v>
      </c>
      <c r="X25" s="21" t="s">
        <v>101</v>
      </c>
      <c r="Y25" s="26" t="s">
        <v>0</v>
      </c>
      <c r="Z25" s="32" t="s">
        <v>190</v>
      </c>
      <c r="AA25" s="17">
        <v>12</v>
      </c>
      <c r="AB25" s="21" t="s">
        <v>104</v>
      </c>
      <c r="AC25" s="26" t="s">
        <v>82</v>
      </c>
      <c r="AD25" s="32"/>
      <c r="AE25" s="18">
        <v>12</v>
      </c>
      <c r="AF25" s="22" t="s">
        <v>42</v>
      </c>
      <c r="AG25" s="26" t="s">
        <v>58</v>
      </c>
      <c r="AH25" s="32"/>
      <c r="AI25" s="17">
        <v>12</v>
      </c>
      <c r="AJ25" s="21" t="s">
        <v>102</v>
      </c>
      <c r="AK25" s="26" t="s">
        <v>82</v>
      </c>
      <c r="AL25" s="32"/>
      <c r="AM25" s="17">
        <v>12</v>
      </c>
      <c r="AN25" s="21" t="s">
        <v>104</v>
      </c>
      <c r="AO25" s="26" t="s">
        <v>82</v>
      </c>
      <c r="AP25" s="32"/>
      <c r="AQ25" s="18">
        <v>12</v>
      </c>
      <c r="AR25" s="22" t="s">
        <v>100</v>
      </c>
      <c r="AS25" s="26" t="s">
        <v>83</v>
      </c>
      <c r="AT25" s="32"/>
      <c r="AU25" s="17">
        <v>12</v>
      </c>
      <c r="AV25" s="21" t="s">
        <v>103</v>
      </c>
      <c r="AW25" s="26" t="s">
        <v>83</v>
      </c>
      <c r="AX25" s="32"/>
      <c r="AY25" s="17">
        <v>12</v>
      </c>
      <c r="AZ25" s="21" t="s">
        <v>103</v>
      </c>
      <c r="BA25" s="26" t="s">
        <v>83</v>
      </c>
      <c r="BB25" s="32"/>
    </row>
    <row r="26" spans="2:54" ht="15" customHeight="1">
      <c r="B26" s="12" t="s">
        <v>84</v>
      </c>
      <c r="C26" s="13">
        <f>SUM(C21:C25)</f>
        <v>365</v>
      </c>
      <c r="G26" s="18">
        <v>13</v>
      </c>
      <c r="H26" s="22" t="s">
        <v>42</v>
      </c>
      <c r="I26" s="26" t="s">
        <v>58</v>
      </c>
      <c r="J26" s="32"/>
      <c r="K26" s="17">
        <v>13</v>
      </c>
      <c r="L26" s="21" t="s">
        <v>101</v>
      </c>
      <c r="M26" s="26" t="s">
        <v>82</v>
      </c>
      <c r="N26" s="32"/>
      <c r="O26" s="17">
        <v>13</v>
      </c>
      <c r="P26" s="21" t="s">
        <v>104</v>
      </c>
      <c r="Q26" s="26" t="s">
        <v>82</v>
      </c>
      <c r="R26" s="32"/>
      <c r="S26" s="18">
        <v>13</v>
      </c>
      <c r="T26" s="22" t="s">
        <v>42</v>
      </c>
      <c r="U26" s="26" t="s">
        <v>58</v>
      </c>
      <c r="V26" s="32"/>
      <c r="W26" s="17">
        <v>13</v>
      </c>
      <c r="X26" s="21" t="s">
        <v>102</v>
      </c>
      <c r="Y26" s="26" t="s">
        <v>0</v>
      </c>
      <c r="Z26" s="32" t="s">
        <v>108</v>
      </c>
      <c r="AA26" s="17">
        <v>13</v>
      </c>
      <c r="AB26" s="21" t="s">
        <v>105</v>
      </c>
      <c r="AC26" s="26" t="s">
        <v>82</v>
      </c>
      <c r="AD26" s="32"/>
      <c r="AE26" s="18">
        <v>13</v>
      </c>
      <c r="AF26" s="22" t="s">
        <v>100</v>
      </c>
      <c r="AG26" s="26" t="s">
        <v>83</v>
      </c>
      <c r="AH26" s="32"/>
      <c r="AI26" s="17">
        <v>13</v>
      </c>
      <c r="AJ26" s="21" t="s">
        <v>103</v>
      </c>
      <c r="AK26" s="26" t="s">
        <v>83</v>
      </c>
      <c r="AL26" s="32"/>
      <c r="AM26" s="17">
        <v>13</v>
      </c>
      <c r="AN26" s="21" t="s">
        <v>105</v>
      </c>
      <c r="AO26" s="26" t="s">
        <v>82</v>
      </c>
      <c r="AP26" s="32"/>
      <c r="AQ26" s="17">
        <v>13</v>
      </c>
      <c r="AR26" s="21" t="s">
        <v>101</v>
      </c>
      <c r="AS26" s="26" t="s">
        <v>58</v>
      </c>
      <c r="AT26" s="32" t="s">
        <v>140</v>
      </c>
      <c r="AU26" s="17">
        <v>13</v>
      </c>
      <c r="AV26" s="21" t="s">
        <v>104</v>
      </c>
      <c r="AW26" s="26" t="s">
        <v>82</v>
      </c>
      <c r="AX26" s="32"/>
      <c r="AY26" s="17">
        <v>13</v>
      </c>
      <c r="AZ26" s="21" t="s">
        <v>104</v>
      </c>
      <c r="BA26" s="26" t="s">
        <v>82</v>
      </c>
      <c r="BB26" s="32"/>
    </row>
    <row r="27" spans="2:54" ht="15" customHeight="1">
      <c r="G27" s="18">
        <v>14</v>
      </c>
      <c r="H27" s="22" t="s">
        <v>100</v>
      </c>
      <c r="I27" s="26" t="s">
        <v>83</v>
      </c>
      <c r="J27" s="32"/>
      <c r="K27" s="17">
        <v>14</v>
      </c>
      <c r="L27" s="21" t="s">
        <v>102</v>
      </c>
      <c r="M27" s="26" t="s">
        <v>82</v>
      </c>
      <c r="N27" s="32"/>
      <c r="O27" s="17">
        <v>14</v>
      </c>
      <c r="P27" s="21" t="s">
        <v>105</v>
      </c>
      <c r="Q27" s="26" t="s">
        <v>82</v>
      </c>
      <c r="R27" s="32"/>
      <c r="S27" s="18">
        <v>14</v>
      </c>
      <c r="T27" s="22" t="s">
        <v>100</v>
      </c>
      <c r="U27" s="26" t="s">
        <v>83</v>
      </c>
      <c r="V27" s="32"/>
      <c r="W27" s="17">
        <v>14</v>
      </c>
      <c r="X27" s="21" t="s">
        <v>103</v>
      </c>
      <c r="Y27" s="26" t="s">
        <v>83</v>
      </c>
      <c r="Z27" s="32" t="s">
        <v>108</v>
      </c>
      <c r="AA27" s="18">
        <v>14</v>
      </c>
      <c r="AB27" s="22" t="s">
        <v>42</v>
      </c>
      <c r="AC27" s="26" t="s">
        <v>58</v>
      </c>
      <c r="AD27" s="32"/>
      <c r="AE27" s="17">
        <v>14</v>
      </c>
      <c r="AF27" s="21" t="s">
        <v>101</v>
      </c>
      <c r="AG27" s="26" t="s">
        <v>58</v>
      </c>
      <c r="AH27" s="32" t="s">
        <v>140</v>
      </c>
      <c r="AI27" s="17">
        <v>14</v>
      </c>
      <c r="AJ27" s="21" t="s">
        <v>104</v>
      </c>
      <c r="AK27" s="26" t="s">
        <v>82</v>
      </c>
      <c r="AL27" s="32"/>
      <c r="AM27" s="18">
        <v>14</v>
      </c>
      <c r="AN27" s="22" t="s">
        <v>42</v>
      </c>
      <c r="AO27" s="26" t="s">
        <v>58</v>
      </c>
      <c r="AP27" s="32"/>
      <c r="AQ27" s="17">
        <v>14</v>
      </c>
      <c r="AR27" s="21" t="s">
        <v>102</v>
      </c>
      <c r="AS27" s="26" t="s">
        <v>82</v>
      </c>
      <c r="AT27" s="32"/>
      <c r="AU27" s="17">
        <v>14</v>
      </c>
      <c r="AV27" s="21" t="s">
        <v>105</v>
      </c>
      <c r="AW27" s="26" t="s">
        <v>82</v>
      </c>
      <c r="AX27" s="32"/>
      <c r="AY27" s="17">
        <v>14</v>
      </c>
      <c r="AZ27" s="21" t="s">
        <v>105</v>
      </c>
      <c r="BA27" s="26" t="s">
        <v>82</v>
      </c>
      <c r="BB27" s="32"/>
    </row>
    <row r="28" spans="2:54" ht="15" customHeight="1">
      <c r="G28" s="17">
        <v>15</v>
      </c>
      <c r="H28" s="21" t="s">
        <v>101</v>
      </c>
      <c r="I28" s="26" t="s">
        <v>82</v>
      </c>
      <c r="J28" s="32"/>
      <c r="K28" s="17">
        <v>15</v>
      </c>
      <c r="L28" s="21" t="s">
        <v>103</v>
      </c>
      <c r="M28" s="26" t="s">
        <v>83</v>
      </c>
      <c r="N28" s="32"/>
      <c r="O28" s="18">
        <v>15</v>
      </c>
      <c r="P28" s="22" t="s">
        <v>42</v>
      </c>
      <c r="Q28" s="26" t="s">
        <v>58</v>
      </c>
      <c r="R28" s="32"/>
      <c r="S28" s="17">
        <v>15</v>
      </c>
      <c r="T28" s="21" t="s">
        <v>101</v>
      </c>
      <c r="U28" s="26" t="s">
        <v>58</v>
      </c>
      <c r="V28" s="32" t="s">
        <v>127</v>
      </c>
      <c r="W28" s="17">
        <v>15</v>
      </c>
      <c r="X28" s="21" t="s">
        <v>104</v>
      </c>
      <c r="Y28" s="26" t="s">
        <v>0</v>
      </c>
      <c r="Z28" s="32" t="s">
        <v>108</v>
      </c>
      <c r="AA28" s="18">
        <v>15</v>
      </c>
      <c r="AB28" s="22" t="s">
        <v>100</v>
      </c>
      <c r="AC28" s="26" t="s">
        <v>83</v>
      </c>
      <c r="AD28" s="32"/>
      <c r="AE28" s="17">
        <v>15</v>
      </c>
      <c r="AF28" s="21" t="s">
        <v>102</v>
      </c>
      <c r="AG28" s="26" t="s">
        <v>82</v>
      </c>
      <c r="AH28" s="32"/>
      <c r="AI28" s="17">
        <v>15</v>
      </c>
      <c r="AJ28" s="21" t="s">
        <v>105</v>
      </c>
      <c r="AK28" s="26" t="s">
        <v>82</v>
      </c>
      <c r="AL28" s="32"/>
      <c r="AM28" s="18">
        <v>15</v>
      </c>
      <c r="AN28" s="22" t="s">
        <v>100</v>
      </c>
      <c r="AO28" s="26" t="s">
        <v>83</v>
      </c>
      <c r="AP28" s="32"/>
      <c r="AQ28" s="17">
        <v>15</v>
      </c>
      <c r="AR28" s="21" t="s">
        <v>103</v>
      </c>
      <c r="AS28" s="26" t="s">
        <v>83</v>
      </c>
      <c r="AT28" s="32"/>
      <c r="AU28" s="18">
        <v>15</v>
      </c>
      <c r="AV28" s="22" t="s">
        <v>42</v>
      </c>
      <c r="AW28" s="26" t="s">
        <v>58</v>
      </c>
      <c r="AX28" s="32"/>
      <c r="AY28" s="18">
        <v>15</v>
      </c>
      <c r="AZ28" s="22" t="s">
        <v>42</v>
      </c>
      <c r="BA28" s="26" t="s">
        <v>58</v>
      </c>
      <c r="BB28" s="32"/>
    </row>
    <row r="29" spans="2:54" ht="15" customHeight="1">
      <c r="G29" s="17">
        <v>16</v>
      </c>
      <c r="H29" s="21" t="s">
        <v>102</v>
      </c>
      <c r="I29" s="26" t="s">
        <v>82</v>
      </c>
      <c r="J29" s="32"/>
      <c r="K29" s="17">
        <v>16</v>
      </c>
      <c r="L29" s="21" t="s">
        <v>104</v>
      </c>
      <c r="M29" s="26" t="s">
        <v>82</v>
      </c>
      <c r="N29" s="32"/>
      <c r="O29" s="18">
        <v>16</v>
      </c>
      <c r="P29" s="22" t="s">
        <v>100</v>
      </c>
      <c r="Q29" s="26" t="s">
        <v>83</v>
      </c>
      <c r="R29" s="32"/>
      <c r="S29" s="17">
        <v>16</v>
      </c>
      <c r="T29" s="21" t="s">
        <v>102</v>
      </c>
      <c r="U29" s="26" t="s">
        <v>82</v>
      </c>
      <c r="V29" s="32"/>
      <c r="W29" s="17">
        <v>16</v>
      </c>
      <c r="X29" s="21" t="s">
        <v>105</v>
      </c>
      <c r="Y29" s="26" t="s">
        <v>0</v>
      </c>
      <c r="Z29" s="32" t="s">
        <v>108</v>
      </c>
      <c r="AA29" s="17">
        <v>16</v>
      </c>
      <c r="AB29" s="21" t="s">
        <v>101</v>
      </c>
      <c r="AC29" s="26" t="s">
        <v>58</v>
      </c>
      <c r="AD29" s="32" t="s">
        <v>140</v>
      </c>
      <c r="AE29" s="17">
        <v>16</v>
      </c>
      <c r="AF29" s="21" t="s">
        <v>103</v>
      </c>
      <c r="AG29" s="26" t="s">
        <v>83</v>
      </c>
      <c r="AH29" s="32"/>
      <c r="AI29" s="18">
        <v>16</v>
      </c>
      <c r="AJ29" s="22" t="s">
        <v>42</v>
      </c>
      <c r="AK29" s="26" t="s">
        <v>58</v>
      </c>
      <c r="AL29" s="32"/>
      <c r="AM29" s="17">
        <v>16</v>
      </c>
      <c r="AN29" s="21" t="s">
        <v>101</v>
      </c>
      <c r="AO29" s="26" t="s">
        <v>82</v>
      </c>
      <c r="AP29" s="32"/>
      <c r="AQ29" s="17">
        <v>16</v>
      </c>
      <c r="AR29" s="21" t="s">
        <v>104</v>
      </c>
      <c r="AS29" s="26" t="s">
        <v>82</v>
      </c>
      <c r="AT29" s="32"/>
      <c r="AU29" s="18">
        <v>16</v>
      </c>
      <c r="AV29" s="22" t="s">
        <v>100</v>
      </c>
      <c r="AW29" s="26" t="s">
        <v>83</v>
      </c>
      <c r="AX29" s="32"/>
      <c r="AY29" s="18">
        <v>16</v>
      </c>
      <c r="AZ29" s="22" t="s">
        <v>100</v>
      </c>
      <c r="BA29" s="26" t="s">
        <v>83</v>
      </c>
      <c r="BB29" s="32"/>
    </row>
    <row r="30" spans="2:54" ht="15" customHeight="1">
      <c r="G30" s="17">
        <v>17</v>
      </c>
      <c r="H30" s="21" t="s">
        <v>103</v>
      </c>
      <c r="I30" s="26" t="s">
        <v>83</v>
      </c>
      <c r="J30" s="32"/>
      <c r="K30" s="17">
        <v>17</v>
      </c>
      <c r="L30" s="21" t="s">
        <v>105</v>
      </c>
      <c r="M30" s="26" t="s">
        <v>82</v>
      </c>
      <c r="N30" s="32"/>
      <c r="O30" s="17">
        <v>17</v>
      </c>
      <c r="P30" s="21" t="s">
        <v>101</v>
      </c>
      <c r="Q30" s="26" t="s">
        <v>82</v>
      </c>
      <c r="R30" s="32"/>
      <c r="S30" s="17">
        <v>17</v>
      </c>
      <c r="T30" s="21" t="s">
        <v>103</v>
      </c>
      <c r="U30" s="26" t="s">
        <v>83</v>
      </c>
      <c r="V30" s="32"/>
      <c r="W30" s="18">
        <v>17</v>
      </c>
      <c r="X30" s="22" t="s">
        <v>42</v>
      </c>
      <c r="Y30" s="26" t="s">
        <v>0</v>
      </c>
      <c r="Z30" s="32" t="s">
        <v>108</v>
      </c>
      <c r="AA30" s="17">
        <v>17</v>
      </c>
      <c r="AB30" s="21" t="s">
        <v>102</v>
      </c>
      <c r="AC30" s="26" t="s">
        <v>82</v>
      </c>
      <c r="AD30" s="32"/>
      <c r="AE30" s="17">
        <v>17</v>
      </c>
      <c r="AF30" s="21" t="s">
        <v>104</v>
      </c>
      <c r="AG30" s="26" t="s">
        <v>82</v>
      </c>
      <c r="AH30" s="32"/>
      <c r="AI30" s="18">
        <v>17</v>
      </c>
      <c r="AJ30" s="22" t="s">
        <v>100</v>
      </c>
      <c r="AK30" s="26" t="s">
        <v>83</v>
      </c>
      <c r="AL30" s="32"/>
      <c r="AM30" s="17">
        <v>17</v>
      </c>
      <c r="AN30" s="21" t="s">
        <v>102</v>
      </c>
      <c r="AO30" s="26" t="s">
        <v>82</v>
      </c>
      <c r="AP30" s="32"/>
      <c r="AQ30" s="17">
        <v>17</v>
      </c>
      <c r="AR30" s="21" t="s">
        <v>105</v>
      </c>
      <c r="AS30" s="26" t="s">
        <v>82</v>
      </c>
      <c r="AT30" s="32"/>
      <c r="AU30" s="17">
        <v>17</v>
      </c>
      <c r="AV30" s="21" t="s">
        <v>101</v>
      </c>
      <c r="AW30" s="26" t="s">
        <v>82</v>
      </c>
      <c r="AX30" s="32"/>
      <c r="AY30" s="17">
        <v>17</v>
      </c>
      <c r="AZ30" s="21" t="s">
        <v>101</v>
      </c>
      <c r="BA30" s="26" t="s">
        <v>82</v>
      </c>
      <c r="BB30" s="32"/>
    </row>
    <row r="31" spans="2:54" ht="15" customHeight="1">
      <c r="G31" s="17">
        <v>18</v>
      </c>
      <c r="H31" s="21" t="s">
        <v>104</v>
      </c>
      <c r="I31" s="26" t="s">
        <v>82</v>
      </c>
      <c r="J31" s="32"/>
      <c r="K31" s="18">
        <v>18</v>
      </c>
      <c r="L31" s="22" t="s">
        <v>42</v>
      </c>
      <c r="M31" s="26" t="s">
        <v>58</v>
      </c>
      <c r="N31" s="32"/>
      <c r="O31" s="17">
        <v>18</v>
      </c>
      <c r="P31" s="21" t="s">
        <v>102</v>
      </c>
      <c r="Q31" s="26" t="s">
        <v>82</v>
      </c>
      <c r="R31" s="32"/>
      <c r="S31" s="17">
        <v>18</v>
      </c>
      <c r="T31" s="21" t="s">
        <v>104</v>
      </c>
      <c r="U31" s="26" t="s">
        <v>82</v>
      </c>
      <c r="V31" s="32"/>
      <c r="W31" s="18">
        <v>18</v>
      </c>
      <c r="X31" s="22" t="s">
        <v>100</v>
      </c>
      <c r="Y31" s="26" t="s">
        <v>83</v>
      </c>
      <c r="Z31" s="32" t="s">
        <v>108</v>
      </c>
      <c r="AA31" s="17">
        <v>18</v>
      </c>
      <c r="AB31" s="21" t="s">
        <v>103</v>
      </c>
      <c r="AC31" s="26" t="s">
        <v>83</v>
      </c>
      <c r="AD31" s="32"/>
      <c r="AE31" s="17">
        <v>18</v>
      </c>
      <c r="AF31" s="21" t="s">
        <v>105</v>
      </c>
      <c r="AG31" s="26" t="s">
        <v>82</v>
      </c>
      <c r="AH31" s="32"/>
      <c r="AI31" s="17">
        <v>18</v>
      </c>
      <c r="AJ31" s="21" t="s">
        <v>101</v>
      </c>
      <c r="AK31" s="26" t="s">
        <v>82</v>
      </c>
      <c r="AL31" s="32"/>
      <c r="AM31" s="17">
        <v>18</v>
      </c>
      <c r="AN31" s="21" t="s">
        <v>103</v>
      </c>
      <c r="AO31" s="26" t="s">
        <v>83</v>
      </c>
      <c r="AP31" s="32"/>
      <c r="AQ31" s="18">
        <v>18</v>
      </c>
      <c r="AR31" s="22" t="s">
        <v>42</v>
      </c>
      <c r="AS31" s="26" t="s">
        <v>58</v>
      </c>
      <c r="AT31" s="32"/>
      <c r="AU31" s="17">
        <v>18</v>
      </c>
      <c r="AV31" s="21" t="s">
        <v>102</v>
      </c>
      <c r="AW31" s="26" t="s">
        <v>82</v>
      </c>
      <c r="AX31" s="32"/>
      <c r="AY31" s="17">
        <v>18</v>
      </c>
      <c r="AZ31" s="21" t="s">
        <v>102</v>
      </c>
      <c r="BA31" s="26" t="s">
        <v>82</v>
      </c>
      <c r="BB31" s="32"/>
    </row>
    <row r="32" spans="2:54" ht="15" customHeight="1">
      <c r="G32" s="17">
        <v>19</v>
      </c>
      <c r="H32" s="21" t="s">
        <v>105</v>
      </c>
      <c r="I32" s="26" t="s">
        <v>82</v>
      </c>
      <c r="J32" s="32"/>
      <c r="K32" s="18">
        <v>19</v>
      </c>
      <c r="L32" s="22" t="s">
        <v>100</v>
      </c>
      <c r="M32" s="26" t="s">
        <v>83</v>
      </c>
      <c r="N32" s="32"/>
      <c r="O32" s="17">
        <v>19</v>
      </c>
      <c r="P32" s="21" t="s">
        <v>103</v>
      </c>
      <c r="Q32" s="26" t="s">
        <v>83</v>
      </c>
      <c r="R32" s="32"/>
      <c r="S32" s="17">
        <v>19</v>
      </c>
      <c r="T32" s="21" t="s">
        <v>105</v>
      </c>
      <c r="U32" s="26" t="s">
        <v>82</v>
      </c>
      <c r="V32" s="32"/>
      <c r="W32" s="17">
        <v>19</v>
      </c>
      <c r="X32" s="21" t="s">
        <v>101</v>
      </c>
      <c r="Y32" s="26" t="s">
        <v>0</v>
      </c>
      <c r="Z32" s="32" t="s">
        <v>108</v>
      </c>
      <c r="AA32" s="17">
        <v>19</v>
      </c>
      <c r="AB32" s="21" t="s">
        <v>104</v>
      </c>
      <c r="AC32" s="26" t="s">
        <v>82</v>
      </c>
      <c r="AD32" s="32"/>
      <c r="AE32" s="18">
        <v>19</v>
      </c>
      <c r="AF32" s="22" t="s">
        <v>42</v>
      </c>
      <c r="AG32" s="26" t="s">
        <v>58</v>
      </c>
      <c r="AH32" s="32"/>
      <c r="AI32" s="17">
        <v>19</v>
      </c>
      <c r="AJ32" s="21" t="s">
        <v>102</v>
      </c>
      <c r="AK32" s="26" t="s">
        <v>82</v>
      </c>
      <c r="AL32" s="32"/>
      <c r="AM32" s="17">
        <v>19</v>
      </c>
      <c r="AN32" s="21" t="s">
        <v>104</v>
      </c>
      <c r="AO32" s="26" t="s">
        <v>82</v>
      </c>
      <c r="AP32" s="32"/>
      <c r="AQ32" s="18">
        <v>19</v>
      </c>
      <c r="AR32" s="22" t="s">
        <v>100</v>
      </c>
      <c r="AS32" s="26" t="s">
        <v>83</v>
      </c>
      <c r="AT32" s="32"/>
      <c r="AU32" s="17">
        <v>19</v>
      </c>
      <c r="AV32" s="21" t="s">
        <v>103</v>
      </c>
      <c r="AW32" s="26" t="s">
        <v>83</v>
      </c>
      <c r="AX32" s="32"/>
      <c r="AY32" s="17">
        <v>19</v>
      </c>
      <c r="AZ32" s="21" t="s">
        <v>103</v>
      </c>
      <c r="BA32" s="26" t="s">
        <v>83</v>
      </c>
      <c r="BB32" s="32"/>
    </row>
    <row r="33" spans="7:57" ht="15" customHeight="1">
      <c r="G33" s="18">
        <v>20</v>
      </c>
      <c r="H33" s="22" t="s">
        <v>42</v>
      </c>
      <c r="I33" s="26" t="s">
        <v>58</v>
      </c>
      <c r="J33" s="32"/>
      <c r="K33" s="17">
        <v>20</v>
      </c>
      <c r="L33" s="21" t="s">
        <v>101</v>
      </c>
      <c r="M33" s="26" t="s">
        <v>82</v>
      </c>
      <c r="N33" s="32"/>
      <c r="O33" s="17">
        <v>20</v>
      </c>
      <c r="P33" s="21" t="s">
        <v>104</v>
      </c>
      <c r="Q33" s="26" t="s">
        <v>82</v>
      </c>
      <c r="R33" s="32"/>
      <c r="S33" s="18">
        <v>20</v>
      </c>
      <c r="T33" s="22" t="s">
        <v>42</v>
      </c>
      <c r="U33" s="26" t="s">
        <v>0</v>
      </c>
      <c r="V33" s="32" t="s">
        <v>108</v>
      </c>
      <c r="W33" s="17">
        <v>20</v>
      </c>
      <c r="X33" s="21" t="s">
        <v>102</v>
      </c>
      <c r="Y33" s="26" t="s">
        <v>0</v>
      </c>
      <c r="Z33" s="32" t="s">
        <v>108</v>
      </c>
      <c r="AA33" s="17">
        <v>20</v>
      </c>
      <c r="AB33" s="21" t="s">
        <v>105</v>
      </c>
      <c r="AC33" s="26" t="s">
        <v>82</v>
      </c>
      <c r="AD33" s="32"/>
      <c r="AE33" s="18">
        <v>20</v>
      </c>
      <c r="AF33" s="22" t="s">
        <v>100</v>
      </c>
      <c r="AG33" s="26" t="s">
        <v>83</v>
      </c>
      <c r="AH33" s="32"/>
      <c r="AI33" s="17">
        <v>20</v>
      </c>
      <c r="AJ33" s="21" t="s">
        <v>103</v>
      </c>
      <c r="AK33" s="26" t="s">
        <v>83</v>
      </c>
      <c r="AL33" s="32"/>
      <c r="AM33" s="17">
        <v>20</v>
      </c>
      <c r="AN33" s="21" t="s">
        <v>105</v>
      </c>
      <c r="AO33" s="26" t="s">
        <v>82</v>
      </c>
      <c r="AP33" s="32"/>
      <c r="AQ33" s="17">
        <v>20</v>
      </c>
      <c r="AR33" s="21" t="s">
        <v>101</v>
      </c>
      <c r="AS33" s="26" t="s">
        <v>82</v>
      </c>
      <c r="AT33" s="32"/>
      <c r="AU33" s="17">
        <v>20</v>
      </c>
      <c r="AV33" s="21" t="s">
        <v>104</v>
      </c>
      <c r="AW33" s="26" t="s">
        <v>82</v>
      </c>
      <c r="AX33" s="32"/>
      <c r="AY33" s="17">
        <v>20</v>
      </c>
      <c r="AZ33" s="21" t="s">
        <v>104</v>
      </c>
      <c r="BA33" s="26" t="s">
        <v>0</v>
      </c>
      <c r="BB33" s="32" t="s">
        <v>109</v>
      </c>
    </row>
    <row r="34" spans="7:57" ht="15" customHeight="1">
      <c r="G34" s="18">
        <v>21</v>
      </c>
      <c r="H34" s="22" t="s">
        <v>100</v>
      </c>
      <c r="I34" s="26" t="s">
        <v>83</v>
      </c>
      <c r="J34" s="32"/>
      <c r="K34" s="17">
        <v>21</v>
      </c>
      <c r="L34" s="21" t="s">
        <v>102</v>
      </c>
      <c r="M34" s="26" t="s">
        <v>82</v>
      </c>
      <c r="N34" s="32"/>
      <c r="O34" s="17">
        <v>21</v>
      </c>
      <c r="P34" s="21" t="s">
        <v>105</v>
      </c>
      <c r="Q34" s="26" t="s">
        <v>82</v>
      </c>
      <c r="R34" s="32"/>
      <c r="S34" s="18">
        <v>21</v>
      </c>
      <c r="T34" s="22" t="s">
        <v>100</v>
      </c>
      <c r="U34" s="26" t="s">
        <v>83</v>
      </c>
      <c r="V34" s="32" t="s">
        <v>108</v>
      </c>
      <c r="W34" s="17">
        <v>21</v>
      </c>
      <c r="X34" s="21" t="s">
        <v>103</v>
      </c>
      <c r="Y34" s="26" t="s">
        <v>83</v>
      </c>
      <c r="Z34" s="32" t="s">
        <v>108</v>
      </c>
      <c r="AA34" s="18">
        <v>21</v>
      </c>
      <c r="AB34" s="22" t="s">
        <v>42</v>
      </c>
      <c r="AC34" s="26" t="s">
        <v>58</v>
      </c>
      <c r="AD34" s="32"/>
      <c r="AE34" s="17">
        <v>21</v>
      </c>
      <c r="AF34" s="21" t="s">
        <v>101</v>
      </c>
      <c r="AG34" s="26" t="s">
        <v>82</v>
      </c>
      <c r="AH34" s="32"/>
      <c r="AI34" s="17">
        <v>21</v>
      </c>
      <c r="AJ34" s="21" t="s">
        <v>104</v>
      </c>
      <c r="AK34" s="26" t="s">
        <v>82</v>
      </c>
      <c r="AL34" s="32"/>
      <c r="AM34" s="18">
        <v>21</v>
      </c>
      <c r="AN34" s="22" t="s">
        <v>42</v>
      </c>
      <c r="AO34" s="26" t="s">
        <v>58</v>
      </c>
      <c r="AP34" s="32"/>
      <c r="AQ34" s="17">
        <v>21</v>
      </c>
      <c r="AR34" s="21" t="s">
        <v>102</v>
      </c>
      <c r="AS34" s="26" t="s">
        <v>82</v>
      </c>
      <c r="AT34" s="32"/>
      <c r="AU34" s="17">
        <v>21</v>
      </c>
      <c r="AV34" s="21" t="s">
        <v>105</v>
      </c>
      <c r="AW34" s="26" t="s">
        <v>82</v>
      </c>
      <c r="AX34" s="32"/>
      <c r="AY34" s="17">
        <v>21</v>
      </c>
      <c r="AZ34" s="21" t="s">
        <v>105</v>
      </c>
      <c r="BA34" s="26" t="s">
        <v>0</v>
      </c>
      <c r="BB34" s="32" t="s">
        <v>106</v>
      </c>
    </row>
    <row r="35" spans="7:57" ht="15" customHeight="1">
      <c r="G35" s="17">
        <v>22</v>
      </c>
      <c r="H35" s="21" t="s">
        <v>101</v>
      </c>
      <c r="I35" s="26" t="s">
        <v>82</v>
      </c>
      <c r="J35" s="32"/>
      <c r="K35" s="17">
        <v>22</v>
      </c>
      <c r="L35" s="21" t="s">
        <v>103</v>
      </c>
      <c r="M35" s="26" t="s">
        <v>83</v>
      </c>
      <c r="N35" s="32"/>
      <c r="O35" s="18">
        <v>22</v>
      </c>
      <c r="P35" s="22" t="s">
        <v>42</v>
      </c>
      <c r="Q35" s="26" t="s">
        <v>58</v>
      </c>
      <c r="R35" s="32"/>
      <c r="S35" s="17">
        <v>22</v>
      </c>
      <c r="T35" s="21" t="s">
        <v>101</v>
      </c>
      <c r="U35" s="26" t="s">
        <v>0</v>
      </c>
      <c r="V35" s="32" t="s">
        <v>108</v>
      </c>
      <c r="W35" s="17">
        <v>22</v>
      </c>
      <c r="X35" s="21" t="s">
        <v>104</v>
      </c>
      <c r="Y35" s="26" t="s">
        <v>0</v>
      </c>
      <c r="Z35" s="32" t="s">
        <v>108</v>
      </c>
      <c r="AA35" s="18">
        <v>22</v>
      </c>
      <c r="AB35" s="22" t="s">
        <v>100</v>
      </c>
      <c r="AC35" s="26" t="s">
        <v>83</v>
      </c>
      <c r="AD35" s="32" t="s">
        <v>140</v>
      </c>
      <c r="AE35" s="17">
        <v>22</v>
      </c>
      <c r="AF35" s="21" t="s">
        <v>102</v>
      </c>
      <c r="AG35" s="26" t="s">
        <v>82</v>
      </c>
      <c r="AH35" s="32"/>
      <c r="AI35" s="17">
        <v>22</v>
      </c>
      <c r="AJ35" s="21" t="s">
        <v>105</v>
      </c>
      <c r="AK35" s="26" t="s">
        <v>82</v>
      </c>
      <c r="AL35" s="32"/>
      <c r="AM35" s="18">
        <v>22</v>
      </c>
      <c r="AN35" s="22" t="s">
        <v>100</v>
      </c>
      <c r="AO35" s="26" t="s">
        <v>83</v>
      </c>
      <c r="AP35" s="32"/>
      <c r="AQ35" s="17">
        <v>22</v>
      </c>
      <c r="AR35" s="21" t="s">
        <v>103</v>
      </c>
      <c r="AS35" s="26" t="s">
        <v>83</v>
      </c>
      <c r="AT35" s="32"/>
      <c r="AU35" s="18">
        <v>22</v>
      </c>
      <c r="AV35" s="22" t="s">
        <v>42</v>
      </c>
      <c r="AW35" s="26" t="s">
        <v>58</v>
      </c>
      <c r="AX35" s="32"/>
      <c r="AY35" s="18">
        <v>22</v>
      </c>
      <c r="AZ35" s="22" t="s">
        <v>42</v>
      </c>
      <c r="BA35" s="26" t="s">
        <v>58</v>
      </c>
      <c r="BB35" s="32" t="s">
        <v>106</v>
      </c>
    </row>
    <row r="36" spans="7:57" ht="15" customHeight="1">
      <c r="G36" s="17">
        <v>23</v>
      </c>
      <c r="H36" s="21" t="s">
        <v>102</v>
      </c>
      <c r="I36" s="26" t="s">
        <v>82</v>
      </c>
      <c r="J36" s="32"/>
      <c r="K36" s="17">
        <v>23</v>
      </c>
      <c r="L36" s="21" t="s">
        <v>104</v>
      </c>
      <c r="M36" s="26" t="s">
        <v>82</v>
      </c>
      <c r="N36" s="32"/>
      <c r="O36" s="18">
        <v>23</v>
      </c>
      <c r="P36" s="22" t="s">
        <v>100</v>
      </c>
      <c r="Q36" s="26" t="s">
        <v>83</v>
      </c>
      <c r="R36" s="32"/>
      <c r="S36" s="17">
        <v>23</v>
      </c>
      <c r="T36" s="21" t="s">
        <v>102</v>
      </c>
      <c r="U36" s="26" t="s">
        <v>0</v>
      </c>
      <c r="V36" s="32" t="s">
        <v>108</v>
      </c>
      <c r="W36" s="17">
        <v>23</v>
      </c>
      <c r="X36" s="21" t="s">
        <v>105</v>
      </c>
      <c r="Y36" s="26" t="s">
        <v>0</v>
      </c>
      <c r="Z36" s="32" t="s">
        <v>108</v>
      </c>
      <c r="AA36" s="17">
        <v>23</v>
      </c>
      <c r="AB36" s="21" t="s">
        <v>134</v>
      </c>
      <c r="AC36" s="26" t="s">
        <v>58</v>
      </c>
      <c r="AD36" s="32" t="s">
        <v>191</v>
      </c>
      <c r="AE36" s="17">
        <v>23</v>
      </c>
      <c r="AF36" s="21" t="s">
        <v>103</v>
      </c>
      <c r="AG36" s="26" t="s">
        <v>83</v>
      </c>
      <c r="AH36" s="32"/>
      <c r="AI36" s="18">
        <v>23</v>
      </c>
      <c r="AJ36" s="22" t="s">
        <v>42</v>
      </c>
      <c r="AK36" s="26" t="s">
        <v>58</v>
      </c>
      <c r="AL36" s="32" t="s">
        <v>140</v>
      </c>
      <c r="AM36" s="17">
        <v>23</v>
      </c>
      <c r="AN36" s="21" t="s">
        <v>101</v>
      </c>
      <c r="AO36" s="26" t="s">
        <v>82</v>
      </c>
      <c r="AP36" s="32"/>
      <c r="AQ36" s="17">
        <v>23</v>
      </c>
      <c r="AR36" s="21" t="s">
        <v>104</v>
      </c>
      <c r="AS36" s="26" t="s">
        <v>82</v>
      </c>
      <c r="AT36" s="32"/>
      <c r="AU36" s="18">
        <v>23</v>
      </c>
      <c r="AV36" s="22" t="s">
        <v>100</v>
      </c>
      <c r="AW36" s="26" t="s">
        <v>83</v>
      </c>
      <c r="AX36" s="32" t="s">
        <v>140</v>
      </c>
      <c r="AY36" s="18">
        <v>23</v>
      </c>
      <c r="AZ36" s="22" t="s">
        <v>100</v>
      </c>
      <c r="BA36" s="26" t="s">
        <v>83</v>
      </c>
      <c r="BB36" s="32" t="s">
        <v>106</v>
      </c>
    </row>
    <row r="37" spans="7:57" ht="15" customHeight="1">
      <c r="G37" s="17">
        <v>24</v>
      </c>
      <c r="H37" s="21" t="s">
        <v>103</v>
      </c>
      <c r="I37" s="26" t="s">
        <v>83</v>
      </c>
      <c r="J37" s="32"/>
      <c r="K37" s="17">
        <v>24</v>
      </c>
      <c r="L37" s="21" t="s">
        <v>105</v>
      </c>
      <c r="M37" s="26" t="s">
        <v>82</v>
      </c>
      <c r="N37" s="32"/>
      <c r="O37" s="17">
        <v>24</v>
      </c>
      <c r="P37" s="21" t="s">
        <v>134</v>
      </c>
      <c r="Q37" s="26" t="s">
        <v>82</v>
      </c>
      <c r="R37" s="32"/>
      <c r="S37" s="17">
        <v>24</v>
      </c>
      <c r="T37" s="21" t="s">
        <v>103</v>
      </c>
      <c r="U37" s="26" t="s">
        <v>83</v>
      </c>
      <c r="V37" s="32" t="s">
        <v>108</v>
      </c>
      <c r="W37" s="18">
        <v>24</v>
      </c>
      <c r="X37" s="22" t="s">
        <v>42</v>
      </c>
      <c r="Y37" s="26" t="s">
        <v>0</v>
      </c>
      <c r="Z37" s="32" t="s">
        <v>108</v>
      </c>
      <c r="AA37" s="17">
        <v>24</v>
      </c>
      <c r="AB37" s="21" t="s">
        <v>135</v>
      </c>
      <c r="AC37" s="26" t="s">
        <v>82</v>
      </c>
      <c r="AD37" s="32"/>
      <c r="AE37" s="17">
        <v>24</v>
      </c>
      <c r="AF37" s="21" t="s">
        <v>104</v>
      </c>
      <c r="AG37" s="26" t="s">
        <v>82</v>
      </c>
      <c r="AH37" s="32"/>
      <c r="AI37" s="18">
        <v>24</v>
      </c>
      <c r="AJ37" s="22" t="s">
        <v>100</v>
      </c>
      <c r="AK37" s="26" t="s">
        <v>83</v>
      </c>
      <c r="AL37" s="32"/>
      <c r="AM37" s="17">
        <v>24</v>
      </c>
      <c r="AN37" s="21" t="s">
        <v>102</v>
      </c>
      <c r="AO37" s="26" t="s">
        <v>83</v>
      </c>
      <c r="AP37" s="32"/>
      <c r="AQ37" s="17">
        <v>24</v>
      </c>
      <c r="AR37" s="21" t="s">
        <v>105</v>
      </c>
      <c r="AS37" s="26" t="s">
        <v>82</v>
      </c>
      <c r="AT37" s="32"/>
      <c r="AU37" s="17">
        <v>24</v>
      </c>
      <c r="AV37" s="21" t="s">
        <v>134</v>
      </c>
      <c r="AW37" s="26" t="s">
        <v>58</v>
      </c>
      <c r="AX37" s="32" t="s">
        <v>191</v>
      </c>
      <c r="AY37" s="17">
        <v>24</v>
      </c>
      <c r="AZ37" s="21" t="s">
        <v>134</v>
      </c>
      <c r="BA37" s="26" t="s">
        <v>0</v>
      </c>
      <c r="BB37" s="32" t="s">
        <v>106</v>
      </c>
    </row>
    <row r="38" spans="7:57" ht="15" customHeight="1">
      <c r="G38" s="17">
        <v>25</v>
      </c>
      <c r="H38" s="21" t="s">
        <v>104</v>
      </c>
      <c r="I38" s="26" t="s">
        <v>82</v>
      </c>
      <c r="J38" s="32"/>
      <c r="K38" s="18">
        <v>25</v>
      </c>
      <c r="L38" s="22" t="s">
        <v>42</v>
      </c>
      <c r="M38" s="26" t="s">
        <v>58</v>
      </c>
      <c r="N38" s="32"/>
      <c r="O38" s="17">
        <v>25</v>
      </c>
      <c r="P38" s="21" t="s">
        <v>135</v>
      </c>
      <c r="Q38" s="26" t="s">
        <v>82</v>
      </c>
      <c r="R38" s="32"/>
      <c r="S38" s="17">
        <v>25</v>
      </c>
      <c r="T38" s="21" t="s">
        <v>104</v>
      </c>
      <c r="U38" s="26" t="s">
        <v>0</v>
      </c>
      <c r="V38" s="32" t="s">
        <v>108</v>
      </c>
      <c r="W38" s="18">
        <v>25</v>
      </c>
      <c r="X38" s="22" t="s">
        <v>100</v>
      </c>
      <c r="Y38" s="26" t="s">
        <v>83</v>
      </c>
      <c r="Z38" s="32" t="s">
        <v>108</v>
      </c>
      <c r="AA38" s="17">
        <v>25</v>
      </c>
      <c r="AB38" s="21" t="s">
        <v>103</v>
      </c>
      <c r="AC38" s="26" t="s">
        <v>83</v>
      </c>
      <c r="AD38" s="32"/>
      <c r="AE38" s="17">
        <v>25</v>
      </c>
      <c r="AF38" s="21" t="s">
        <v>105</v>
      </c>
      <c r="AG38" s="26" t="s">
        <v>82</v>
      </c>
      <c r="AH38" s="32"/>
      <c r="AI38" s="17">
        <v>25</v>
      </c>
      <c r="AJ38" s="21" t="s">
        <v>134</v>
      </c>
      <c r="AK38" s="26" t="s">
        <v>82</v>
      </c>
      <c r="AL38" s="32"/>
      <c r="AM38" s="17">
        <v>25</v>
      </c>
      <c r="AN38" s="21" t="s">
        <v>103</v>
      </c>
      <c r="AO38" s="26" t="s">
        <v>0</v>
      </c>
      <c r="AP38" s="32" t="s">
        <v>111</v>
      </c>
      <c r="AQ38" s="18">
        <v>25</v>
      </c>
      <c r="AR38" s="22" t="s">
        <v>42</v>
      </c>
      <c r="AS38" s="26" t="s">
        <v>58</v>
      </c>
      <c r="AT38" s="32"/>
      <c r="AU38" s="17">
        <v>25</v>
      </c>
      <c r="AV38" s="21" t="s">
        <v>135</v>
      </c>
      <c r="AW38" s="26" t="s">
        <v>82</v>
      </c>
      <c r="AX38" s="32"/>
      <c r="AY38" s="17">
        <v>25</v>
      </c>
      <c r="AZ38" s="21" t="s">
        <v>135</v>
      </c>
      <c r="BA38" s="26" t="s">
        <v>0</v>
      </c>
      <c r="BB38" s="32" t="s">
        <v>106</v>
      </c>
    </row>
    <row r="39" spans="7:57" ht="15" customHeight="1">
      <c r="G39" s="17">
        <v>26</v>
      </c>
      <c r="H39" s="21" t="s">
        <v>105</v>
      </c>
      <c r="I39" s="26" t="s">
        <v>82</v>
      </c>
      <c r="J39" s="32"/>
      <c r="K39" s="18">
        <v>26</v>
      </c>
      <c r="L39" s="22" t="s">
        <v>100</v>
      </c>
      <c r="M39" s="26" t="s">
        <v>83</v>
      </c>
      <c r="N39" s="32"/>
      <c r="O39" s="17">
        <v>26</v>
      </c>
      <c r="P39" s="21" t="s">
        <v>103</v>
      </c>
      <c r="Q39" s="26" t="s">
        <v>83</v>
      </c>
      <c r="R39" s="32"/>
      <c r="S39" s="17">
        <v>26</v>
      </c>
      <c r="T39" s="21" t="s">
        <v>105</v>
      </c>
      <c r="U39" s="26" t="s">
        <v>0</v>
      </c>
      <c r="V39" s="32" t="s">
        <v>108</v>
      </c>
      <c r="W39" s="17">
        <v>26</v>
      </c>
      <c r="X39" s="21" t="s">
        <v>134</v>
      </c>
      <c r="Y39" s="26" t="s">
        <v>0</v>
      </c>
      <c r="Z39" s="32" t="s">
        <v>108</v>
      </c>
      <c r="AA39" s="17">
        <v>26</v>
      </c>
      <c r="AB39" s="21" t="s">
        <v>104</v>
      </c>
      <c r="AC39" s="26" t="s">
        <v>82</v>
      </c>
      <c r="AD39" s="32"/>
      <c r="AE39" s="18">
        <v>26</v>
      </c>
      <c r="AF39" s="22" t="s">
        <v>42</v>
      </c>
      <c r="AG39" s="26" t="s">
        <v>58</v>
      </c>
      <c r="AH39" s="32"/>
      <c r="AI39" s="17">
        <v>26</v>
      </c>
      <c r="AJ39" s="21" t="s">
        <v>135</v>
      </c>
      <c r="AK39" s="26" t="s">
        <v>82</v>
      </c>
      <c r="AL39" s="32"/>
      <c r="AM39" s="17">
        <v>26</v>
      </c>
      <c r="AN39" s="21" t="s">
        <v>104</v>
      </c>
      <c r="AO39" s="26" t="s">
        <v>0</v>
      </c>
      <c r="AP39" s="32" t="s">
        <v>111</v>
      </c>
      <c r="AQ39" s="18">
        <v>26</v>
      </c>
      <c r="AR39" s="22" t="s">
        <v>100</v>
      </c>
      <c r="AS39" s="26" t="s">
        <v>83</v>
      </c>
      <c r="AT39" s="32"/>
      <c r="AU39" s="17">
        <v>26</v>
      </c>
      <c r="AV39" s="21" t="s">
        <v>103</v>
      </c>
      <c r="AW39" s="26" t="s">
        <v>83</v>
      </c>
      <c r="AX39" s="32"/>
      <c r="AY39" s="17">
        <v>26</v>
      </c>
      <c r="AZ39" s="21" t="s">
        <v>103</v>
      </c>
      <c r="BA39" s="26" t="s">
        <v>83</v>
      </c>
      <c r="BB39" s="32" t="s">
        <v>106</v>
      </c>
    </row>
    <row r="40" spans="7:57" ht="15" customHeight="1">
      <c r="G40" s="18">
        <v>27</v>
      </c>
      <c r="H40" s="22" t="s">
        <v>42</v>
      </c>
      <c r="I40" s="26" t="s">
        <v>58</v>
      </c>
      <c r="J40" s="32"/>
      <c r="K40" s="17">
        <v>27</v>
      </c>
      <c r="L40" s="21" t="s">
        <v>134</v>
      </c>
      <c r="M40" s="26" t="s">
        <v>82</v>
      </c>
      <c r="N40" s="32"/>
      <c r="O40" s="17">
        <v>27</v>
      </c>
      <c r="P40" s="21" t="s">
        <v>104</v>
      </c>
      <c r="Q40" s="26" t="s">
        <v>82</v>
      </c>
      <c r="R40" s="32"/>
      <c r="S40" s="18">
        <v>27</v>
      </c>
      <c r="T40" s="22" t="s">
        <v>42</v>
      </c>
      <c r="U40" s="26" t="s">
        <v>0</v>
      </c>
      <c r="V40" s="32" t="s">
        <v>108</v>
      </c>
      <c r="W40" s="17">
        <v>27</v>
      </c>
      <c r="X40" s="21" t="s">
        <v>135</v>
      </c>
      <c r="Y40" s="26" t="s">
        <v>0</v>
      </c>
      <c r="Z40" s="32" t="s">
        <v>108</v>
      </c>
      <c r="AA40" s="17">
        <v>27</v>
      </c>
      <c r="AB40" s="21" t="s">
        <v>105</v>
      </c>
      <c r="AC40" s="26" t="s">
        <v>82</v>
      </c>
      <c r="AD40" s="32"/>
      <c r="AE40" s="18">
        <v>27</v>
      </c>
      <c r="AF40" s="22" t="s">
        <v>100</v>
      </c>
      <c r="AG40" s="26" t="s">
        <v>83</v>
      </c>
      <c r="AH40" s="32"/>
      <c r="AI40" s="17">
        <v>27</v>
      </c>
      <c r="AJ40" s="21" t="s">
        <v>103</v>
      </c>
      <c r="AK40" s="26" t="s">
        <v>83</v>
      </c>
      <c r="AL40" s="32"/>
      <c r="AM40" s="17">
        <v>27</v>
      </c>
      <c r="AN40" s="21" t="s">
        <v>105</v>
      </c>
      <c r="AO40" s="26" t="s">
        <v>0</v>
      </c>
      <c r="AP40" s="32" t="s">
        <v>111</v>
      </c>
      <c r="AQ40" s="17">
        <v>27</v>
      </c>
      <c r="AR40" s="21" t="s">
        <v>134</v>
      </c>
      <c r="AS40" s="26" t="s">
        <v>82</v>
      </c>
      <c r="AT40" s="32"/>
      <c r="AU40" s="17">
        <v>27</v>
      </c>
      <c r="AV40" s="21" t="s">
        <v>104</v>
      </c>
      <c r="AW40" s="26" t="s">
        <v>82</v>
      </c>
      <c r="AX40" s="32"/>
      <c r="AY40" s="17">
        <v>27</v>
      </c>
      <c r="AZ40" s="21" t="s">
        <v>104</v>
      </c>
      <c r="BA40" s="26" t="s">
        <v>0</v>
      </c>
      <c r="BB40" s="32" t="s">
        <v>106</v>
      </c>
    </row>
    <row r="41" spans="7:57" ht="15" customHeight="1">
      <c r="G41" s="18">
        <v>28</v>
      </c>
      <c r="H41" s="22" t="s">
        <v>100</v>
      </c>
      <c r="I41" s="26" t="s">
        <v>83</v>
      </c>
      <c r="J41" s="32"/>
      <c r="K41" s="17">
        <v>28</v>
      </c>
      <c r="L41" s="21" t="s">
        <v>135</v>
      </c>
      <c r="M41" s="26" t="s">
        <v>82</v>
      </c>
      <c r="N41" s="32"/>
      <c r="O41" s="17">
        <v>28</v>
      </c>
      <c r="P41" s="21" t="s">
        <v>105</v>
      </c>
      <c r="Q41" s="26" t="s">
        <v>82</v>
      </c>
      <c r="R41" s="32"/>
      <c r="S41" s="18">
        <v>28</v>
      </c>
      <c r="T41" s="22" t="s">
        <v>100</v>
      </c>
      <c r="U41" s="26" t="s">
        <v>83</v>
      </c>
      <c r="V41" s="32" t="s">
        <v>108</v>
      </c>
      <c r="W41" s="17">
        <v>28</v>
      </c>
      <c r="X41" s="21" t="s">
        <v>103</v>
      </c>
      <c r="Y41" s="26" t="s">
        <v>83</v>
      </c>
      <c r="Z41" s="32" t="s">
        <v>108</v>
      </c>
      <c r="AA41" s="18">
        <v>28</v>
      </c>
      <c r="AB41" s="22" t="s">
        <v>42</v>
      </c>
      <c r="AC41" s="26" t="s">
        <v>58</v>
      </c>
      <c r="AD41" s="32"/>
      <c r="AE41" s="17">
        <v>28</v>
      </c>
      <c r="AF41" s="21" t="s">
        <v>134</v>
      </c>
      <c r="AG41" s="26" t="s">
        <v>82</v>
      </c>
      <c r="AH41" s="32"/>
      <c r="AI41" s="17">
        <v>28</v>
      </c>
      <c r="AJ41" s="21" t="s">
        <v>104</v>
      </c>
      <c r="AK41" s="26" t="s">
        <v>82</v>
      </c>
      <c r="AL41" s="32"/>
      <c r="AM41" s="18">
        <v>28</v>
      </c>
      <c r="AN41" s="22" t="s">
        <v>42</v>
      </c>
      <c r="AO41" s="26" t="s">
        <v>0</v>
      </c>
      <c r="AP41" s="32" t="s">
        <v>111</v>
      </c>
      <c r="AQ41" s="17">
        <v>28</v>
      </c>
      <c r="AR41" s="21" t="s">
        <v>135</v>
      </c>
      <c r="AS41" s="26" t="s">
        <v>82</v>
      </c>
      <c r="AT41" s="32"/>
      <c r="AU41" s="17">
        <v>28</v>
      </c>
      <c r="AV41" s="21" t="s">
        <v>105</v>
      </c>
      <c r="AW41" s="26" t="s">
        <v>82</v>
      </c>
      <c r="AX41" s="32"/>
      <c r="AY41" s="17">
        <v>28</v>
      </c>
      <c r="AZ41" s="21" t="s">
        <v>105</v>
      </c>
      <c r="BA41" s="26" t="s">
        <v>0</v>
      </c>
      <c r="BB41" s="32" t="s">
        <v>106</v>
      </c>
    </row>
    <row r="42" spans="7:57" ht="15" customHeight="1">
      <c r="G42" s="17">
        <v>29</v>
      </c>
      <c r="H42" s="21" t="s">
        <v>134</v>
      </c>
      <c r="I42" s="26" t="s">
        <v>58</v>
      </c>
      <c r="J42" s="32" t="s">
        <v>127</v>
      </c>
      <c r="K42" s="17">
        <v>29</v>
      </c>
      <c r="L42" s="21" t="s">
        <v>103</v>
      </c>
      <c r="M42" s="26" t="s">
        <v>83</v>
      </c>
      <c r="N42" s="32"/>
      <c r="O42" s="18">
        <v>29</v>
      </c>
      <c r="P42" s="22" t="s">
        <v>42</v>
      </c>
      <c r="Q42" s="26" t="s">
        <v>58</v>
      </c>
      <c r="R42" s="32"/>
      <c r="S42" s="17">
        <v>29</v>
      </c>
      <c r="T42" s="21" t="s">
        <v>134</v>
      </c>
      <c r="U42" s="26" t="s">
        <v>0</v>
      </c>
      <c r="V42" s="32" t="s">
        <v>108</v>
      </c>
      <c r="W42" s="17">
        <v>29</v>
      </c>
      <c r="X42" s="21" t="s">
        <v>104</v>
      </c>
      <c r="Y42" s="26" t="s">
        <v>0</v>
      </c>
      <c r="Z42" s="32" t="s">
        <v>108</v>
      </c>
      <c r="AA42" s="18">
        <v>29</v>
      </c>
      <c r="AB42" s="22" t="s">
        <v>100</v>
      </c>
      <c r="AC42" s="26" t="s">
        <v>83</v>
      </c>
      <c r="AD42" s="32"/>
      <c r="AE42" s="17">
        <v>29</v>
      </c>
      <c r="AF42" s="21" t="s">
        <v>135</v>
      </c>
      <c r="AG42" s="26" t="s">
        <v>82</v>
      </c>
      <c r="AH42" s="32"/>
      <c r="AI42" s="17">
        <v>29</v>
      </c>
      <c r="AJ42" s="21" t="s">
        <v>136</v>
      </c>
      <c r="AK42" s="26" t="s">
        <v>82</v>
      </c>
      <c r="AL42" s="32"/>
      <c r="AM42" s="18">
        <v>29</v>
      </c>
      <c r="AN42" s="22" t="s">
        <v>100</v>
      </c>
      <c r="AO42" s="26" t="s">
        <v>83</v>
      </c>
      <c r="AP42" s="32" t="s">
        <v>111</v>
      </c>
      <c r="AQ42" s="17">
        <v>29</v>
      </c>
      <c r="AR42" s="21" t="s">
        <v>137</v>
      </c>
      <c r="AS42" s="26" t="s">
        <v>83</v>
      </c>
      <c r="AT42" s="32"/>
      <c r="AU42" s="42"/>
      <c r="AV42" s="43"/>
      <c r="AW42" s="43"/>
      <c r="AX42" s="234"/>
      <c r="AY42" s="18">
        <v>29</v>
      </c>
      <c r="AZ42" s="22" t="s">
        <v>42</v>
      </c>
      <c r="BA42" s="26" t="s">
        <v>0</v>
      </c>
      <c r="BB42" s="32" t="s">
        <v>106</v>
      </c>
    </row>
    <row r="43" spans="7:57" ht="15" customHeight="1">
      <c r="G43" s="17">
        <v>30</v>
      </c>
      <c r="H43" s="21" t="s">
        <v>135</v>
      </c>
      <c r="I43" s="26" t="s">
        <v>82</v>
      </c>
      <c r="J43" s="32"/>
      <c r="K43" s="17">
        <v>30</v>
      </c>
      <c r="L43" s="21" t="s">
        <v>104</v>
      </c>
      <c r="M43" s="26" t="s">
        <v>82</v>
      </c>
      <c r="N43" s="32"/>
      <c r="O43" s="18">
        <v>30</v>
      </c>
      <c r="P43" s="22" t="s">
        <v>100</v>
      </c>
      <c r="Q43" s="26" t="s">
        <v>83</v>
      </c>
      <c r="R43" s="32"/>
      <c r="S43" s="17">
        <v>30</v>
      </c>
      <c r="T43" s="21" t="s">
        <v>135</v>
      </c>
      <c r="U43" s="26" t="s">
        <v>0</v>
      </c>
      <c r="V43" s="32" t="s">
        <v>108</v>
      </c>
      <c r="W43" s="17">
        <v>30</v>
      </c>
      <c r="X43" s="21" t="s">
        <v>136</v>
      </c>
      <c r="Y43" s="26" t="s">
        <v>0</v>
      </c>
      <c r="Z43" s="32" t="s">
        <v>108</v>
      </c>
      <c r="AA43" s="17">
        <v>30</v>
      </c>
      <c r="AB43" s="21" t="s">
        <v>134</v>
      </c>
      <c r="AC43" s="26" t="s">
        <v>82</v>
      </c>
      <c r="AD43" s="32"/>
      <c r="AE43" s="17">
        <v>30</v>
      </c>
      <c r="AF43" s="21" t="s">
        <v>137</v>
      </c>
      <c r="AG43" s="26" t="s">
        <v>83</v>
      </c>
      <c r="AH43" s="32"/>
      <c r="AI43" s="18">
        <v>30</v>
      </c>
      <c r="AJ43" s="22" t="s">
        <v>139</v>
      </c>
      <c r="AK43" s="26" t="s">
        <v>58</v>
      </c>
      <c r="AL43" s="32"/>
      <c r="AM43" s="17">
        <v>30</v>
      </c>
      <c r="AN43" s="21" t="s">
        <v>134</v>
      </c>
      <c r="AO43" s="26" t="s">
        <v>0</v>
      </c>
      <c r="AP43" s="32" t="s">
        <v>111</v>
      </c>
      <c r="AQ43" s="17">
        <v>30</v>
      </c>
      <c r="AR43" s="21" t="s">
        <v>138</v>
      </c>
      <c r="AS43" s="26" t="s">
        <v>82</v>
      </c>
      <c r="AT43" s="32"/>
      <c r="AU43" s="42"/>
      <c r="AV43" s="43"/>
      <c r="AW43" s="43"/>
      <c r="AX43" s="234"/>
      <c r="AY43" s="18">
        <v>30</v>
      </c>
      <c r="AZ43" s="22" t="s">
        <v>100</v>
      </c>
      <c r="BA43" s="26" t="s">
        <v>83</v>
      </c>
      <c r="BB43" s="32" t="s">
        <v>106</v>
      </c>
    </row>
    <row r="44" spans="7:57" ht="15" customHeight="1">
      <c r="G44" s="19"/>
      <c r="H44" s="23"/>
      <c r="I44" s="23"/>
      <c r="J44" s="235"/>
      <c r="K44" s="33">
        <v>31</v>
      </c>
      <c r="L44" s="34" t="s">
        <v>136</v>
      </c>
      <c r="M44" s="35" t="s">
        <v>82</v>
      </c>
      <c r="N44" s="37"/>
      <c r="O44" s="19"/>
      <c r="P44" s="23"/>
      <c r="Q44" s="23"/>
      <c r="R44" s="235"/>
      <c r="S44" s="33">
        <v>31</v>
      </c>
      <c r="T44" s="34" t="s">
        <v>137</v>
      </c>
      <c r="U44" s="35" t="s">
        <v>83</v>
      </c>
      <c r="V44" s="37" t="s">
        <v>108</v>
      </c>
      <c r="W44" s="40">
        <v>31</v>
      </c>
      <c r="X44" s="41" t="s">
        <v>139</v>
      </c>
      <c r="Y44" s="35" t="s">
        <v>0</v>
      </c>
      <c r="Z44" s="37" t="s">
        <v>108</v>
      </c>
      <c r="AA44" s="19"/>
      <c r="AB44" s="23"/>
      <c r="AC44" s="23"/>
      <c r="AD44" s="235"/>
      <c r="AE44" s="33">
        <v>31</v>
      </c>
      <c r="AF44" s="34" t="s">
        <v>138</v>
      </c>
      <c r="AG44" s="35" t="s">
        <v>82</v>
      </c>
      <c r="AH44" s="37"/>
      <c r="AI44" s="19"/>
      <c r="AJ44" s="23"/>
      <c r="AK44" s="23"/>
      <c r="AL44" s="235"/>
      <c r="AM44" s="33">
        <v>31</v>
      </c>
      <c r="AN44" s="34" t="s">
        <v>135</v>
      </c>
      <c r="AO44" s="35" t="s">
        <v>0</v>
      </c>
      <c r="AP44" s="37" t="s">
        <v>111</v>
      </c>
      <c r="AQ44" s="33">
        <v>31</v>
      </c>
      <c r="AR44" s="34" t="s">
        <v>136</v>
      </c>
      <c r="AS44" s="35" t="s">
        <v>82</v>
      </c>
      <c r="AT44" s="37"/>
      <c r="AU44" s="19"/>
      <c r="AV44" s="23"/>
      <c r="AW44" s="23"/>
      <c r="AX44" s="235"/>
      <c r="AY44" s="33">
        <v>31</v>
      </c>
      <c r="AZ44" s="34" t="s">
        <v>134</v>
      </c>
      <c r="BA44" s="35" t="s">
        <v>0</v>
      </c>
      <c r="BB44" s="37" t="s">
        <v>106</v>
      </c>
    </row>
    <row r="45" spans="7:57" ht="15" customHeight="1">
      <c r="BD45" s="4" t="s">
        <v>84</v>
      </c>
    </row>
    <row r="46" spans="7:57" ht="15" customHeight="1">
      <c r="G46" s="426" t="s">
        <v>82</v>
      </c>
      <c r="H46" s="426"/>
      <c r="I46" s="27">
        <f>COUNTIF(I14:I44,$G46)</f>
        <v>13</v>
      </c>
      <c r="M46" s="27">
        <f>COUNTIF(M14:M44,$G46)</f>
        <v>16</v>
      </c>
      <c r="Q46" s="27">
        <f>COUNTIF(Q14:Q44,$G46)</f>
        <v>16</v>
      </c>
      <c r="U46" s="27">
        <f>COUNTIF(U14:U44,$G46)</f>
        <v>11</v>
      </c>
      <c r="Y46" s="27">
        <f>COUNTIF(Y14:Y44,$G46)</f>
        <v>0</v>
      </c>
      <c r="AC46" s="27">
        <f>COUNTIF(AC14:AC44,$G46)</f>
        <v>15</v>
      </c>
      <c r="AG46" s="27">
        <f>COUNTIF(AG14:AG44,$G46)</f>
        <v>17</v>
      </c>
      <c r="AK46" s="27">
        <f>COUNTIF(AK14:AK44,$G46)</f>
        <v>16</v>
      </c>
      <c r="AO46" s="27">
        <f>COUNTIF(AO14:AO44,$G46)</f>
        <v>13</v>
      </c>
      <c r="AS46" s="27">
        <f>COUNTIF(AS14:AS44,$G46)</f>
        <v>13</v>
      </c>
      <c r="AW46" s="27">
        <f>COUNTIF(AW14:AW44,$G46)</f>
        <v>14</v>
      </c>
      <c r="BA46" s="27">
        <f>COUNTIF(BA14:BA44,$G46)</f>
        <v>10</v>
      </c>
      <c r="BD46" s="44" t="s">
        <v>82</v>
      </c>
      <c r="BE46" s="4">
        <f>SUM(I46,M46,Q46,U46,Y46,AC46,AG46,AK46,AO46,AS46,AW46,BA46)</f>
        <v>154</v>
      </c>
    </row>
    <row r="47" spans="7:57" ht="15" customHeight="1">
      <c r="G47" s="426" t="s">
        <v>58</v>
      </c>
      <c r="H47" s="426"/>
      <c r="I47" s="28">
        <f>COUNTIF(I14:I44,$G47)</f>
        <v>4</v>
      </c>
      <c r="M47" s="28">
        <f>COUNTIF(M14:M44,$G47)</f>
        <v>6</v>
      </c>
      <c r="Q47" s="28">
        <f>COUNTIF(Q14:Q44,$G47)</f>
        <v>5</v>
      </c>
      <c r="U47" s="28">
        <f>COUNTIF(U14:U44,$G47)</f>
        <v>3</v>
      </c>
      <c r="Y47" s="28">
        <f>COUNTIF(Y14:Y44,$G47)</f>
        <v>0</v>
      </c>
      <c r="AC47" s="28">
        <f>COUNTIF(AC14:AC44,$G47)</f>
        <v>6</v>
      </c>
      <c r="AG47" s="28">
        <f>COUNTIF(AG14:AG44,$G47)</f>
        <v>5</v>
      </c>
      <c r="AK47" s="28">
        <f>COUNTIF(AK14:AK44,$G47)</f>
        <v>6</v>
      </c>
      <c r="AO47" s="28">
        <f>COUNTIF(AO14:AO44,$G47)</f>
        <v>3</v>
      </c>
      <c r="AS47" s="28">
        <f>COUNTIF(AS14:AS44,$G47)</f>
        <v>4</v>
      </c>
      <c r="AW47" s="28">
        <f>COUNTIF(AW14:AW44,$G47)</f>
        <v>6</v>
      </c>
      <c r="BA47" s="28">
        <f>COUNTIF(BA14:BA44,$G47)</f>
        <v>4</v>
      </c>
      <c r="BD47" s="44" t="s">
        <v>58</v>
      </c>
      <c r="BE47" s="4">
        <f>SUM(I47,M47,Q47,U47,Y47,AC47,AG47,AK47,AO47,AS47,AW47,BA47)</f>
        <v>52</v>
      </c>
    </row>
    <row r="48" spans="7:57" ht="15" customHeight="1">
      <c r="G48" s="426" t="s">
        <v>0</v>
      </c>
      <c r="H48" s="426"/>
      <c r="I48" s="28">
        <f>COUNTIF(I14:I44,$G48)</f>
        <v>5</v>
      </c>
      <c r="M48" s="28">
        <f>COUNTIF(M14:M44,$G48)</f>
        <v>0</v>
      </c>
      <c r="Q48" s="28">
        <f>COUNTIF(Q14:Q44,$G48)</f>
        <v>0</v>
      </c>
      <c r="U48" s="28">
        <f>COUNTIF(U14:U44,$G48)</f>
        <v>8</v>
      </c>
      <c r="Y48" s="28">
        <f>COUNTIF(Y14:Y44,$G48)</f>
        <v>23</v>
      </c>
      <c r="AC48" s="28">
        <f>COUNTIF(AC14:AC44,$G48)</f>
        <v>0</v>
      </c>
      <c r="AG48" s="28">
        <f>COUNTIF(AG14:AG44,$G48)</f>
        <v>0</v>
      </c>
      <c r="AK48" s="28">
        <f>COUNTIF(AK14:AK44,$G48)</f>
        <v>0</v>
      </c>
      <c r="AO48" s="28">
        <f>COUNTIF(AO14:AO44,$G48)</f>
        <v>6</v>
      </c>
      <c r="AS48" s="28">
        <f>COUNTIF(AS14:AS44,$G48)</f>
        <v>5</v>
      </c>
      <c r="AW48" s="28">
        <f>COUNTIF(AW14:AW44,$G48)</f>
        <v>0</v>
      </c>
      <c r="BA48" s="28">
        <f>COUNTIF(BA14:BA44,$G48)</f>
        <v>8</v>
      </c>
      <c r="BD48" s="44" t="s">
        <v>0</v>
      </c>
      <c r="BE48" s="4">
        <f>SUM(I48,M48,Q48,U48,Y48,AC48,AG48,AK48,AO48,AS48,AW48,BA48)</f>
        <v>55</v>
      </c>
    </row>
    <row r="49" spans="7:57" ht="15" customHeight="1">
      <c r="G49" s="426" t="s">
        <v>83</v>
      </c>
      <c r="H49" s="426"/>
      <c r="I49" s="28">
        <f>COUNTIF(I14:I44,$G49)</f>
        <v>8</v>
      </c>
      <c r="M49" s="28">
        <f>COUNTIF(M14:M44,$G49)</f>
        <v>9</v>
      </c>
      <c r="Q49" s="28">
        <f>COUNTIF(Q14:Q44,$G49)</f>
        <v>9</v>
      </c>
      <c r="U49" s="28">
        <f>COUNTIF(U14:U44,$G49)</f>
        <v>9</v>
      </c>
      <c r="Y49" s="28">
        <f>COUNTIF(Y14:Y44,$G49)</f>
        <v>8</v>
      </c>
      <c r="AC49" s="28">
        <f>COUNTIF(AC14:AC44,$G49)</f>
        <v>9</v>
      </c>
      <c r="AG49" s="28">
        <f>COUNTIF(AG14:AG44,$G49)</f>
        <v>9</v>
      </c>
      <c r="AK49" s="28">
        <f>COUNTIF(AK14:AK44,$G49)</f>
        <v>8</v>
      </c>
      <c r="AO49" s="28">
        <f>COUNTIF(AO14:AO44,$G49)</f>
        <v>9</v>
      </c>
      <c r="AS49" s="28">
        <f>COUNTIF(AS14:AS44,$G49)</f>
        <v>9</v>
      </c>
      <c r="AW49" s="28">
        <f>COUNTIF(AW14:AW44,$G49)</f>
        <v>8</v>
      </c>
      <c r="BA49" s="28">
        <f>COUNTIF(BA14:BA44,$G49)</f>
        <v>9</v>
      </c>
      <c r="BD49" s="44" t="s">
        <v>83</v>
      </c>
      <c r="BE49" s="4">
        <f>SUM(I49,M49,Q49,U49,Y49,AC49,AG49,AK49,AO49,AS49,AW49,BA49)</f>
        <v>104</v>
      </c>
    </row>
    <row r="50" spans="7:57" ht="15" customHeight="1">
      <c r="G50" s="4" t="s">
        <v>120</v>
      </c>
      <c r="I50" s="29">
        <f>COUNTIF(I14:I44,$G50)</f>
        <v>0</v>
      </c>
      <c r="M50" s="36">
        <f>COUNTIF(M14:M44,$G50)</f>
        <v>0</v>
      </c>
      <c r="Q50" s="36">
        <f>COUNTIF(Q14:Q44,$G50)</f>
        <v>0</v>
      </c>
      <c r="U50" s="36">
        <f>COUNTIF(U14:U44,$G50)</f>
        <v>0</v>
      </c>
      <c r="Y50" s="36">
        <f>COUNTIF(Y14:Y44,$G50)</f>
        <v>0</v>
      </c>
      <c r="AC50" s="36">
        <f>COUNTIF(AC14:AC44,$G50)</f>
        <v>0</v>
      </c>
      <c r="AG50" s="36">
        <f>COUNTIF(AG14:AG44,$G50)</f>
        <v>0</v>
      </c>
      <c r="AK50" s="36">
        <f>COUNTIF(AK14:AK44,$G50)</f>
        <v>0</v>
      </c>
      <c r="AO50" s="36">
        <f>COUNTIF(AO14:AO44,$G50)</f>
        <v>0</v>
      </c>
      <c r="AS50" s="36">
        <f>COUNTIF(AS14:AS44,$G50)</f>
        <v>0</v>
      </c>
      <c r="AW50" s="36">
        <f>COUNTIF(AW14:AW44,$G50)</f>
        <v>0</v>
      </c>
      <c r="BA50" s="36">
        <f>COUNTIF(BA14:BA44,$G50)</f>
        <v>0</v>
      </c>
      <c r="BD50" s="4" t="s">
        <v>120</v>
      </c>
      <c r="BE50" s="4">
        <f>SUM(I50,M50,Q50,U50,Y50,AC50,AG50,AK50,AO50,AS50,AW50,BA50)</f>
        <v>0</v>
      </c>
    </row>
  </sheetData>
  <sheetProtection password="CC43" sheet="1" formatCells="0" formatColumns="0" formatRows="0"/>
  <mergeCells count="38">
    <mergeCell ref="G46:H46"/>
    <mergeCell ref="G47:H47"/>
    <mergeCell ref="G48:H48"/>
    <mergeCell ref="G49:H49"/>
    <mergeCell ref="B3:B4"/>
    <mergeCell ref="C3:C4"/>
    <mergeCell ref="B5:B6"/>
    <mergeCell ref="C5:C6"/>
    <mergeCell ref="B11:B12"/>
    <mergeCell ref="C11:C12"/>
    <mergeCell ref="B13:B14"/>
    <mergeCell ref="C13:C14"/>
    <mergeCell ref="B15:B16"/>
    <mergeCell ref="C15:C16"/>
    <mergeCell ref="AU12:AX12"/>
    <mergeCell ref="AY12:BB12"/>
    <mergeCell ref="G13:H13"/>
    <mergeCell ref="K13:L13"/>
    <mergeCell ref="O13:P13"/>
    <mergeCell ref="S13:T13"/>
    <mergeCell ref="W13:X13"/>
    <mergeCell ref="AA13:AB13"/>
    <mergeCell ref="AE13:AF13"/>
    <mergeCell ref="AI13:AJ13"/>
    <mergeCell ref="AM13:AN13"/>
    <mergeCell ref="AQ13:AR13"/>
    <mergeCell ref="AU13:AV13"/>
    <mergeCell ref="AY13:AZ13"/>
    <mergeCell ref="AA12:AD12"/>
    <mergeCell ref="AE12:AH12"/>
    <mergeCell ref="AI12:AL12"/>
    <mergeCell ref="AM12:AP12"/>
    <mergeCell ref="AQ12:AT12"/>
    <mergeCell ref="G12:J12"/>
    <mergeCell ref="K12:N12"/>
    <mergeCell ref="O12:R12"/>
    <mergeCell ref="S12:V12"/>
    <mergeCell ref="W12:Z12"/>
  </mergeCells>
  <phoneticPr fontId="19" type="Hiragana"/>
  <conditionalFormatting sqref="G14:BB44">
    <cfRule type="cellIs" dxfId="1" priority="1" operator="equal">
      <formula>"閉庁日"</formula>
    </cfRule>
    <cfRule type="cellIs" dxfId="0" priority="2" operator="equal">
      <formula>"休養日"</formula>
    </cfRule>
  </conditionalFormatting>
  <dataValidations count="1">
    <dataValidation type="list" allowBlank="1" showInputMessage="1" showErrorMessage="1" sqref="AS14:AS44 BA14:BA44 AW14:AW44 AK14:AK44 AG14:AG44 AC14:AC44 I14:I44 Y14:Y44 U14:U44 Q14:Q44 M14:M44 AO14:AO44">
      <formula1>$BF$11:$BF$15</formula1>
    </dataValidation>
  </dataValidations>
  <printOptions horizontalCentered="1"/>
  <pageMargins left="0.30629921259842519" right="0.30629921259842519" top="0.75" bottom="0.75" header="0.3" footer="0.3"/>
  <pageSetup paperSize="9" scale="4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"/>
  <sheetViews>
    <sheetView workbookViewId="0">
      <selection activeCell="A2" sqref="A2"/>
    </sheetView>
  </sheetViews>
  <sheetFormatPr defaultColWidth="9" defaultRowHeight="13.5"/>
  <cols>
    <col min="1" max="1" width="1.25" style="1" customWidth="1"/>
    <col min="2" max="7" width="9" style="1"/>
    <col min="8" max="9" width="1.25" style="1" customWidth="1"/>
    <col min="10" max="17" width="9" style="1"/>
    <col min="18" max="18" width="1.25" style="1" customWidth="1"/>
    <col min="19" max="16384" width="9" style="1"/>
  </cols>
  <sheetData>
    <row r="1" spans="2:17" ht="7.5" customHeight="1"/>
    <row r="2" spans="2:17" ht="16.5" customHeight="1">
      <c r="B2" s="2" t="s">
        <v>4</v>
      </c>
      <c r="C2" s="2" t="s">
        <v>50</v>
      </c>
      <c r="D2" s="2" t="s">
        <v>49</v>
      </c>
      <c r="E2" s="2" t="s">
        <v>30</v>
      </c>
      <c r="F2" s="2" t="s">
        <v>53</v>
      </c>
      <c r="G2" s="2" t="s">
        <v>34</v>
      </c>
      <c r="J2" s="2" t="s">
        <v>4</v>
      </c>
      <c r="K2" s="2" t="s">
        <v>50</v>
      </c>
      <c r="L2" s="2" t="s">
        <v>49</v>
      </c>
      <c r="M2" s="2" t="s">
        <v>30</v>
      </c>
      <c r="N2" s="2" t="s">
        <v>53</v>
      </c>
      <c r="O2" s="2" t="s">
        <v>76</v>
      </c>
      <c r="P2" s="2" t="s">
        <v>34</v>
      </c>
      <c r="Q2" s="2"/>
    </row>
    <row r="3" spans="2:17" ht="49.5" customHeight="1">
      <c r="B3" s="3"/>
      <c r="C3" s="3"/>
      <c r="D3" s="3"/>
      <c r="E3" s="3"/>
      <c r="F3" s="3"/>
      <c r="G3" s="3"/>
      <c r="J3" s="3"/>
      <c r="K3" s="3"/>
      <c r="L3" s="3"/>
      <c r="M3" s="3"/>
      <c r="N3" s="3"/>
      <c r="O3" s="3"/>
      <c r="P3" s="3"/>
      <c r="Q3" s="3"/>
    </row>
    <row r="4" spans="2:17" ht="7.5" customHeight="1"/>
    <row r="7" spans="2:17">
      <c r="B7" s="1" t="s">
        <v>128</v>
      </c>
    </row>
  </sheetData>
  <phoneticPr fontId="19" type="Hiragana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zoomScaleSheetLayoutView="100" workbookViewId="0"/>
  </sheetViews>
  <sheetFormatPr defaultRowHeight="13.5"/>
  <sheetData/>
  <phoneticPr fontId="19" type="Hiragana"/>
  <pageMargins left="0.7" right="0.7" top="0.75" bottom="0.75" header="0.3" footer="0.3"/>
  <pageSetup paperSize="9" scale="7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193</v>
      </c>
      <c r="R2" s="402"/>
    </row>
    <row r="3" spans="1:18" s="170" customFormat="1" ht="36.75" customHeight="1">
      <c r="A3" s="358" t="s">
        <v>151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173</v>
      </c>
      <c r="R5" s="371"/>
    </row>
    <row r="6" spans="1:18" ht="25.5" customHeight="1" thickTop="1">
      <c r="A6" s="175">
        <f>年間計画・実績報告【入力用】!A12</f>
        <v>45383</v>
      </c>
      <c r="B6" s="176">
        <f>WEEKDAY(A6,1)</f>
        <v>2</v>
      </c>
      <c r="C6" s="405" t="str">
        <f>IF(年間計画・実績報告【入力用】!C12="","",年間計画・実績報告【入力用】!C12)</f>
        <v/>
      </c>
      <c r="D6" s="406"/>
      <c r="E6" s="406"/>
      <c r="F6" s="407"/>
      <c r="G6" s="177" t="str">
        <f>IF(年間計画・実績報告【入力用】!D12="","",年間計画・実績報告【入力用】!D12)</f>
        <v/>
      </c>
      <c r="H6" s="178" t="str">
        <f>IF(年間計画・実績報告【入力用】!E12="","",年間計画・実績報告【入力用】!E12)</f>
        <v>-</v>
      </c>
      <c r="I6" s="179" t="str">
        <f>IF(年間計画・実績報告【入力用】!F12="","",年間計画・実績報告【入力用】!F12)</f>
        <v/>
      </c>
      <c r="J6" s="180" t="str">
        <f>IF(年間計画・実績報告【入力用】!G12="","",年間計画・実績報告【入力用】!G12)</f>
        <v/>
      </c>
      <c r="K6" s="177" t="str">
        <f>IF(年間計画・実績報告【入力用】!H12="","",年間計画・実績報告【入力用】!H12)</f>
        <v/>
      </c>
      <c r="L6" s="178" t="str">
        <f>IF(年間計画・実績報告【入力用】!I12="","",年間計画・実績報告【入力用】!I12)</f>
        <v>-</v>
      </c>
      <c r="M6" s="179" t="str">
        <f>IF(年間計画・実績報告【入力用】!J12="","",年間計画・実績報告【入力用】!J12)</f>
        <v/>
      </c>
      <c r="N6" s="180" t="str">
        <f>IF(年間計画・実績報告【入力用】!K12="","",年間計画・実績報告【入力用】!K12)</f>
        <v/>
      </c>
      <c r="O6" s="361" t="str">
        <f>IF(年間計画・実績報告【入力用】!L12="","",年間計画・実績報告【入力用】!L12)</f>
        <v/>
      </c>
      <c r="P6" s="362"/>
      <c r="Q6" s="363"/>
      <c r="R6" s="364"/>
    </row>
    <row r="7" spans="1:18" ht="25.5" customHeight="1">
      <c r="A7" s="181">
        <f>年間計画・実績報告【入力用】!A13</f>
        <v>45384</v>
      </c>
      <c r="B7" s="182">
        <f t="shared" ref="B7:B35" si="0">WEEKDAY(A7,1)</f>
        <v>3</v>
      </c>
      <c r="C7" s="373" t="str">
        <f>IF(年間計画・実績報告【入力用】!C13="","",年間計画・実績報告【入力用】!C13)</f>
        <v/>
      </c>
      <c r="D7" s="374"/>
      <c r="E7" s="374"/>
      <c r="F7" s="375"/>
      <c r="G7" s="183" t="str">
        <f>IF(年間計画・実績報告【入力用】!D13="","",年間計画・実績報告【入力用】!D13)</f>
        <v/>
      </c>
      <c r="H7" s="184" t="str">
        <f>IF(年間計画・実績報告【入力用】!E13="","",年間計画・実績報告【入力用】!E13)</f>
        <v>-</v>
      </c>
      <c r="I7" s="185" t="str">
        <f>IF(年間計画・実績報告【入力用】!F13="","",年間計画・実績報告【入力用】!F13)</f>
        <v/>
      </c>
      <c r="J7" s="186" t="str">
        <f>IF(年間計画・実績報告【入力用】!G13="","",年間計画・実績報告【入力用】!G13)</f>
        <v/>
      </c>
      <c r="K7" s="183" t="str">
        <f>IF(年間計画・実績報告【入力用】!H13="","",年間計画・実績報告【入力用】!H13)</f>
        <v/>
      </c>
      <c r="L7" s="184" t="str">
        <f>IF(年間計画・実績報告【入力用】!I13="","",年間計画・実績報告【入力用】!I13)</f>
        <v>-</v>
      </c>
      <c r="M7" s="185" t="str">
        <f>IF(年間計画・実績報告【入力用】!J13="","",年間計画・実績報告【入力用】!J13)</f>
        <v/>
      </c>
      <c r="N7" s="186" t="str">
        <f>IF(年間計画・実績報告【入力用】!K13="","",年間計画・実績報告【入力用】!K13)</f>
        <v/>
      </c>
      <c r="O7" s="350" t="str">
        <f>IF(年間計画・実績報告【入力用】!L13="","",年間計画・実績報告【入力用】!L13)</f>
        <v/>
      </c>
      <c r="P7" s="351"/>
      <c r="Q7" s="352"/>
      <c r="R7" s="353"/>
    </row>
    <row r="8" spans="1:18" ht="25.5" customHeight="1">
      <c r="A8" s="181">
        <f>年間計画・実績報告【入力用】!A14</f>
        <v>45385</v>
      </c>
      <c r="B8" s="182">
        <f t="shared" si="0"/>
        <v>4</v>
      </c>
      <c r="C8" s="373" t="str">
        <f>IF(年間計画・実績報告【入力用】!C14="","",年間計画・実績報告【入力用】!C14)</f>
        <v/>
      </c>
      <c r="D8" s="374"/>
      <c r="E8" s="374"/>
      <c r="F8" s="375"/>
      <c r="G8" s="183" t="str">
        <f>IF(年間計画・実績報告【入力用】!D14="","",年間計画・実績報告【入力用】!D14)</f>
        <v/>
      </c>
      <c r="H8" s="184" t="str">
        <f>IF(年間計画・実績報告【入力用】!E14="","",年間計画・実績報告【入力用】!E14)</f>
        <v>-</v>
      </c>
      <c r="I8" s="185" t="str">
        <f>IF(年間計画・実績報告【入力用】!F14="","",年間計画・実績報告【入力用】!F14)</f>
        <v/>
      </c>
      <c r="J8" s="186" t="str">
        <f>IF(年間計画・実績報告【入力用】!G14="","",年間計画・実績報告【入力用】!G14)</f>
        <v/>
      </c>
      <c r="K8" s="183" t="str">
        <f>IF(年間計画・実績報告【入力用】!H14="","",年間計画・実績報告【入力用】!H14)</f>
        <v/>
      </c>
      <c r="L8" s="184" t="str">
        <f>IF(年間計画・実績報告【入力用】!I14="","",年間計画・実績報告【入力用】!I14)</f>
        <v>-</v>
      </c>
      <c r="M8" s="185" t="str">
        <f>IF(年間計画・実績報告【入力用】!J14="","",年間計画・実績報告【入力用】!J14)</f>
        <v/>
      </c>
      <c r="N8" s="186" t="str">
        <f>IF(年間計画・実績報告【入力用】!K14="","",年間計画・実績報告【入力用】!K14)</f>
        <v/>
      </c>
      <c r="O8" s="350" t="str">
        <f>IF(年間計画・実績報告【入力用】!L14="","",年間計画・実績報告【入力用】!L14)</f>
        <v/>
      </c>
      <c r="P8" s="351"/>
      <c r="Q8" s="352"/>
      <c r="R8" s="353"/>
    </row>
    <row r="9" spans="1:18" ht="25.5" customHeight="1">
      <c r="A9" s="181">
        <f>年間計画・実績報告【入力用】!A15</f>
        <v>45386</v>
      </c>
      <c r="B9" s="182">
        <f t="shared" si="0"/>
        <v>5</v>
      </c>
      <c r="C9" s="373" t="str">
        <f>IF(年間計画・実績報告【入力用】!C15="","",年間計画・実績報告【入力用】!C15)</f>
        <v/>
      </c>
      <c r="D9" s="374"/>
      <c r="E9" s="374"/>
      <c r="F9" s="375"/>
      <c r="G9" s="183" t="str">
        <f>IF(年間計画・実績報告【入力用】!D15="","",年間計画・実績報告【入力用】!D15)</f>
        <v/>
      </c>
      <c r="H9" s="184" t="str">
        <f>IF(年間計画・実績報告【入力用】!E15="","",年間計画・実績報告【入力用】!E15)</f>
        <v>-</v>
      </c>
      <c r="I9" s="185" t="str">
        <f>IF(年間計画・実績報告【入力用】!F15="","",年間計画・実績報告【入力用】!F15)</f>
        <v/>
      </c>
      <c r="J9" s="186" t="str">
        <f>IF(年間計画・実績報告【入力用】!G15="","",年間計画・実績報告【入力用】!G15)</f>
        <v/>
      </c>
      <c r="K9" s="183" t="str">
        <f>IF(年間計画・実績報告【入力用】!H15="","",年間計画・実績報告【入力用】!H15)</f>
        <v/>
      </c>
      <c r="L9" s="184" t="str">
        <f>IF(年間計画・実績報告【入力用】!I15="","",年間計画・実績報告【入力用】!I15)</f>
        <v>-</v>
      </c>
      <c r="M9" s="185" t="str">
        <f>IF(年間計画・実績報告【入力用】!J15="","",年間計画・実績報告【入力用】!J15)</f>
        <v/>
      </c>
      <c r="N9" s="186" t="str">
        <f>IF(年間計画・実績報告【入力用】!K15="","",年間計画・実績報告【入力用】!K15)</f>
        <v/>
      </c>
      <c r="O9" s="350" t="str">
        <f>IF(年間計画・実績報告【入力用】!L15="","",年間計画・実績報告【入力用】!L15)</f>
        <v/>
      </c>
      <c r="P9" s="351"/>
      <c r="Q9" s="352"/>
      <c r="R9" s="353"/>
    </row>
    <row r="10" spans="1:18" ht="25.5" customHeight="1">
      <c r="A10" s="181">
        <f>年間計画・実績報告【入力用】!A16</f>
        <v>45387</v>
      </c>
      <c r="B10" s="182">
        <f t="shared" si="0"/>
        <v>6</v>
      </c>
      <c r="C10" s="373" t="str">
        <f>IF(年間計画・実績報告【入力用】!C16="","",年間計画・実績報告【入力用】!C16)</f>
        <v/>
      </c>
      <c r="D10" s="374"/>
      <c r="E10" s="374"/>
      <c r="F10" s="375"/>
      <c r="G10" s="183" t="str">
        <f>IF(年間計画・実績報告【入力用】!D16="","",年間計画・実績報告【入力用】!D16)</f>
        <v/>
      </c>
      <c r="H10" s="184" t="str">
        <f>IF(年間計画・実績報告【入力用】!E16="","",年間計画・実績報告【入力用】!E16)</f>
        <v>-</v>
      </c>
      <c r="I10" s="185" t="str">
        <f>IF(年間計画・実績報告【入力用】!F16="","",年間計画・実績報告【入力用】!F16)</f>
        <v/>
      </c>
      <c r="J10" s="186" t="str">
        <f>IF(年間計画・実績報告【入力用】!G16="","",年間計画・実績報告【入力用】!G16)</f>
        <v/>
      </c>
      <c r="K10" s="183" t="str">
        <f>IF(年間計画・実績報告【入力用】!H16="","",年間計画・実績報告【入力用】!H16)</f>
        <v/>
      </c>
      <c r="L10" s="184" t="str">
        <f>IF(年間計画・実績報告【入力用】!I16="","",年間計画・実績報告【入力用】!I16)</f>
        <v>-</v>
      </c>
      <c r="M10" s="185" t="str">
        <f>IF(年間計画・実績報告【入力用】!J16="","",年間計画・実績報告【入力用】!J16)</f>
        <v/>
      </c>
      <c r="N10" s="186" t="str">
        <f>IF(年間計画・実績報告【入力用】!K16="","",年間計画・実績報告【入力用】!K16)</f>
        <v/>
      </c>
      <c r="O10" s="350" t="str">
        <f>IF(年間計画・実績報告【入力用】!L16="","",年間計画・実績報告【入力用】!L16)</f>
        <v/>
      </c>
      <c r="P10" s="351"/>
      <c r="Q10" s="352"/>
      <c r="R10" s="353"/>
    </row>
    <row r="11" spans="1:18" ht="25.5" customHeight="1">
      <c r="A11" s="187">
        <f>年間計画・実績報告【入力用】!A17</f>
        <v>45388</v>
      </c>
      <c r="B11" s="188">
        <f t="shared" si="0"/>
        <v>7</v>
      </c>
      <c r="C11" s="376" t="str">
        <f>IF(年間計画・実績報告【入力用】!C17="","",年間計画・実績報告【入力用】!C17)</f>
        <v/>
      </c>
      <c r="D11" s="377"/>
      <c r="E11" s="377"/>
      <c r="F11" s="378"/>
      <c r="G11" s="189" t="str">
        <f>IF(年間計画・実績報告【入力用】!D17="","",年間計画・実績報告【入力用】!D17)</f>
        <v/>
      </c>
      <c r="H11" s="190" t="str">
        <f>IF(年間計画・実績報告【入力用】!E17="","",年間計画・実績報告【入力用】!E17)</f>
        <v>-</v>
      </c>
      <c r="I11" s="191" t="str">
        <f>IF(年間計画・実績報告【入力用】!F17="","",年間計画・実績報告【入力用】!F17)</f>
        <v/>
      </c>
      <c r="J11" s="192" t="str">
        <f>IF(年間計画・実績報告【入力用】!G17="","",年間計画・実績報告【入力用】!G17)</f>
        <v/>
      </c>
      <c r="K11" s="189" t="str">
        <f>IF(年間計画・実績報告【入力用】!H17="","",年間計画・実績報告【入力用】!H17)</f>
        <v/>
      </c>
      <c r="L11" s="190" t="str">
        <f>IF(年間計画・実績報告【入力用】!I17="","",年間計画・実績報告【入力用】!I17)</f>
        <v>-</v>
      </c>
      <c r="M11" s="191" t="str">
        <f>IF(年間計画・実績報告【入力用】!J17="","",年間計画・実績報告【入力用】!J17)</f>
        <v/>
      </c>
      <c r="N11" s="192" t="str">
        <f>IF(年間計画・実績報告【入力用】!K17="","",年間計画・実績報告【入力用】!K17)</f>
        <v/>
      </c>
      <c r="O11" s="354" t="str">
        <f>IF(年間計画・実績報告【入力用】!L17="","",年間計画・実績報告【入力用】!L17)</f>
        <v/>
      </c>
      <c r="P11" s="355"/>
      <c r="Q11" s="356"/>
      <c r="R11" s="357"/>
    </row>
    <row r="12" spans="1:18" ht="25.5" customHeight="1">
      <c r="A12" s="187">
        <f>年間計画・実績報告【入力用】!A18</f>
        <v>45389</v>
      </c>
      <c r="B12" s="188">
        <f t="shared" si="0"/>
        <v>1</v>
      </c>
      <c r="C12" s="376" t="str">
        <f>IF(年間計画・実績報告【入力用】!C18="","",年間計画・実績報告【入力用】!C18)</f>
        <v/>
      </c>
      <c r="D12" s="377"/>
      <c r="E12" s="377"/>
      <c r="F12" s="378"/>
      <c r="G12" s="189" t="str">
        <f>IF(年間計画・実績報告【入力用】!D18="","",年間計画・実績報告【入力用】!D18)</f>
        <v/>
      </c>
      <c r="H12" s="190" t="str">
        <f>IF(年間計画・実績報告【入力用】!E18="","",年間計画・実績報告【入力用】!E18)</f>
        <v>-</v>
      </c>
      <c r="I12" s="191" t="str">
        <f>IF(年間計画・実績報告【入力用】!F18="","",年間計画・実績報告【入力用】!F18)</f>
        <v/>
      </c>
      <c r="J12" s="192" t="str">
        <f>IF(年間計画・実績報告【入力用】!G18="","",年間計画・実績報告【入力用】!G18)</f>
        <v/>
      </c>
      <c r="K12" s="189" t="str">
        <f>IF(年間計画・実績報告【入力用】!H18="","",年間計画・実績報告【入力用】!H18)</f>
        <v/>
      </c>
      <c r="L12" s="190" t="str">
        <f>IF(年間計画・実績報告【入力用】!I18="","",年間計画・実績報告【入力用】!I18)</f>
        <v>-</v>
      </c>
      <c r="M12" s="191" t="str">
        <f>IF(年間計画・実績報告【入力用】!J18="","",年間計画・実績報告【入力用】!J18)</f>
        <v/>
      </c>
      <c r="N12" s="192" t="str">
        <f>IF(年間計画・実績報告【入力用】!K18="","",年間計画・実績報告【入力用】!K18)</f>
        <v/>
      </c>
      <c r="O12" s="354" t="str">
        <f>IF(年間計画・実績報告【入力用】!L18="","",年間計画・実績報告【入力用】!L18)</f>
        <v/>
      </c>
      <c r="P12" s="355"/>
      <c r="Q12" s="372"/>
      <c r="R12" s="357"/>
    </row>
    <row r="13" spans="1:18" ht="25.5" customHeight="1">
      <c r="A13" s="181">
        <f>年間計画・実績報告【入力用】!A19</f>
        <v>45390</v>
      </c>
      <c r="B13" s="182">
        <f t="shared" si="0"/>
        <v>2</v>
      </c>
      <c r="C13" s="373" t="str">
        <f>IF(年間計画・実績報告【入力用】!C19="","",年間計画・実績報告【入力用】!C19)</f>
        <v/>
      </c>
      <c r="D13" s="374"/>
      <c r="E13" s="374"/>
      <c r="F13" s="375"/>
      <c r="G13" s="183" t="str">
        <f>IF(年間計画・実績報告【入力用】!D19="","",年間計画・実績報告【入力用】!D19)</f>
        <v/>
      </c>
      <c r="H13" s="184" t="str">
        <f>IF(年間計画・実績報告【入力用】!E19="","",年間計画・実績報告【入力用】!E19)</f>
        <v>-</v>
      </c>
      <c r="I13" s="185" t="str">
        <f>IF(年間計画・実績報告【入力用】!F19="","",年間計画・実績報告【入力用】!F19)</f>
        <v/>
      </c>
      <c r="J13" s="186" t="str">
        <f>IF(年間計画・実績報告【入力用】!G19="","",年間計画・実績報告【入力用】!G19)</f>
        <v/>
      </c>
      <c r="K13" s="183" t="str">
        <f>IF(年間計画・実績報告【入力用】!H19="","",年間計画・実績報告【入力用】!H19)</f>
        <v/>
      </c>
      <c r="L13" s="184" t="str">
        <f>IF(年間計画・実績報告【入力用】!I19="","",年間計画・実績報告【入力用】!I19)</f>
        <v>-</v>
      </c>
      <c r="M13" s="185" t="str">
        <f>IF(年間計画・実績報告【入力用】!J19="","",年間計画・実績報告【入力用】!J19)</f>
        <v/>
      </c>
      <c r="N13" s="186" t="str">
        <f>IF(年間計画・実績報告【入力用】!K19="","",年間計画・実績報告【入力用】!K19)</f>
        <v/>
      </c>
      <c r="O13" s="350" t="str">
        <f>IF(年間計画・実績報告【入力用】!L19="","",年間計画・実績報告【入力用】!L19)</f>
        <v/>
      </c>
      <c r="P13" s="351"/>
      <c r="Q13" s="352"/>
      <c r="R13" s="353"/>
    </row>
    <row r="14" spans="1:18" ht="25.5" customHeight="1">
      <c r="A14" s="181">
        <f>年間計画・実績報告【入力用】!A20</f>
        <v>45391</v>
      </c>
      <c r="B14" s="182">
        <f t="shared" si="0"/>
        <v>3</v>
      </c>
      <c r="C14" s="373" t="str">
        <f>IF(年間計画・実績報告【入力用】!C20="","",年間計画・実績報告【入力用】!C20)</f>
        <v/>
      </c>
      <c r="D14" s="374"/>
      <c r="E14" s="374"/>
      <c r="F14" s="375"/>
      <c r="G14" s="183" t="str">
        <f>IF(年間計画・実績報告【入力用】!D20="","",年間計画・実績報告【入力用】!D20)</f>
        <v/>
      </c>
      <c r="H14" s="184" t="str">
        <f>IF(年間計画・実績報告【入力用】!E20="","",年間計画・実績報告【入力用】!E20)</f>
        <v>-</v>
      </c>
      <c r="I14" s="185" t="str">
        <f>IF(年間計画・実績報告【入力用】!F20="","",年間計画・実績報告【入力用】!F20)</f>
        <v/>
      </c>
      <c r="J14" s="186" t="str">
        <f>IF(年間計画・実績報告【入力用】!G20="","",年間計画・実績報告【入力用】!G20)</f>
        <v/>
      </c>
      <c r="K14" s="183" t="str">
        <f>IF(年間計画・実績報告【入力用】!H20="","",年間計画・実績報告【入力用】!H20)</f>
        <v/>
      </c>
      <c r="L14" s="184" t="str">
        <f>IF(年間計画・実績報告【入力用】!I20="","",年間計画・実績報告【入力用】!I20)</f>
        <v>-</v>
      </c>
      <c r="M14" s="185" t="str">
        <f>IF(年間計画・実績報告【入力用】!J20="","",年間計画・実績報告【入力用】!J20)</f>
        <v/>
      </c>
      <c r="N14" s="186" t="str">
        <f>IF(年間計画・実績報告【入力用】!K20="","",年間計画・実績報告【入力用】!K20)</f>
        <v/>
      </c>
      <c r="O14" s="350" t="str">
        <f>IF(年間計画・実績報告【入力用】!L20="","",年間計画・実績報告【入力用】!L20)</f>
        <v/>
      </c>
      <c r="P14" s="351"/>
      <c r="Q14" s="352"/>
      <c r="R14" s="353"/>
    </row>
    <row r="15" spans="1:18" ht="25.5" customHeight="1">
      <c r="A15" s="181">
        <f>年間計画・実績報告【入力用】!A21</f>
        <v>45392</v>
      </c>
      <c r="B15" s="182">
        <f t="shared" si="0"/>
        <v>4</v>
      </c>
      <c r="C15" s="373" t="str">
        <f>IF(年間計画・実績報告【入力用】!C21="","",年間計画・実績報告【入力用】!C21)</f>
        <v/>
      </c>
      <c r="D15" s="374"/>
      <c r="E15" s="374"/>
      <c r="F15" s="375"/>
      <c r="G15" s="183" t="str">
        <f>IF(年間計画・実績報告【入力用】!D21="","",年間計画・実績報告【入力用】!D21)</f>
        <v/>
      </c>
      <c r="H15" s="184" t="str">
        <f>IF(年間計画・実績報告【入力用】!E21="","",年間計画・実績報告【入力用】!E21)</f>
        <v>-</v>
      </c>
      <c r="I15" s="185" t="str">
        <f>IF(年間計画・実績報告【入力用】!F21="","",年間計画・実績報告【入力用】!F21)</f>
        <v/>
      </c>
      <c r="J15" s="186" t="str">
        <f>IF(年間計画・実績報告【入力用】!G21="","",年間計画・実績報告【入力用】!G21)</f>
        <v/>
      </c>
      <c r="K15" s="183" t="str">
        <f>IF(年間計画・実績報告【入力用】!H21="","",年間計画・実績報告【入力用】!H21)</f>
        <v/>
      </c>
      <c r="L15" s="184" t="str">
        <f>IF(年間計画・実績報告【入力用】!I21="","",年間計画・実績報告【入力用】!I21)</f>
        <v>-</v>
      </c>
      <c r="M15" s="185" t="str">
        <f>IF(年間計画・実績報告【入力用】!J21="","",年間計画・実績報告【入力用】!J21)</f>
        <v/>
      </c>
      <c r="N15" s="186" t="str">
        <f>IF(年間計画・実績報告【入力用】!K21="","",年間計画・実績報告【入力用】!K21)</f>
        <v/>
      </c>
      <c r="O15" s="350" t="str">
        <f>IF(年間計画・実績報告【入力用】!L21="","",年間計画・実績報告【入力用】!L21)</f>
        <v/>
      </c>
      <c r="P15" s="351"/>
      <c r="Q15" s="352"/>
      <c r="R15" s="353"/>
    </row>
    <row r="16" spans="1:18" ht="25.5" customHeight="1">
      <c r="A16" s="181">
        <f>年間計画・実績報告【入力用】!A22</f>
        <v>45393</v>
      </c>
      <c r="B16" s="182">
        <f t="shared" si="0"/>
        <v>5</v>
      </c>
      <c r="C16" s="373" t="str">
        <f>IF(年間計画・実績報告【入力用】!C22="","",年間計画・実績報告【入力用】!C22)</f>
        <v/>
      </c>
      <c r="D16" s="374"/>
      <c r="E16" s="374"/>
      <c r="F16" s="375"/>
      <c r="G16" s="183" t="str">
        <f>IF(年間計画・実績報告【入力用】!D22="","",年間計画・実績報告【入力用】!D22)</f>
        <v/>
      </c>
      <c r="H16" s="184" t="str">
        <f>IF(年間計画・実績報告【入力用】!E22="","",年間計画・実績報告【入力用】!E22)</f>
        <v>-</v>
      </c>
      <c r="I16" s="185" t="str">
        <f>IF(年間計画・実績報告【入力用】!F22="","",年間計画・実績報告【入力用】!F22)</f>
        <v/>
      </c>
      <c r="J16" s="186" t="str">
        <f>IF(年間計画・実績報告【入力用】!G22="","",年間計画・実績報告【入力用】!G22)</f>
        <v/>
      </c>
      <c r="K16" s="183" t="str">
        <f>IF(年間計画・実績報告【入力用】!H22="","",年間計画・実績報告【入力用】!H22)</f>
        <v/>
      </c>
      <c r="L16" s="184" t="str">
        <f>IF(年間計画・実績報告【入力用】!I22="","",年間計画・実績報告【入力用】!I22)</f>
        <v>-</v>
      </c>
      <c r="M16" s="185" t="str">
        <f>IF(年間計画・実績報告【入力用】!J22="","",年間計画・実績報告【入力用】!J22)</f>
        <v/>
      </c>
      <c r="N16" s="186" t="str">
        <f>IF(年間計画・実績報告【入力用】!K22="","",年間計画・実績報告【入力用】!K22)</f>
        <v/>
      </c>
      <c r="O16" s="350" t="str">
        <f>IF(年間計画・実績報告【入力用】!L22="","",年間計画・実績報告【入力用】!L22)</f>
        <v/>
      </c>
      <c r="P16" s="351"/>
      <c r="Q16" s="352"/>
      <c r="R16" s="353"/>
    </row>
    <row r="17" spans="1:18" ht="25.5" customHeight="1">
      <c r="A17" s="181">
        <f>年間計画・実績報告【入力用】!A23</f>
        <v>45394</v>
      </c>
      <c r="B17" s="182">
        <f t="shared" si="0"/>
        <v>6</v>
      </c>
      <c r="C17" s="373" t="str">
        <f>IF(年間計画・実績報告【入力用】!C23="","",年間計画・実績報告【入力用】!C23)</f>
        <v/>
      </c>
      <c r="D17" s="374"/>
      <c r="E17" s="374"/>
      <c r="F17" s="375"/>
      <c r="G17" s="183" t="str">
        <f>IF(年間計画・実績報告【入力用】!D23="","",年間計画・実績報告【入力用】!D23)</f>
        <v/>
      </c>
      <c r="H17" s="184" t="str">
        <f>IF(年間計画・実績報告【入力用】!E23="","",年間計画・実績報告【入力用】!E23)</f>
        <v>-</v>
      </c>
      <c r="I17" s="185" t="str">
        <f>IF(年間計画・実績報告【入力用】!F23="","",年間計画・実績報告【入力用】!F23)</f>
        <v/>
      </c>
      <c r="J17" s="186" t="str">
        <f>IF(年間計画・実績報告【入力用】!G23="","",年間計画・実績報告【入力用】!G23)</f>
        <v/>
      </c>
      <c r="K17" s="183" t="str">
        <f>IF(年間計画・実績報告【入力用】!H23="","",年間計画・実績報告【入力用】!H23)</f>
        <v/>
      </c>
      <c r="L17" s="184" t="str">
        <f>IF(年間計画・実績報告【入力用】!I23="","",年間計画・実績報告【入力用】!I23)</f>
        <v>-</v>
      </c>
      <c r="M17" s="185" t="str">
        <f>IF(年間計画・実績報告【入力用】!J23="","",年間計画・実績報告【入力用】!J23)</f>
        <v/>
      </c>
      <c r="N17" s="186" t="str">
        <f>IF(年間計画・実績報告【入力用】!K23="","",年間計画・実績報告【入力用】!K23)</f>
        <v/>
      </c>
      <c r="O17" s="350" t="str">
        <f>IF(年間計画・実績報告【入力用】!L23="","",年間計画・実績報告【入力用】!L23)</f>
        <v/>
      </c>
      <c r="P17" s="351"/>
      <c r="Q17" s="352"/>
      <c r="R17" s="353"/>
    </row>
    <row r="18" spans="1:18" ht="25.5" customHeight="1">
      <c r="A18" s="187">
        <f>年間計画・実績報告【入力用】!A24</f>
        <v>45395</v>
      </c>
      <c r="B18" s="188">
        <f t="shared" si="0"/>
        <v>7</v>
      </c>
      <c r="C18" s="376" t="str">
        <f>IF(年間計画・実績報告【入力用】!C24="","",年間計画・実績報告【入力用】!C24)</f>
        <v/>
      </c>
      <c r="D18" s="377"/>
      <c r="E18" s="377"/>
      <c r="F18" s="378"/>
      <c r="G18" s="189" t="str">
        <f>IF(年間計画・実績報告【入力用】!D24="","",年間計画・実績報告【入力用】!D24)</f>
        <v/>
      </c>
      <c r="H18" s="190" t="str">
        <f>IF(年間計画・実績報告【入力用】!E24="","",年間計画・実績報告【入力用】!E24)</f>
        <v>-</v>
      </c>
      <c r="I18" s="191" t="str">
        <f>IF(年間計画・実績報告【入力用】!F24="","",年間計画・実績報告【入力用】!F24)</f>
        <v/>
      </c>
      <c r="J18" s="192" t="str">
        <f>IF(年間計画・実績報告【入力用】!G24="","",年間計画・実績報告【入力用】!G24)</f>
        <v/>
      </c>
      <c r="K18" s="189" t="str">
        <f>IF(年間計画・実績報告【入力用】!H24="","",年間計画・実績報告【入力用】!H24)</f>
        <v/>
      </c>
      <c r="L18" s="190" t="str">
        <f>IF(年間計画・実績報告【入力用】!I24="","",年間計画・実績報告【入力用】!I24)</f>
        <v>-</v>
      </c>
      <c r="M18" s="191" t="str">
        <f>IF(年間計画・実績報告【入力用】!J24="","",年間計画・実績報告【入力用】!J24)</f>
        <v/>
      </c>
      <c r="N18" s="192" t="str">
        <f>IF(年間計画・実績報告【入力用】!K24="","",年間計画・実績報告【入力用】!K24)</f>
        <v/>
      </c>
      <c r="O18" s="354" t="str">
        <f>IF(年間計画・実績報告【入力用】!L24="","",年間計画・実績報告【入力用】!L24)</f>
        <v/>
      </c>
      <c r="P18" s="355"/>
      <c r="Q18" s="372"/>
      <c r="R18" s="357"/>
    </row>
    <row r="19" spans="1:18" ht="25.5" customHeight="1">
      <c r="A19" s="187">
        <f>年間計画・実績報告【入力用】!A25</f>
        <v>45396</v>
      </c>
      <c r="B19" s="188">
        <f t="shared" si="0"/>
        <v>1</v>
      </c>
      <c r="C19" s="376" t="str">
        <f>IF(年間計画・実績報告【入力用】!C25="","",年間計画・実績報告【入力用】!C25)</f>
        <v/>
      </c>
      <c r="D19" s="377"/>
      <c r="E19" s="377"/>
      <c r="F19" s="378"/>
      <c r="G19" s="189" t="str">
        <f>IF(年間計画・実績報告【入力用】!D25="","",年間計画・実績報告【入力用】!D25)</f>
        <v/>
      </c>
      <c r="H19" s="190" t="str">
        <f>IF(年間計画・実績報告【入力用】!E25="","",年間計画・実績報告【入力用】!E25)</f>
        <v>-</v>
      </c>
      <c r="I19" s="191" t="str">
        <f>IF(年間計画・実績報告【入力用】!F25="","",年間計画・実績報告【入力用】!F25)</f>
        <v/>
      </c>
      <c r="J19" s="192" t="str">
        <f>IF(年間計画・実績報告【入力用】!G25="","",年間計画・実績報告【入力用】!G25)</f>
        <v/>
      </c>
      <c r="K19" s="189" t="str">
        <f>IF(年間計画・実績報告【入力用】!H25="","",年間計画・実績報告【入力用】!H25)</f>
        <v/>
      </c>
      <c r="L19" s="190" t="str">
        <f>IF(年間計画・実績報告【入力用】!I25="","",年間計画・実績報告【入力用】!I25)</f>
        <v>-</v>
      </c>
      <c r="M19" s="191" t="str">
        <f>IF(年間計画・実績報告【入力用】!J25="","",年間計画・実績報告【入力用】!J25)</f>
        <v/>
      </c>
      <c r="N19" s="192" t="str">
        <f>IF(年間計画・実績報告【入力用】!K25="","",年間計画・実績報告【入力用】!K25)</f>
        <v/>
      </c>
      <c r="O19" s="354" t="str">
        <f>IF(年間計画・実績報告【入力用】!L25="","",年間計画・実績報告【入力用】!L25)</f>
        <v/>
      </c>
      <c r="P19" s="355"/>
      <c r="Q19" s="372"/>
      <c r="R19" s="357"/>
    </row>
    <row r="20" spans="1:18" ht="25.5" customHeight="1">
      <c r="A20" s="181">
        <f>年間計画・実績報告【入力用】!A26</f>
        <v>45397</v>
      </c>
      <c r="B20" s="182">
        <f t="shared" si="0"/>
        <v>2</v>
      </c>
      <c r="C20" s="373" t="str">
        <f>IF(年間計画・実績報告【入力用】!C26="","",年間計画・実績報告【入力用】!C26)</f>
        <v/>
      </c>
      <c r="D20" s="374"/>
      <c r="E20" s="374"/>
      <c r="F20" s="375"/>
      <c r="G20" s="183" t="str">
        <f>IF(年間計画・実績報告【入力用】!D26="","",年間計画・実績報告【入力用】!D26)</f>
        <v/>
      </c>
      <c r="H20" s="184" t="str">
        <f>IF(年間計画・実績報告【入力用】!E26="","",年間計画・実績報告【入力用】!E26)</f>
        <v>-</v>
      </c>
      <c r="I20" s="185" t="str">
        <f>IF(年間計画・実績報告【入力用】!F26="","",年間計画・実績報告【入力用】!F26)</f>
        <v/>
      </c>
      <c r="J20" s="186" t="str">
        <f>IF(年間計画・実績報告【入力用】!G26="","",年間計画・実績報告【入力用】!G26)</f>
        <v/>
      </c>
      <c r="K20" s="183" t="str">
        <f>IF(年間計画・実績報告【入力用】!H26="","",年間計画・実績報告【入力用】!H26)</f>
        <v/>
      </c>
      <c r="L20" s="184" t="str">
        <f>IF(年間計画・実績報告【入力用】!I26="","",年間計画・実績報告【入力用】!I26)</f>
        <v>-</v>
      </c>
      <c r="M20" s="185" t="str">
        <f>IF(年間計画・実績報告【入力用】!J26="","",年間計画・実績報告【入力用】!J26)</f>
        <v/>
      </c>
      <c r="N20" s="186" t="str">
        <f>IF(年間計画・実績報告【入力用】!K26="","",年間計画・実績報告【入力用】!K26)</f>
        <v/>
      </c>
      <c r="O20" s="350" t="str">
        <f>IF(年間計画・実績報告【入力用】!L26="","",年間計画・実績報告【入力用】!L26)</f>
        <v/>
      </c>
      <c r="P20" s="351"/>
      <c r="Q20" s="352"/>
      <c r="R20" s="353"/>
    </row>
    <row r="21" spans="1:18" ht="25.5" customHeight="1">
      <c r="A21" s="181">
        <f>年間計画・実績報告【入力用】!A27</f>
        <v>45398</v>
      </c>
      <c r="B21" s="182">
        <f t="shared" si="0"/>
        <v>3</v>
      </c>
      <c r="C21" s="373" t="str">
        <f>IF(年間計画・実績報告【入力用】!C27="","",年間計画・実績報告【入力用】!C27)</f>
        <v/>
      </c>
      <c r="D21" s="374"/>
      <c r="E21" s="374"/>
      <c r="F21" s="375"/>
      <c r="G21" s="183" t="str">
        <f>IF(年間計画・実績報告【入力用】!D27="","",年間計画・実績報告【入力用】!D27)</f>
        <v/>
      </c>
      <c r="H21" s="184" t="str">
        <f>IF(年間計画・実績報告【入力用】!E27="","",年間計画・実績報告【入力用】!E27)</f>
        <v>-</v>
      </c>
      <c r="I21" s="185" t="str">
        <f>IF(年間計画・実績報告【入力用】!F27="","",年間計画・実績報告【入力用】!F27)</f>
        <v/>
      </c>
      <c r="J21" s="186" t="str">
        <f>IF(年間計画・実績報告【入力用】!G27="","",年間計画・実績報告【入力用】!G27)</f>
        <v/>
      </c>
      <c r="K21" s="183" t="str">
        <f>IF(年間計画・実績報告【入力用】!H27="","",年間計画・実績報告【入力用】!H27)</f>
        <v/>
      </c>
      <c r="L21" s="184" t="str">
        <f>IF(年間計画・実績報告【入力用】!I27="","",年間計画・実績報告【入力用】!I27)</f>
        <v>-</v>
      </c>
      <c r="M21" s="185" t="str">
        <f>IF(年間計画・実績報告【入力用】!J27="","",年間計画・実績報告【入力用】!J27)</f>
        <v/>
      </c>
      <c r="N21" s="186" t="str">
        <f>IF(年間計画・実績報告【入力用】!K27="","",年間計画・実績報告【入力用】!K27)</f>
        <v/>
      </c>
      <c r="O21" s="350" t="str">
        <f>IF(年間計画・実績報告【入力用】!L27="","",年間計画・実績報告【入力用】!L27)</f>
        <v/>
      </c>
      <c r="P21" s="351"/>
      <c r="Q21" s="352"/>
      <c r="R21" s="353"/>
    </row>
    <row r="22" spans="1:18" ht="25.5" customHeight="1">
      <c r="A22" s="181">
        <f>年間計画・実績報告【入力用】!A28</f>
        <v>45399</v>
      </c>
      <c r="B22" s="182">
        <f t="shared" si="0"/>
        <v>4</v>
      </c>
      <c r="C22" s="373" t="str">
        <f>IF(年間計画・実績報告【入力用】!C28="","",年間計画・実績報告【入力用】!C28)</f>
        <v/>
      </c>
      <c r="D22" s="374"/>
      <c r="E22" s="374"/>
      <c r="F22" s="375"/>
      <c r="G22" s="183" t="str">
        <f>IF(年間計画・実績報告【入力用】!D28="","",年間計画・実績報告【入力用】!D28)</f>
        <v/>
      </c>
      <c r="H22" s="184" t="str">
        <f>IF(年間計画・実績報告【入力用】!E28="","",年間計画・実績報告【入力用】!E28)</f>
        <v>-</v>
      </c>
      <c r="I22" s="185" t="str">
        <f>IF(年間計画・実績報告【入力用】!F28="","",年間計画・実績報告【入力用】!F28)</f>
        <v/>
      </c>
      <c r="J22" s="186" t="str">
        <f>IF(年間計画・実績報告【入力用】!G28="","",年間計画・実績報告【入力用】!G28)</f>
        <v/>
      </c>
      <c r="K22" s="183" t="str">
        <f>IF(年間計画・実績報告【入力用】!H28="","",年間計画・実績報告【入力用】!H28)</f>
        <v/>
      </c>
      <c r="L22" s="184" t="str">
        <f>IF(年間計画・実績報告【入力用】!I28="","",年間計画・実績報告【入力用】!I28)</f>
        <v>-</v>
      </c>
      <c r="M22" s="185" t="str">
        <f>IF(年間計画・実績報告【入力用】!J28="","",年間計画・実績報告【入力用】!J28)</f>
        <v/>
      </c>
      <c r="N22" s="186" t="str">
        <f>IF(年間計画・実績報告【入力用】!K28="","",年間計画・実績報告【入力用】!K28)</f>
        <v/>
      </c>
      <c r="O22" s="350" t="str">
        <f>IF(年間計画・実績報告【入力用】!L28="","",年間計画・実績報告【入力用】!L28)</f>
        <v/>
      </c>
      <c r="P22" s="351"/>
      <c r="Q22" s="352"/>
      <c r="R22" s="353"/>
    </row>
    <row r="23" spans="1:18" ht="25.5" customHeight="1">
      <c r="A23" s="181">
        <f>年間計画・実績報告【入力用】!A29</f>
        <v>45400</v>
      </c>
      <c r="B23" s="182">
        <f t="shared" si="0"/>
        <v>5</v>
      </c>
      <c r="C23" s="373" t="str">
        <f>IF(年間計画・実績報告【入力用】!C29="","",年間計画・実績報告【入力用】!C29)</f>
        <v/>
      </c>
      <c r="D23" s="374"/>
      <c r="E23" s="374"/>
      <c r="F23" s="375"/>
      <c r="G23" s="183" t="str">
        <f>IF(年間計画・実績報告【入力用】!D29="","",年間計画・実績報告【入力用】!D29)</f>
        <v/>
      </c>
      <c r="H23" s="184" t="str">
        <f>IF(年間計画・実績報告【入力用】!E29="","",年間計画・実績報告【入力用】!E29)</f>
        <v>-</v>
      </c>
      <c r="I23" s="185" t="str">
        <f>IF(年間計画・実績報告【入力用】!F29="","",年間計画・実績報告【入力用】!F29)</f>
        <v/>
      </c>
      <c r="J23" s="186" t="str">
        <f>IF(年間計画・実績報告【入力用】!G29="","",年間計画・実績報告【入力用】!G29)</f>
        <v/>
      </c>
      <c r="K23" s="183" t="str">
        <f>IF(年間計画・実績報告【入力用】!H29="","",年間計画・実績報告【入力用】!H29)</f>
        <v/>
      </c>
      <c r="L23" s="184" t="str">
        <f>IF(年間計画・実績報告【入力用】!I29="","",年間計画・実績報告【入力用】!I29)</f>
        <v>-</v>
      </c>
      <c r="M23" s="185" t="str">
        <f>IF(年間計画・実績報告【入力用】!J29="","",年間計画・実績報告【入力用】!J29)</f>
        <v/>
      </c>
      <c r="N23" s="186" t="str">
        <f>IF(年間計画・実績報告【入力用】!K29="","",年間計画・実績報告【入力用】!K29)</f>
        <v/>
      </c>
      <c r="O23" s="350" t="str">
        <f>IF(年間計画・実績報告【入力用】!L29="","",年間計画・実績報告【入力用】!L29)</f>
        <v/>
      </c>
      <c r="P23" s="351"/>
      <c r="Q23" s="352"/>
      <c r="R23" s="353"/>
    </row>
    <row r="24" spans="1:18" ht="25.5" customHeight="1">
      <c r="A24" s="181">
        <f>年間計画・実績報告【入力用】!A30</f>
        <v>45401</v>
      </c>
      <c r="B24" s="182">
        <f t="shared" si="0"/>
        <v>6</v>
      </c>
      <c r="C24" s="373" t="str">
        <f>IF(年間計画・実績報告【入力用】!C30="","",年間計画・実績報告【入力用】!C30)</f>
        <v/>
      </c>
      <c r="D24" s="374"/>
      <c r="E24" s="374"/>
      <c r="F24" s="375"/>
      <c r="G24" s="183" t="str">
        <f>IF(年間計画・実績報告【入力用】!D30="","",年間計画・実績報告【入力用】!D30)</f>
        <v/>
      </c>
      <c r="H24" s="184" t="str">
        <f>IF(年間計画・実績報告【入力用】!E30="","",年間計画・実績報告【入力用】!E30)</f>
        <v>-</v>
      </c>
      <c r="I24" s="185" t="str">
        <f>IF(年間計画・実績報告【入力用】!F30="","",年間計画・実績報告【入力用】!F30)</f>
        <v/>
      </c>
      <c r="J24" s="186" t="str">
        <f>IF(年間計画・実績報告【入力用】!G30="","",年間計画・実績報告【入力用】!G30)</f>
        <v/>
      </c>
      <c r="K24" s="183" t="str">
        <f>IF(年間計画・実績報告【入力用】!H30="","",年間計画・実績報告【入力用】!H30)</f>
        <v/>
      </c>
      <c r="L24" s="184" t="str">
        <f>IF(年間計画・実績報告【入力用】!I30="","",年間計画・実績報告【入力用】!I30)</f>
        <v>-</v>
      </c>
      <c r="M24" s="185" t="str">
        <f>IF(年間計画・実績報告【入力用】!J30="","",年間計画・実績報告【入力用】!J30)</f>
        <v/>
      </c>
      <c r="N24" s="186" t="str">
        <f>IF(年間計画・実績報告【入力用】!K30="","",年間計画・実績報告【入力用】!K30)</f>
        <v/>
      </c>
      <c r="O24" s="350" t="str">
        <f>IF(年間計画・実績報告【入力用】!L30="","",年間計画・実績報告【入力用】!L30)</f>
        <v/>
      </c>
      <c r="P24" s="351"/>
      <c r="Q24" s="352"/>
      <c r="R24" s="353"/>
    </row>
    <row r="25" spans="1:18" ht="25.5" customHeight="1">
      <c r="A25" s="187">
        <f>年間計画・実績報告【入力用】!A31</f>
        <v>45402</v>
      </c>
      <c r="B25" s="188">
        <f t="shared" si="0"/>
        <v>7</v>
      </c>
      <c r="C25" s="376" t="str">
        <f>IF(年間計画・実績報告【入力用】!C31="","",年間計画・実績報告【入力用】!C31)</f>
        <v/>
      </c>
      <c r="D25" s="377"/>
      <c r="E25" s="377"/>
      <c r="F25" s="378"/>
      <c r="G25" s="189" t="str">
        <f>IF(年間計画・実績報告【入力用】!D31="","",年間計画・実績報告【入力用】!D31)</f>
        <v/>
      </c>
      <c r="H25" s="190" t="str">
        <f>IF(年間計画・実績報告【入力用】!E31="","",年間計画・実績報告【入力用】!E31)</f>
        <v>-</v>
      </c>
      <c r="I25" s="191" t="str">
        <f>IF(年間計画・実績報告【入力用】!F31="","",年間計画・実績報告【入力用】!F31)</f>
        <v/>
      </c>
      <c r="J25" s="192" t="str">
        <f>IF(年間計画・実績報告【入力用】!G31="","",年間計画・実績報告【入力用】!G31)</f>
        <v/>
      </c>
      <c r="K25" s="189" t="str">
        <f>IF(年間計画・実績報告【入力用】!H31="","",年間計画・実績報告【入力用】!H31)</f>
        <v/>
      </c>
      <c r="L25" s="190" t="str">
        <f>IF(年間計画・実績報告【入力用】!I31="","",年間計画・実績報告【入力用】!I31)</f>
        <v>-</v>
      </c>
      <c r="M25" s="191" t="str">
        <f>IF(年間計画・実績報告【入力用】!J31="","",年間計画・実績報告【入力用】!J31)</f>
        <v/>
      </c>
      <c r="N25" s="192" t="str">
        <f>IF(年間計画・実績報告【入力用】!K31="","",年間計画・実績報告【入力用】!K31)</f>
        <v/>
      </c>
      <c r="O25" s="354" t="str">
        <f>IF(年間計画・実績報告【入力用】!L31="","",年間計画・実績報告【入力用】!L31)</f>
        <v/>
      </c>
      <c r="P25" s="355"/>
      <c r="Q25" s="372"/>
      <c r="R25" s="357"/>
    </row>
    <row r="26" spans="1:18" ht="25.5" customHeight="1">
      <c r="A26" s="187">
        <f>年間計画・実績報告【入力用】!A32</f>
        <v>45403</v>
      </c>
      <c r="B26" s="188">
        <f t="shared" si="0"/>
        <v>1</v>
      </c>
      <c r="C26" s="376" t="str">
        <f>IF(年間計画・実績報告【入力用】!C32="","",年間計画・実績報告【入力用】!C32)</f>
        <v/>
      </c>
      <c r="D26" s="377"/>
      <c r="E26" s="377"/>
      <c r="F26" s="378"/>
      <c r="G26" s="189" t="str">
        <f>IF(年間計画・実績報告【入力用】!D32="","",年間計画・実績報告【入力用】!D32)</f>
        <v/>
      </c>
      <c r="H26" s="190" t="str">
        <f>IF(年間計画・実績報告【入力用】!E32="","",年間計画・実績報告【入力用】!E32)</f>
        <v>-</v>
      </c>
      <c r="I26" s="191" t="str">
        <f>IF(年間計画・実績報告【入力用】!F32="","",年間計画・実績報告【入力用】!F32)</f>
        <v/>
      </c>
      <c r="J26" s="192" t="str">
        <f>IF(年間計画・実績報告【入力用】!G32="","",年間計画・実績報告【入力用】!G32)</f>
        <v/>
      </c>
      <c r="K26" s="189" t="str">
        <f>IF(年間計画・実績報告【入力用】!H32="","",年間計画・実績報告【入力用】!H32)</f>
        <v/>
      </c>
      <c r="L26" s="190" t="str">
        <f>IF(年間計画・実績報告【入力用】!I32="","",年間計画・実績報告【入力用】!I32)</f>
        <v>-</v>
      </c>
      <c r="M26" s="191" t="str">
        <f>IF(年間計画・実績報告【入力用】!J32="","",年間計画・実績報告【入力用】!J32)</f>
        <v/>
      </c>
      <c r="N26" s="192" t="str">
        <f>IF(年間計画・実績報告【入力用】!K32="","",年間計画・実績報告【入力用】!K32)</f>
        <v/>
      </c>
      <c r="O26" s="354" t="str">
        <f>IF(年間計画・実績報告【入力用】!L32="","",年間計画・実績報告【入力用】!L32)</f>
        <v/>
      </c>
      <c r="P26" s="355"/>
      <c r="Q26" s="372"/>
      <c r="R26" s="357"/>
    </row>
    <row r="27" spans="1:18" ht="25.5" customHeight="1">
      <c r="A27" s="181">
        <f>年間計画・実績報告【入力用】!A33</f>
        <v>45404</v>
      </c>
      <c r="B27" s="182">
        <f t="shared" si="0"/>
        <v>2</v>
      </c>
      <c r="C27" s="373" t="str">
        <f>IF(年間計画・実績報告【入力用】!C33="","",年間計画・実績報告【入力用】!C33)</f>
        <v/>
      </c>
      <c r="D27" s="374"/>
      <c r="E27" s="374"/>
      <c r="F27" s="375"/>
      <c r="G27" s="183" t="str">
        <f>IF(年間計画・実績報告【入力用】!D33="","",年間計画・実績報告【入力用】!D33)</f>
        <v/>
      </c>
      <c r="H27" s="184" t="str">
        <f>IF(年間計画・実績報告【入力用】!E33="","",年間計画・実績報告【入力用】!E33)</f>
        <v>-</v>
      </c>
      <c r="I27" s="185" t="str">
        <f>IF(年間計画・実績報告【入力用】!F33="","",年間計画・実績報告【入力用】!F33)</f>
        <v/>
      </c>
      <c r="J27" s="186" t="str">
        <f>IF(年間計画・実績報告【入力用】!G33="","",年間計画・実績報告【入力用】!G33)</f>
        <v/>
      </c>
      <c r="K27" s="183" t="str">
        <f>IF(年間計画・実績報告【入力用】!H33="","",年間計画・実績報告【入力用】!H33)</f>
        <v/>
      </c>
      <c r="L27" s="184" t="str">
        <f>IF(年間計画・実績報告【入力用】!I33="","",年間計画・実績報告【入力用】!I33)</f>
        <v>-</v>
      </c>
      <c r="M27" s="185" t="str">
        <f>IF(年間計画・実績報告【入力用】!J33="","",年間計画・実績報告【入力用】!J33)</f>
        <v/>
      </c>
      <c r="N27" s="186" t="str">
        <f>IF(年間計画・実績報告【入力用】!K33="","",年間計画・実績報告【入力用】!K33)</f>
        <v/>
      </c>
      <c r="O27" s="350" t="str">
        <f>IF(年間計画・実績報告【入力用】!L33="","",年間計画・実績報告【入力用】!L33)</f>
        <v/>
      </c>
      <c r="P27" s="351"/>
      <c r="Q27" s="352"/>
      <c r="R27" s="353"/>
    </row>
    <row r="28" spans="1:18" ht="25.5" customHeight="1">
      <c r="A28" s="181">
        <f>年間計画・実績報告【入力用】!A34</f>
        <v>45405</v>
      </c>
      <c r="B28" s="182">
        <f t="shared" si="0"/>
        <v>3</v>
      </c>
      <c r="C28" s="373" t="str">
        <f>IF(年間計画・実績報告【入力用】!C34="","",年間計画・実績報告【入力用】!C34)</f>
        <v/>
      </c>
      <c r="D28" s="374"/>
      <c r="E28" s="374"/>
      <c r="F28" s="375"/>
      <c r="G28" s="183" t="str">
        <f>IF(年間計画・実績報告【入力用】!D34="","",年間計画・実績報告【入力用】!D34)</f>
        <v/>
      </c>
      <c r="H28" s="184" t="str">
        <f>IF(年間計画・実績報告【入力用】!E34="","",年間計画・実績報告【入力用】!E34)</f>
        <v>-</v>
      </c>
      <c r="I28" s="185" t="str">
        <f>IF(年間計画・実績報告【入力用】!F34="","",年間計画・実績報告【入力用】!F34)</f>
        <v/>
      </c>
      <c r="J28" s="186" t="str">
        <f>IF(年間計画・実績報告【入力用】!G34="","",年間計画・実績報告【入力用】!G34)</f>
        <v/>
      </c>
      <c r="K28" s="183" t="str">
        <f>IF(年間計画・実績報告【入力用】!H34="","",年間計画・実績報告【入力用】!H34)</f>
        <v/>
      </c>
      <c r="L28" s="184" t="str">
        <f>IF(年間計画・実績報告【入力用】!I34="","",年間計画・実績報告【入力用】!I34)</f>
        <v>-</v>
      </c>
      <c r="M28" s="185" t="str">
        <f>IF(年間計画・実績報告【入力用】!J34="","",年間計画・実績報告【入力用】!J34)</f>
        <v/>
      </c>
      <c r="N28" s="186" t="str">
        <f>IF(年間計画・実績報告【入力用】!K34="","",年間計画・実績報告【入力用】!K34)</f>
        <v/>
      </c>
      <c r="O28" s="350" t="str">
        <f>IF(年間計画・実績報告【入力用】!L34="","",年間計画・実績報告【入力用】!L34)</f>
        <v/>
      </c>
      <c r="P28" s="351"/>
      <c r="Q28" s="352"/>
      <c r="R28" s="353"/>
    </row>
    <row r="29" spans="1:18" ht="25.5" customHeight="1">
      <c r="A29" s="181">
        <f>年間計画・実績報告【入力用】!A35</f>
        <v>45406</v>
      </c>
      <c r="B29" s="182">
        <f t="shared" si="0"/>
        <v>4</v>
      </c>
      <c r="C29" s="373" t="str">
        <f>IF(年間計画・実績報告【入力用】!C35="","",年間計画・実績報告【入力用】!C35)</f>
        <v/>
      </c>
      <c r="D29" s="374"/>
      <c r="E29" s="374"/>
      <c r="F29" s="375"/>
      <c r="G29" s="183" t="str">
        <f>IF(年間計画・実績報告【入力用】!D35="","",年間計画・実績報告【入力用】!D35)</f>
        <v/>
      </c>
      <c r="H29" s="184" t="str">
        <f>IF(年間計画・実績報告【入力用】!E35="","",年間計画・実績報告【入力用】!E35)</f>
        <v>-</v>
      </c>
      <c r="I29" s="185" t="str">
        <f>IF(年間計画・実績報告【入力用】!F35="","",年間計画・実績報告【入力用】!F35)</f>
        <v/>
      </c>
      <c r="J29" s="186" t="str">
        <f>IF(年間計画・実績報告【入力用】!G35="","",年間計画・実績報告【入力用】!G35)</f>
        <v/>
      </c>
      <c r="K29" s="183" t="str">
        <f>IF(年間計画・実績報告【入力用】!H35="","",年間計画・実績報告【入力用】!H35)</f>
        <v/>
      </c>
      <c r="L29" s="184" t="str">
        <f>IF(年間計画・実績報告【入力用】!I35="","",年間計画・実績報告【入力用】!I35)</f>
        <v>-</v>
      </c>
      <c r="M29" s="185" t="str">
        <f>IF(年間計画・実績報告【入力用】!J35="","",年間計画・実績報告【入力用】!J35)</f>
        <v/>
      </c>
      <c r="N29" s="186" t="str">
        <f>IF(年間計画・実績報告【入力用】!K35="","",年間計画・実績報告【入力用】!K35)</f>
        <v/>
      </c>
      <c r="O29" s="350" t="str">
        <f>IF(年間計画・実績報告【入力用】!L35="","",年間計画・実績報告【入力用】!L35)</f>
        <v/>
      </c>
      <c r="P29" s="351"/>
      <c r="Q29" s="352"/>
      <c r="R29" s="353"/>
    </row>
    <row r="30" spans="1:18" ht="25.5" customHeight="1">
      <c r="A30" s="181">
        <f>年間計画・実績報告【入力用】!A36</f>
        <v>45407</v>
      </c>
      <c r="B30" s="182">
        <f t="shared" si="0"/>
        <v>5</v>
      </c>
      <c r="C30" s="373" t="str">
        <f>IF(年間計画・実績報告【入力用】!C36="","",年間計画・実績報告【入力用】!C36)</f>
        <v/>
      </c>
      <c r="D30" s="374"/>
      <c r="E30" s="374"/>
      <c r="F30" s="375"/>
      <c r="G30" s="183" t="str">
        <f>IF(年間計画・実績報告【入力用】!D36="","",年間計画・実績報告【入力用】!D36)</f>
        <v/>
      </c>
      <c r="H30" s="184" t="str">
        <f>IF(年間計画・実績報告【入力用】!E36="","",年間計画・実績報告【入力用】!E36)</f>
        <v>-</v>
      </c>
      <c r="I30" s="185" t="str">
        <f>IF(年間計画・実績報告【入力用】!F36="","",年間計画・実績報告【入力用】!F36)</f>
        <v/>
      </c>
      <c r="J30" s="186" t="str">
        <f>IF(年間計画・実績報告【入力用】!G36="","",年間計画・実績報告【入力用】!G36)</f>
        <v/>
      </c>
      <c r="K30" s="183" t="str">
        <f>IF(年間計画・実績報告【入力用】!H36="","",年間計画・実績報告【入力用】!H36)</f>
        <v/>
      </c>
      <c r="L30" s="184" t="str">
        <f>IF(年間計画・実績報告【入力用】!I36="","",年間計画・実績報告【入力用】!I36)</f>
        <v>-</v>
      </c>
      <c r="M30" s="185" t="str">
        <f>IF(年間計画・実績報告【入力用】!J36="","",年間計画・実績報告【入力用】!J36)</f>
        <v/>
      </c>
      <c r="N30" s="186" t="str">
        <f>IF(年間計画・実績報告【入力用】!K36="","",年間計画・実績報告【入力用】!K36)</f>
        <v/>
      </c>
      <c r="O30" s="350" t="str">
        <f>IF(年間計画・実績報告【入力用】!L36="","",年間計画・実績報告【入力用】!L36)</f>
        <v/>
      </c>
      <c r="P30" s="351"/>
      <c r="Q30" s="352"/>
      <c r="R30" s="353"/>
    </row>
    <row r="31" spans="1:18" ht="25.5" customHeight="1">
      <c r="A31" s="181">
        <f>年間計画・実績報告【入力用】!A37</f>
        <v>45408</v>
      </c>
      <c r="B31" s="182">
        <f t="shared" si="0"/>
        <v>6</v>
      </c>
      <c r="C31" s="373" t="str">
        <f>IF(年間計画・実績報告【入力用】!C37="","",年間計画・実績報告【入力用】!C37)</f>
        <v/>
      </c>
      <c r="D31" s="374"/>
      <c r="E31" s="374"/>
      <c r="F31" s="375"/>
      <c r="G31" s="183" t="str">
        <f>IF(年間計画・実績報告【入力用】!D37="","",年間計画・実績報告【入力用】!D37)</f>
        <v/>
      </c>
      <c r="H31" s="184" t="str">
        <f>IF(年間計画・実績報告【入力用】!E37="","",年間計画・実績報告【入力用】!E37)</f>
        <v>-</v>
      </c>
      <c r="I31" s="185" t="str">
        <f>IF(年間計画・実績報告【入力用】!F37="","",年間計画・実績報告【入力用】!F37)</f>
        <v/>
      </c>
      <c r="J31" s="186" t="str">
        <f>IF(年間計画・実績報告【入力用】!G37="","",年間計画・実績報告【入力用】!G37)</f>
        <v/>
      </c>
      <c r="K31" s="183" t="str">
        <f>IF(年間計画・実績報告【入力用】!H37="","",年間計画・実績報告【入力用】!H37)</f>
        <v/>
      </c>
      <c r="L31" s="184" t="str">
        <f>IF(年間計画・実績報告【入力用】!I37="","",年間計画・実績報告【入力用】!I37)</f>
        <v>-</v>
      </c>
      <c r="M31" s="185" t="str">
        <f>IF(年間計画・実績報告【入力用】!J37="","",年間計画・実績報告【入力用】!J37)</f>
        <v/>
      </c>
      <c r="N31" s="186" t="str">
        <f>IF(年間計画・実績報告【入力用】!K37="","",年間計画・実績報告【入力用】!K37)</f>
        <v/>
      </c>
      <c r="O31" s="350" t="str">
        <f>IF(年間計画・実績報告【入力用】!L37="","",年間計画・実績報告【入力用】!L37)</f>
        <v/>
      </c>
      <c r="P31" s="351"/>
      <c r="Q31" s="352"/>
      <c r="R31" s="353"/>
    </row>
    <row r="32" spans="1:18" ht="25.5" customHeight="1">
      <c r="A32" s="187">
        <f>年間計画・実績報告【入力用】!A38</f>
        <v>45409</v>
      </c>
      <c r="B32" s="188">
        <f t="shared" si="0"/>
        <v>7</v>
      </c>
      <c r="C32" s="376" t="str">
        <f>IF(年間計画・実績報告【入力用】!C38="","",年間計画・実績報告【入力用】!C38)</f>
        <v/>
      </c>
      <c r="D32" s="377"/>
      <c r="E32" s="377"/>
      <c r="F32" s="378"/>
      <c r="G32" s="189" t="str">
        <f>IF(年間計画・実績報告【入力用】!D38="","",年間計画・実績報告【入力用】!D38)</f>
        <v/>
      </c>
      <c r="H32" s="190" t="str">
        <f>IF(年間計画・実績報告【入力用】!E38="","",年間計画・実績報告【入力用】!E38)</f>
        <v>-</v>
      </c>
      <c r="I32" s="191" t="str">
        <f>IF(年間計画・実績報告【入力用】!F38="","",年間計画・実績報告【入力用】!F38)</f>
        <v/>
      </c>
      <c r="J32" s="192" t="str">
        <f>IF(年間計画・実績報告【入力用】!G38="","",年間計画・実績報告【入力用】!G38)</f>
        <v/>
      </c>
      <c r="K32" s="189" t="str">
        <f>IF(年間計画・実績報告【入力用】!H38="","",年間計画・実績報告【入力用】!H38)</f>
        <v/>
      </c>
      <c r="L32" s="190" t="str">
        <f>IF(年間計画・実績報告【入力用】!I38="","",年間計画・実績報告【入力用】!I38)</f>
        <v>-</v>
      </c>
      <c r="M32" s="191" t="str">
        <f>IF(年間計画・実績報告【入力用】!J38="","",年間計画・実績報告【入力用】!J38)</f>
        <v/>
      </c>
      <c r="N32" s="192" t="str">
        <f>IF(年間計画・実績報告【入力用】!K38="","",年間計画・実績報告【入力用】!K38)</f>
        <v/>
      </c>
      <c r="O32" s="354" t="str">
        <f>IF(年間計画・実績報告【入力用】!L38="","",年間計画・実績報告【入力用】!L38)</f>
        <v/>
      </c>
      <c r="P32" s="355"/>
      <c r="Q32" s="372"/>
      <c r="R32" s="357"/>
    </row>
    <row r="33" spans="1:18" ht="25.5" customHeight="1">
      <c r="A33" s="187">
        <f>年間計画・実績報告【入力用】!A39</f>
        <v>45410</v>
      </c>
      <c r="B33" s="188">
        <f t="shared" si="0"/>
        <v>1</v>
      </c>
      <c r="C33" s="376" t="str">
        <f>IF(年間計画・実績報告【入力用】!C39="","",年間計画・実績報告【入力用】!C39)</f>
        <v/>
      </c>
      <c r="D33" s="377"/>
      <c r="E33" s="377"/>
      <c r="F33" s="378"/>
      <c r="G33" s="189" t="str">
        <f>IF(年間計画・実績報告【入力用】!D39="","",年間計画・実績報告【入力用】!D39)</f>
        <v/>
      </c>
      <c r="H33" s="190" t="str">
        <f>IF(年間計画・実績報告【入力用】!E39="","",年間計画・実績報告【入力用】!E39)</f>
        <v>-</v>
      </c>
      <c r="I33" s="191" t="str">
        <f>IF(年間計画・実績報告【入力用】!F39="","",年間計画・実績報告【入力用】!F39)</f>
        <v/>
      </c>
      <c r="J33" s="192" t="str">
        <f>IF(年間計画・実績報告【入力用】!G39="","",年間計画・実績報告【入力用】!G39)</f>
        <v/>
      </c>
      <c r="K33" s="189" t="str">
        <f>IF(年間計画・実績報告【入力用】!H39="","",年間計画・実績報告【入力用】!H39)</f>
        <v/>
      </c>
      <c r="L33" s="190" t="str">
        <f>IF(年間計画・実績報告【入力用】!I39="","",年間計画・実績報告【入力用】!I39)</f>
        <v>-</v>
      </c>
      <c r="M33" s="191" t="str">
        <f>IF(年間計画・実績報告【入力用】!J39="","",年間計画・実績報告【入力用】!J39)</f>
        <v/>
      </c>
      <c r="N33" s="192" t="str">
        <f>IF(年間計画・実績報告【入力用】!K39="","",年間計画・実績報告【入力用】!K39)</f>
        <v/>
      </c>
      <c r="O33" s="354" t="str">
        <f>IF(年間計画・実績報告【入力用】!L39="","",年間計画・実績報告【入力用】!L39)</f>
        <v/>
      </c>
      <c r="P33" s="355"/>
      <c r="Q33" s="372"/>
      <c r="R33" s="357"/>
    </row>
    <row r="34" spans="1:18" ht="25.5" customHeight="1">
      <c r="A34" s="193">
        <f>年間計画・実績報告【入力用】!A40</f>
        <v>45411</v>
      </c>
      <c r="B34" s="194">
        <f t="shared" si="0"/>
        <v>2</v>
      </c>
      <c r="C34" s="397" t="str">
        <f>IF(年間計画・実績報告【入力用】!C40="","",年間計画・実績報告【入力用】!C40)</f>
        <v>昭和の日</v>
      </c>
      <c r="D34" s="398"/>
      <c r="E34" s="398"/>
      <c r="F34" s="399"/>
      <c r="G34" s="189" t="str">
        <f>IF(年間計画・実績報告【入力用】!D40="","",年間計画・実績報告【入力用】!D40)</f>
        <v/>
      </c>
      <c r="H34" s="190" t="str">
        <f>IF(年間計画・実績報告【入力用】!E40="","",年間計画・実績報告【入力用】!E40)</f>
        <v>-</v>
      </c>
      <c r="I34" s="191" t="str">
        <f>IF(年間計画・実績報告【入力用】!F40="","",年間計画・実績報告【入力用】!F40)</f>
        <v/>
      </c>
      <c r="J34" s="192" t="str">
        <f>IF(年間計画・実績報告【入力用】!G40="","",年間計画・実績報告【入力用】!G40)</f>
        <v/>
      </c>
      <c r="K34" s="189" t="str">
        <f>IF(年間計画・実績報告【入力用】!H40="","",年間計画・実績報告【入力用】!H40)</f>
        <v/>
      </c>
      <c r="L34" s="190" t="str">
        <f>IF(年間計画・実績報告【入力用】!I40="","",年間計画・実績報告【入力用】!I40)</f>
        <v>-</v>
      </c>
      <c r="M34" s="191" t="str">
        <f>IF(年間計画・実績報告【入力用】!J40="","",年間計画・実績報告【入力用】!J40)</f>
        <v/>
      </c>
      <c r="N34" s="192" t="str">
        <f>IF(年間計画・実績報告【入力用】!K40="","",年間計画・実績報告【入力用】!K40)</f>
        <v/>
      </c>
      <c r="O34" s="354" t="str">
        <f>IF(年間計画・実績報告【入力用】!L40="","",年間計画・実績報告【入力用】!L40)</f>
        <v/>
      </c>
      <c r="P34" s="355"/>
      <c r="Q34" s="372"/>
      <c r="R34" s="357"/>
    </row>
    <row r="35" spans="1:18" ht="25.5" customHeight="1">
      <c r="A35" s="195">
        <f>年間計画・実績報告【入力用】!A41</f>
        <v>45412</v>
      </c>
      <c r="B35" s="196">
        <f t="shared" si="0"/>
        <v>3</v>
      </c>
      <c r="C35" s="373" t="str">
        <f>IF(年間計画・実績報告【入力用】!C41="","",年間計画・実績報告【入力用】!C41)</f>
        <v/>
      </c>
      <c r="D35" s="374"/>
      <c r="E35" s="374"/>
      <c r="F35" s="375"/>
      <c r="G35" s="197" t="str">
        <f>IF(年間計画・実績報告【入力用】!D41="","",年間計画・実績報告【入力用】!D41)</f>
        <v/>
      </c>
      <c r="H35" s="198" t="str">
        <f>IF(年間計画・実績報告【入力用】!E41="","",年間計画・実績報告【入力用】!E41)</f>
        <v>-</v>
      </c>
      <c r="I35" s="199" t="str">
        <f>IF(年間計画・実績報告【入力用】!F41="","",年間計画・実績報告【入力用】!F41)</f>
        <v/>
      </c>
      <c r="J35" s="200" t="str">
        <f>IF(年間計画・実績報告【入力用】!G41="","",年間計画・実績報告【入力用】!G41)</f>
        <v/>
      </c>
      <c r="K35" s="197" t="str">
        <f>IF(年間計画・実績報告【入力用】!H41="","",年間計画・実績報告【入力用】!H41)</f>
        <v/>
      </c>
      <c r="L35" s="198" t="str">
        <f>IF(年間計画・実績報告【入力用】!I41="","",年間計画・実績報告【入力用】!I41)</f>
        <v>-</v>
      </c>
      <c r="M35" s="199" t="str">
        <f>IF(年間計画・実績報告【入力用】!J41="","",年間計画・実績報告【入力用】!J41)</f>
        <v/>
      </c>
      <c r="N35" s="200" t="str">
        <f>IF(年間計画・実績報告【入力用】!K41="","",年間計画・実績報告【入力用】!K41)</f>
        <v/>
      </c>
      <c r="O35" s="392" t="str">
        <f>IF(年間計画・実績報告【入力用】!L41="","",年間計画・実績報告【入力用】!L41)</f>
        <v/>
      </c>
      <c r="P35" s="393"/>
      <c r="Q35" s="352"/>
      <c r="R35" s="353"/>
    </row>
    <row r="36" spans="1:18" ht="25.5" customHeight="1" thickBot="1">
      <c r="A36" s="201"/>
      <c r="B36" s="202"/>
      <c r="C36" s="394"/>
      <c r="D36" s="395"/>
      <c r="E36" s="395"/>
      <c r="F36" s="396"/>
      <c r="G36" s="203"/>
      <c r="H36" s="204"/>
      <c r="I36" s="205"/>
      <c r="J36" s="206"/>
      <c r="K36" s="203"/>
      <c r="L36" s="204"/>
      <c r="M36" s="205"/>
      <c r="N36" s="206"/>
      <c r="O36" s="382"/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年間計画・実績報告【入力用】!$D$44&amp;"日"</f>
        <v>0日</v>
      </c>
      <c r="E37" s="208" t="s">
        <v>169</v>
      </c>
      <c r="F37" s="209" t="str">
        <f>年間計画・実績報告【入力用】!$D$45&amp;"日"</f>
        <v>30日</v>
      </c>
      <c r="G37" s="389" t="s">
        <v>41</v>
      </c>
      <c r="H37" s="390"/>
      <c r="I37" s="391"/>
      <c r="J37" s="210">
        <f>年間計画・実績報告【入力用】!D43</f>
        <v>0</v>
      </c>
      <c r="K37" s="389" t="s">
        <v>23</v>
      </c>
      <c r="L37" s="390"/>
      <c r="M37" s="391"/>
      <c r="N37" s="210">
        <f>年間計画・実績報告【入力用】!H43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O16:P16"/>
    <mergeCell ref="Q16:R16"/>
    <mergeCell ref="O17:P17"/>
    <mergeCell ref="Q17:R17"/>
    <mergeCell ref="O12:P12"/>
    <mergeCell ref="C32:F32"/>
    <mergeCell ref="C31:F31"/>
    <mergeCell ref="C30:F30"/>
    <mergeCell ref="C29:F29"/>
    <mergeCell ref="C28:F28"/>
    <mergeCell ref="O30:P30"/>
    <mergeCell ref="Q30:R30"/>
    <mergeCell ref="O31:P31"/>
    <mergeCell ref="Q31:R31"/>
    <mergeCell ref="O32:P32"/>
    <mergeCell ref="Q32:R32"/>
    <mergeCell ref="O27:P27"/>
    <mergeCell ref="Q27:R27"/>
    <mergeCell ref="O28:P28"/>
    <mergeCell ref="Q28:R28"/>
    <mergeCell ref="O29:P29"/>
    <mergeCell ref="Q29:R29"/>
    <mergeCell ref="O24:P24"/>
    <mergeCell ref="Q24:R24"/>
    <mergeCell ref="F2:G2"/>
    <mergeCell ref="H2:K2"/>
    <mergeCell ref="Q2:R2"/>
    <mergeCell ref="A2:D2"/>
    <mergeCell ref="C5:F5"/>
    <mergeCell ref="C17:F17"/>
    <mergeCell ref="C16:F16"/>
    <mergeCell ref="C15:F15"/>
    <mergeCell ref="C14:F14"/>
    <mergeCell ref="C13:F13"/>
    <mergeCell ref="C12:F12"/>
    <mergeCell ref="C11:F11"/>
    <mergeCell ref="C10:F10"/>
    <mergeCell ref="C9:F9"/>
    <mergeCell ref="C8:F8"/>
    <mergeCell ref="C7:F7"/>
    <mergeCell ref="C6:F6"/>
    <mergeCell ref="O15:P15"/>
    <mergeCell ref="Q15:R15"/>
    <mergeCell ref="Q12:R12"/>
    <mergeCell ref="O13:P13"/>
    <mergeCell ref="Q13:R13"/>
    <mergeCell ref="O14:P14"/>
    <mergeCell ref="Q14:R14"/>
    <mergeCell ref="A39:R39"/>
    <mergeCell ref="A40:R40"/>
    <mergeCell ref="O36:P36"/>
    <mergeCell ref="Q36:R36"/>
    <mergeCell ref="A37:C37"/>
    <mergeCell ref="G37:I37"/>
    <mergeCell ref="K37:M37"/>
    <mergeCell ref="O33:P33"/>
    <mergeCell ref="Q33:R33"/>
    <mergeCell ref="O34:P34"/>
    <mergeCell ref="Q34:R34"/>
    <mergeCell ref="O35:P35"/>
    <mergeCell ref="Q35:R35"/>
    <mergeCell ref="C36:F36"/>
    <mergeCell ref="C35:F35"/>
    <mergeCell ref="C34:F34"/>
    <mergeCell ref="C33:F33"/>
    <mergeCell ref="O25:P25"/>
    <mergeCell ref="Q25:R25"/>
    <mergeCell ref="O26:P26"/>
    <mergeCell ref="Q26:R26"/>
    <mergeCell ref="C26:F26"/>
    <mergeCell ref="C25:F25"/>
    <mergeCell ref="C24:F24"/>
    <mergeCell ref="C27:F27"/>
    <mergeCell ref="O21:P21"/>
    <mergeCell ref="Q21:R21"/>
    <mergeCell ref="O22:P22"/>
    <mergeCell ref="Q22:R22"/>
    <mergeCell ref="O23:P23"/>
    <mergeCell ref="Q23:R23"/>
    <mergeCell ref="C23:F23"/>
    <mergeCell ref="C22:F22"/>
    <mergeCell ref="C21:F21"/>
    <mergeCell ref="O18:P18"/>
    <mergeCell ref="Q18:R18"/>
    <mergeCell ref="O19:P19"/>
    <mergeCell ref="Q19:R19"/>
    <mergeCell ref="O20:P20"/>
    <mergeCell ref="Q20:R20"/>
    <mergeCell ref="C20:F20"/>
    <mergeCell ref="C19:F19"/>
    <mergeCell ref="C18:F18"/>
    <mergeCell ref="O9:P9"/>
    <mergeCell ref="Q9:R9"/>
    <mergeCell ref="O10:P10"/>
    <mergeCell ref="Q10:R10"/>
    <mergeCell ref="O11:P11"/>
    <mergeCell ref="Q11:R11"/>
    <mergeCell ref="A3:E3"/>
    <mergeCell ref="N3:Q3"/>
    <mergeCell ref="L3:M3"/>
    <mergeCell ref="O6:P6"/>
    <mergeCell ref="Q6:R6"/>
    <mergeCell ref="O7:P7"/>
    <mergeCell ref="Q7:R7"/>
    <mergeCell ref="O8:P8"/>
    <mergeCell ref="Q8:R8"/>
    <mergeCell ref="F3:J3"/>
    <mergeCell ref="G5:J5"/>
    <mergeCell ref="K5:N5"/>
    <mergeCell ref="O5:P5"/>
    <mergeCell ref="Q5:R5"/>
  </mergeCells>
  <phoneticPr fontId="21"/>
  <conditionalFormatting sqref="B6:B36">
    <cfRule type="expression" dxfId="49" priority="4">
      <formula>WEEKDAY(B6)=7</formula>
    </cfRule>
    <cfRule type="expression" dxfId="48" priority="5">
      <formula>WEEKDAY(B6)=1</formula>
    </cfRule>
  </conditionalFormatting>
  <conditionalFormatting sqref="A6:A36">
    <cfRule type="expression" dxfId="47" priority="2">
      <formula>WEEKDAY(B6)=7</formula>
    </cfRule>
    <cfRule type="expression" dxfId="46" priority="3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177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175">
        <f>年間計画・実績報告【入力用】!M12</f>
        <v>45413</v>
      </c>
      <c r="B6" s="176">
        <f>WEEKDAY(A6,1)</f>
        <v>4</v>
      </c>
      <c r="C6" s="405" t="str">
        <f>IF(年間計画・実績報告【入力用】!O12="","",年間計画・実績報告【入力用】!O12)</f>
        <v/>
      </c>
      <c r="D6" s="406"/>
      <c r="E6" s="406"/>
      <c r="F6" s="407"/>
      <c r="G6" s="177" t="str">
        <f>IF(年間計画・実績報告【入力用】!P12="","",年間計画・実績報告【入力用】!P12)</f>
        <v/>
      </c>
      <c r="H6" s="178" t="str">
        <f>IF(年間計画・実績報告【入力用】!Q12="","",年間計画・実績報告【入力用】!Q12)</f>
        <v>-</v>
      </c>
      <c r="I6" s="179" t="str">
        <f>IF(年間計画・実績報告【入力用】!R12="","",年間計画・実績報告【入力用】!R12)</f>
        <v/>
      </c>
      <c r="J6" s="180" t="str">
        <f>IF(年間計画・実績報告【入力用】!S12="","",年間計画・実績報告【入力用】!S12)</f>
        <v/>
      </c>
      <c r="K6" s="177" t="str">
        <f>IF(年間計画・実績報告【入力用】!T12="","",年間計画・実績報告【入力用】!T12)</f>
        <v/>
      </c>
      <c r="L6" s="178" t="str">
        <f>IF(年間計画・実績報告【入力用】!U12="","",年間計画・実績報告【入力用】!U12)</f>
        <v>-</v>
      </c>
      <c r="M6" s="179" t="str">
        <f>IF(年間計画・実績報告【入力用】!V12="","",年間計画・実績報告【入力用】!V12)</f>
        <v/>
      </c>
      <c r="N6" s="180" t="str">
        <f>IF(年間計画・実績報告【入力用】!W12="","",年間計画・実績報告【入力用】!W12)</f>
        <v/>
      </c>
      <c r="O6" s="361" t="str">
        <f>IF(年間計画・実績報告【入力用】!X12="","",年間計画・実績報告【入力用】!X12)</f>
        <v/>
      </c>
      <c r="P6" s="362"/>
      <c r="Q6" s="363"/>
      <c r="R6" s="364"/>
    </row>
    <row r="7" spans="1:18" ht="25.5" customHeight="1">
      <c r="A7" s="181">
        <f>年間計画・実績報告【入力用】!M13</f>
        <v>45414</v>
      </c>
      <c r="B7" s="182">
        <f t="shared" ref="B7:B36" si="0">WEEKDAY(A7,1)</f>
        <v>5</v>
      </c>
      <c r="C7" s="373" t="str">
        <f>IF(年間計画・実績報告【入力用】!O13="","",年間計画・実績報告【入力用】!O13)</f>
        <v/>
      </c>
      <c r="D7" s="374"/>
      <c r="E7" s="374"/>
      <c r="F7" s="375"/>
      <c r="G7" s="183" t="str">
        <f>IF(年間計画・実績報告【入力用】!P13="","",年間計画・実績報告【入力用】!P13)</f>
        <v/>
      </c>
      <c r="H7" s="184" t="str">
        <f>IF(年間計画・実績報告【入力用】!Q13="","",年間計画・実績報告【入力用】!Q13)</f>
        <v>-</v>
      </c>
      <c r="I7" s="185" t="str">
        <f>IF(年間計画・実績報告【入力用】!R13="","",年間計画・実績報告【入力用】!R13)</f>
        <v/>
      </c>
      <c r="J7" s="186" t="str">
        <f>IF(年間計画・実績報告【入力用】!S13="","",年間計画・実績報告【入力用】!S13)</f>
        <v/>
      </c>
      <c r="K7" s="183" t="str">
        <f>IF(年間計画・実績報告【入力用】!T13="","",年間計画・実績報告【入力用】!T13)</f>
        <v/>
      </c>
      <c r="L7" s="184" t="str">
        <f>IF(年間計画・実績報告【入力用】!U13="","",年間計画・実績報告【入力用】!U13)</f>
        <v>-</v>
      </c>
      <c r="M7" s="185" t="str">
        <f>IF(年間計画・実績報告【入力用】!V13="","",年間計画・実績報告【入力用】!V13)</f>
        <v/>
      </c>
      <c r="N7" s="186" t="str">
        <f>IF(年間計画・実績報告【入力用】!W13="","",年間計画・実績報告【入力用】!W13)</f>
        <v/>
      </c>
      <c r="O7" s="350" t="str">
        <f>IF(年間計画・実績報告【入力用】!X13="","",年間計画・実績報告【入力用】!X13)</f>
        <v/>
      </c>
      <c r="P7" s="351"/>
      <c r="Q7" s="352"/>
      <c r="R7" s="353"/>
    </row>
    <row r="8" spans="1:18" ht="25.5" customHeight="1">
      <c r="A8" s="223">
        <f>年間計画・実績報告【入力用】!M14</f>
        <v>45415</v>
      </c>
      <c r="B8" s="194">
        <f t="shared" si="0"/>
        <v>6</v>
      </c>
      <c r="C8" s="397" t="str">
        <f>IF(年間計画・実績報告【入力用】!O14="","",年間計画・実績報告【入力用】!O14)</f>
        <v>憲法記念日</v>
      </c>
      <c r="D8" s="398"/>
      <c r="E8" s="398"/>
      <c r="F8" s="399"/>
      <c r="G8" s="189" t="str">
        <f>IF(年間計画・実績報告【入力用】!P14="","",年間計画・実績報告【入力用】!P14)</f>
        <v/>
      </c>
      <c r="H8" s="190" t="str">
        <f>IF(年間計画・実績報告【入力用】!Q14="","",年間計画・実績報告【入力用】!Q14)</f>
        <v>-</v>
      </c>
      <c r="I8" s="191" t="str">
        <f>IF(年間計画・実績報告【入力用】!R14="","",年間計画・実績報告【入力用】!R14)</f>
        <v/>
      </c>
      <c r="J8" s="192" t="str">
        <f>IF(年間計画・実績報告【入力用】!S14="","",年間計画・実績報告【入力用】!S14)</f>
        <v/>
      </c>
      <c r="K8" s="189" t="str">
        <f>IF(年間計画・実績報告【入力用】!T14="","",年間計画・実績報告【入力用】!T14)</f>
        <v/>
      </c>
      <c r="L8" s="190" t="str">
        <f>IF(年間計画・実績報告【入力用】!U14="","",年間計画・実績報告【入力用】!U14)</f>
        <v>-</v>
      </c>
      <c r="M8" s="191" t="str">
        <f>IF(年間計画・実績報告【入力用】!V14="","",年間計画・実績報告【入力用】!V14)</f>
        <v/>
      </c>
      <c r="N8" s="192" t="str">
        <f>IF(年間計画・実績報告【入力用】!W14="","",年間計画・実績報告【入力用】!W14)</f>
        <v/>
      </c>
      <c r="O8" s="354" t="str">
        <f>IF(年間計画・実績報告【入力用】!X14="","",年間計画・実績報告【入力用】!X14)</f>
        <v/>
      </c>
      <c r="P8" s="355"/>
      <c r="Q8" s="372"/>
      <c r="R8" s="357"/>
    </row>
    <row r="9" spans="1:18" ht="25.5" customHeight="1">
      <c r="A9" s="223">
        <f>年間計画・実績報告【入力用】!M15</f>
        <v>45416</v>
      </c>
      <c r="B9" s="194">
        <f t="shared" si="0"/>
        <v>7</v>
      </c>
      <c r="C9" s="397" t="str">
        <f>IF(年間計画・実績報告【入力用】!O15="","",年間計画・実績報告【入力用】!O15)</f>
        <v>みどりの日</v>
      </c>
      <c r="D9" s="398"/>
      <c r="E9" s="398"/>
      <c r="F9" s="399"/>
      <c r="G9" s="189" t="str">
        <f>IF(年間計画・実績報告【入力用】!P15="","",年間計画・実績報告【入力用】!P15)</f>
        <v/>
      </c>
      <c r="H9" s="190" t="str">
        <f>IF(年間計画・実績報告【入力用】!Q15="","",年間計画・実績報告【入力用】!Q15)</f>
        <v>-</v>
      </c>
      <c r="I9" s="191" t="str">
        <f>IF(年間計画・実績報告【入力用】!R15="","",年間計画・実績報告【入力用】!R15)</f>
        <v/>
      </c>
      <c r="J9" s="192" t="str">
        <f>IF(年間計画・実績報告【入力用】!S15="","",年間計画・実績報告【入力用】!S15)</f>
        <v/>
      </c>
      <c r="K9" s="189" t="str">
        <f>IF(年間計画・実績報告【入力用】!T15="","",年間計画・実績報告【入力用】!T15)</f>
        <v/>
      </c>
      <c r="L9" s="190" t="str">
        <f>IF(年間計画・実績報告【入力用】!U15="","",年間計画・実績報告【入力用】!U15)</f>
        <v>-</v>
      </c>
      <c r="M9" s="191" t="str">
        <f>IF(年間計画・実績報告【入力用】!V15="","",年間計画・実績報告【入力用】!V15)</f>
        <v/>
      </c>
      <c r="N9" s="192" t="str">
        <f>IF(年間計画・実績報告【入力用】!W15="","",年間計画・実績報告【入力用】!W15)</f>
        <v/>
      </c>
      <c r="O9" s="354" t="str">
        <f>IF(年間計画・実績報告【入力用】!X15="","",年間計画・実績報告【入力用】!X15)</f>
        <v/>
      </c>
      <c r="P9" s="355"/>
      <c r="Q9" s="372"/>
      <c r="R9" s="357"/>
    </row>
    <row r="10" spans="1:18" ht="25.5" customHeight="1">
      <c r="A10" s="223">
        <f>年間計画・実績報告【入力用】!M16</f>
        <v>45417</v>
      </c>
      <c r="B10" s="194">
        <f t="shared" si="0"/>
        <v>1</v>
      </c>
      <c r="C10" s="397" t="str">
        <f>IF(年間計画・実績報告【入力用】!O16="","",年間計画・実績報告【入力用】!O16)</f>
        <v>こどもの日</v>
      </c>
      <c r="D10" s="398"/>
      <c r="E10" s="398"/>
      <c r="F10" s="399"/>
      <c r="G10" s="189" t="str">
        <f>IF(年間計画・実績報告【入力用】!P16="","",年間計画・実績報告【入力用】!P16)</f>
        <v/>
      </c>
      <c r="H10" s="190" t="str">
        <f>IF(年間計画・実績報告【入力用】!Q16="","",年間計画・実績報告【入力用】!Q16)</f>
        <v>-</v>
      </c>
      <c r="I10" s="191" t="str">
        <f>IF(年間計画・実績報告【入力用】!R16="","",年間計画・実績報告【入力用】!R16)</f>
        <v/>
      </c>
      <c r="J10" s="192" t="str">
        <f>IF(年間計画・実績報告【入力用】!S16="","",年間計画・実績報告【入力用】!S16)</f>
        <v/>
      </c>
      <c r="K10" s="189" t="str">
        <f>IF(年間計画・実績報告【入力用】!T16="","",年間計画・実績報告【入力用】!T16)</f>
        <v/>
      </c>
      <c r="L10" s="190" t="str">
        <f>IF(年間計画・実績報告【入力用】!U16="","",年間計画・実績報告【入力用】!U16)</f>
        <v>-</v>
      </c>
      <c r="M10" s="191" t="str">
        <f>IF(年間計画・実績報告【入力用】!V16="","",年間計画・実績報告【入力用】!V16)</f>
        <v/>
      </c>
      <c r="N10" s="192" t="str">
        <f>IF(年間計画・実績報告【入力用】!W16="","",年間計画・実績報告【入力用】!W16)</f>
        <v/>
      </c>
      <c r="O10" s="354" t="str">
        <f>IF(年間計画・実績報告【入力用】!X16="","",年間計画・実績報告【入力用】!X16)</f>
        <v/>
      </c>
      <c r="P10" s="355"/>
      <c r="Q10" s="372"/>
      <c r="R10" s="357"/>
    </row>
    <row r="11" spans="1:18" ht="25.5" customHeight="1">
      <c r="A11" s="223">
        <f>年間計画・実績報告【入力用】!M17</f>
        <v>45418</v>
      </c>
      <c r="B11" s="194">
        <f t="shared" si="0"/>
        <v>2</v>
      </c>
      <c r="C11" s="397" t="str">
        <f>IF(年間計画・実績報告【入力用】!O17="","",年間計画・実績報告【入力用】!O17)</f>
        <v>振替休日</v>
      </c>
      <c r="D11" s="398"/>
      <c r="E11" s="398"/>
      <c r="F11" s="399"/>
      <c r="G11" s="189" t="str">
        <f>IF(年間計画・実績報告【入力用】!P17="","",年間計画・実績報告【入力用】!P17)</f>
        <v/>
      </c>
      <c r="H11" s="190" t="str">
        <f>IF(年間計画・実績報告【入力用】!Q17="","",年間計画・実績報告【入力用】!Q17)</f>
        <v>-</v>
      </c>
      <c r="I11" s="191" t="str">
        <f>IF(年間計画・実績報告【入力用】!R17="","",年間計画・実績報告【入力用】!R17)</f>
        <v/>
      </c>
      <c r="J11" s="192" t="str">
        <f>IF(年間計画・実績報告【入力用】!S17="","",年間計画・実績報告【入力用】!S17)</f>
        <v/>
      </c>
      <c r="K11" s="189" t="str">
        <f>IF(年間計画・実績報告【入力用】!T17="","",年間計画・実績報告【入力用】!T17)</f>
        <v/>
      </c>
      <c r="L11" s="190" t="str">
        <f>IF(年間計画・実績報告【入力用】!U17="","",年間計画・実績報告【入力用】!U17)</f>
        <v>-</v>
      </c>
      <c r="M11" s="191" t="str">
        <f>IF(年間計画・実績報告【入力用】!V17="","",年間計画・実績報告【入力用】!V17)</f>
        <v/>
      </c>
      <c r="N11" s="192" t="str">
        <f>IF(年間計画・実績報告【入力用】!W17="","",年間計画・実績報告【入力用】!W17)</f>
        <v/>
      </c>
      <c r="O11" s="354" t="str">
        <f>IF(年間計画・実績報告【入力用】!X17="","",年間計画・実績報告【入力用】!X17)</f>
        <v/>
      </c>
      <c r="P11" s="355"/>
      <c r="Q11" s="356"/>
      <c r="R11" s="357"/>
    </row>
    <row r="12" spans="1:18" ht="25.5" customHeight="1">
      <c r="A12" s="181">
        <f>年間計画・実績報告【入力用】!M18</f>
        <v>45419</v>
      </c>
      <c r="B12" s="182">
        <f t="shared" si="0"/>
        <v>3</v>
      </c>
      <c r="C12" s="373" t="str">
        <f>IF(年間計画・実績報告【入力用】!O18="","",年間計画・実績報告【入力用】!O18)</f>
        <v/>
      </c>
      <c r="D12" s="374"/>
      <c r="E12" s="374"/>
      <c r="F12" s="375"/>
      <c r="G12" s="183" t="str">
        <f>IF(年間計画・実績報告【入力用】!P18="","",年間計画・実績報告【入力用】!P18)</f>
        <v/>
      </c>
      <c r="H12" s="184" t="str">
        <f>IF(年間計画・実績報告【入力用】!Q18="","",年間計画・実績報告【入力用】!Q18)</f>
        <v>-</v>
      </c>
      <c r="I12" s="185" t="str">
        <f>IF(年間計画・実績報告【入力用】!R18="","",年間計画・実績報告【入力用】!R18)</f>
        <v/>
      </c>
      <c r="J12" s="186" t="str">
        <f>IF(年間計画・実績報告【入力用】!S18="","",年間計画・実績報告【入力用】!S18)</f>
        <v/>
      </c>
      <c r="K12" s="183" t="str">
        <f>IF(年間計画・実績報告【入力用】!T18="","",年間計画・実績報告【入力用】!T18)</f>
        <v/>
      </c>
      <c r="L12" s="184" t="str">
        <f>IF(年間計画・実績報告【入力用】!U18="","",年間計画・実績報告【入力用】!U18)</f>
        <v>-</v>
      </c>
      <c r="M12" s="185" t="str">
        <f>IF(年間計画・実績報告【入力用】!V18="","",年間計画・実績報告【入力用】!V18)</f>
        <v/>
      </c>
      <c r="N12" s="186" t="str">
        <f>IF(年間計画・実績報告【入力用】!W18="","",年間計画・実績報告【入力用】!W18)</f>
        <v/>
      </c>
      <c r="O12" s="350" t="str">
        <f>IF(年間計画・実績報告【入力用】!X18="","",年間計画・実績報告【入力用】!X18)</f>
        <v/>
      </c>
      <c r="P12" s="351"/>
      <c r="Q12" s="352"/>
      <c r="R12" s="353"/>
    </row>
    <row r="13" spans="1:18" ht="25.5" customHeight="1">
      <c r="A13" s="181">
        <f>年間計画・実績報告【入力用】!M19</f>
        <v>45420</v>
      </c>
      <c r="B13" s="182">
        <f t="shared" si="0"/>
        <v>4</v>
      </c>
      <c r="C13" s="373" t="str">
        <f>IF(年間計画・実績報告【入力用】!O19="","",年間計画・実績報告【入力用】!O19)</f>
        <v/>
      </c>
      <c r="D13" s="374"/>
      <c r="E13" s="374"/>
      <c r="F13" s="375"/>
      <c r="G13" s="183" t="str">
        <f>IF(年間計画・実績報告【入力用】!P19="","",年間計画・実績報告【入力用】!P19)</f>
        <v/>
      </c>
      <c r="H13" s="184" t="str">
        <f>IF(年間計画・実績報告【入力用】!Q19="","",年間計画・実績報告【入力用】!Q19)</f>
        <v>-</v>
      </c>
      <c r="I13" s="185" t="str">
        <f>IF(年間計画・実績報告【入力用】!R19="","",年間計画・実績報告【入力用】!R19)</f>
        <v/>
      </c>
      <c r="J13" s="186" t="str">
        <f>IF(年間計画・実績報告【入力用】!S19="","",年間計画・実績報告【入力用】!S19)</f>
        <v/>
      </c>
      <c r="K13" s="183" t="str">
        <f>IF(年間計画・実績報告【入力用】!T19="","",年間計画・実績報告【入力用】!T19)</f>
        <v/>
      </c>
      <c r="L13" s="184" t="str">
        <f>IF(年間計画・実績報告【入力用】!U19="","",年間計画・実績報告【入力用】!U19)</f>
        <v>-</v>
      </c>
      <c r="M13" s="185" t="str">
        <f>IF(年間計画・実績報告【入力用】!V19="","",年間計画・実績報告【入力用】!V19)</f>
        <v/>
      </c>
      <c r="N13" s="186" t="str">
        <f>IF(年間計画・実績報告【入力用】!W19="","",年間計画・実績報告【入力用】!W19)</f>
        <v/>
      </c>
      <c r="O13" s="350" t="str">
        <f>IF(年間計画・実績報告【入力用】!X19="","",年間計画・実績報告【入力用】!X19)</f>
        <v/>
      </c>
      <c r="P13" s="351"/>
      <c r="Q13" s="352"/>
      <c r="R13" s="353"/>
    </row>
    <row r="14" spans="1:18" ht="25.5" customHeight="1">
      <c r="A14" s="181">
        <f>年間計画・実績報告【入力用】!M20</f>
        <v>45421</v>
      </c>
      <c r="B14" s="182">
        <f t="shared" si="0"/>
        <v>5</v>
      </c>
      <c r="C14" s="373" t="str">
        <f>IF(年間計画・実績報告【入力用】!O20="","",年間計画・実績報告【入力用】!O20)</f>
        <v/>
      </c>
      <c r="D14" s="374"/>
      <c r="E14" s="374"/>
      <c r="F14" s="375"/>
      <c r="G14" s="183" t="str">
        <f>IF(年間計画・実績報告【入力用】!P20="","",年間計画・実績報告【入力用】!P20)</f>
        <v/>
      </c>
      <c r="H14" s="184" t="str">
        <f>IF(年間計画・実績報告【入力用】!Q20="","",年間計画・実績報告【入力用】!Q20)</f>
        <v>-</v>
      </c>
      <c r="I14" s="185" t="str">
        <f>IF(年間計画・実績報告【入力用】!R20="","",年間計画・実績報告【入力用】!R20)</f>
        <v/>
      </c>
      <c r="J14" s="186" t="str">
        <f>IF(年間計画・実績報告【入力用】!S20="","",年間計画・実績報告【入力用】!S20)</f>
        <v/>
      </c>
      <c r="K14" s="183" t="str">
        <f>IF(年間計画・実績報告【入力用】!T20="","",年間計画・実績報告【入力用】!T20)</f>
        <v/>
      </c>
      <c r="L14" s="184" t="str">
        <f>IF(年間計画・実績報告【入力用】!U20="","",年間計画・実績報告【入力用】!U20)</f>
        <v>-</v>
      </c>
      <c r="M14" s="185" t="str">
        <f>IF(年間計画・実績報告【入力用】!V20="","",年間計画・実績報告【入力用】!V20)</f>
        <v/>
      </c>
      <c r="N14" s="186" t="str">
        <f>IF(年間計画・実績報告【入力用】!W20="","",年間計画・実績報告【入力用】!W20)</f>
        <v/>
      </c>
      <c r="O14" s="350" t="str">
        <f>IF(年間計画・実績報告【入力用】!X20="","",年間計画・実績報告【入力用】!X20)</f>
        <v/>
      </c>
      <c r="P14" s="351"/>
      <c r="Q14" s="352"/>
      <c r="R14" s="353"/>
    </row>
    <row r="15" spans="1:18" ht="25.5" customHeight="1">
      <c r="A15" s="181">
        <f>年間計画・実績報告【入力用】!M21</f>
        <v>45422</v>
      </c>
      <c r="B15" s="182">
        <f t="shared" si="0"/>
        <v>6</v>
      </c>
      <c r="C15" s="373" t="str">
        <f>IF(年間計画・実績報告【入力用】!O21="","",年間計画・実績報告【入力用】!O21)</f>
        <v/>
      </c>
      <c r="D15" s="374"/>
      <c r="E15" s="374"/>
      <c r="F15" s="375"/>
      <c r="G15" s="183" t="str">
        <f>IF(年間計画・実績報告【入力用】!P21="","",年間計画・実績報告【入力用】!P21)</f>
        <v/>
      </c>
      <c r="H15" s="184" t="str">
        <f>IF(年間計画・実績報告【入力用】!Q21="","",年間計画・実績報告【入力用】!Q21)</f>
        <v>-</v>
      </c>
      <c r="I15" s="185" t="str">
        <f>IF(年間計画・実績報告【入力用】!R21="","",年間計画・実績報告【入力用】!R21)</f>
        <v/>
      </c>
      <c r="J15" s="186" t="str">
        <f>IF(年間計画・実績報告【入力用】!S21="","",年間計画・実績報告【入力用】!S21)</f>
        <v/>
      </c>
      <c r="K15" s="183" t="str">
        <f>IF(年間計画・実績報告【入力用】!T21="","",年間計画・実績報告【入力用】!T21)</f>
        <v/>
      </c>
      <c r="L15" s="184" t="str">
        <f>IF(年間計画・実績報告【入力用】!U21="","",年間計画・実績報告【入力用】!U21)</f>
        <v>-</v>
      </c>
      <c r="M15" s="185" t="str">
        <f>IF(年間計画・実績報告【入力用】!V21="","",年間計画・実績報告【入力用】!V21)</f>
        <v/>
      </c>
      <c r="N15" s="186" t="str">
        <f>IF(年間計画・実績報告【入力用】!W21="","",年間計画・実績報告【入力用】!W21)</f>
        <v/>
      </c>
      <c r="O15" s="350" t="str">
        <f>IF(年間計画・実績報告【入力用】!X21="","",年間計画・実績報告【入力用】!X21)</f>
        <v/>
      </c>
      <c r="P15" s="351"/>
      <c r="Q15" s="352"/>
      <c r="R15" s="353"/>
    </row>
    <row r="16" spans="1:18" ht="25.5" customHeight="1">
      <c r="A16" s="187">
        <f>年間計画・実績報告【入力用】!M22</f>
        <v>45423</v>
      </c>
      <c r="B16" s="188">
        <f t="shared" si="0"/>
        <v>7</v>
      </c>
      <c r="C16" s="376" t="str">
        <f>IF(年間計画・実績報告【入力用】!O22="","",年間計画・実績報告【入力用】!O22)</f>
        <v/>
      </c>
      <c r="D16" s="377"/>
      <c r="E16" s="377"/>
      <c r="F16" s="378"/>
      <c r="G16" s="189" t="str">
        <f>IF(年間計画・実績報告【入力用】!P22="","",年間計画・実績報告【入力用】!P22)</f>
        <v/>
      </c>
      <c r="H16" s="190" t="str">
        <f>IF(年間計画・実績報告【入力用】!Q22="","",年間計画・実績報告【入力用】!Q22)</f>
        <v>-</v>
      </c>
      <c r="I16" s="191" t="str">
        <f>IF(年間計画・実績報告【入力用】!R22="","",年間計画・実績報告【入力用】!R22)</f>
        <v/>
      </c>
      <c r="J16" s="192" t="str">
        <f>IF(年間計画・実績報告【入力用】!S22="","",年間計画・実績報告【入力用】!S22)</f>
        <v/>
      </c>
      <c r="K16" s="189" t="str">
        <f>IF(年間計画・実績報告【入力用】!T22="","",年間計画・実績報告【入力用】!T22)</f>
        <v/>
      </c>
      <c r="L16" s="190" t="str">
        <f>IF(年間計画・実績報告【入力用】!U22="","",年間計画・実績報告【入力用】!U22)</f>
        <v>-</v>
      </c>
      <c r="M16" s="191" t="str">
        <f>IF(年間計画・実績報告【入力用】!V22="","",年間計画・実績報告【入力用】!V22)</f>
        <v/>
      </c>
      <c r="N16" s="192" t="str">
        <f>IF(年間計画・実績報告【入力用】!W22="","",年間計画・実績報告【入力用】!W22)</f>
        <v/>
      </c>
      <c r="O16" s="354" t="str">
        <f>IF(年間計画・実績報告【入力用】!X22="","",年間計画・実績報告【入力用】!X22)</f>
        <v/>
      </c>
      <c r="P16" s="355"/>
      <c r="Q16" s="372"/>
      <c r="R16" s="357"/>
    </row>
    <row r="17" spans="1:18" ht="25.5" customHeight="1">
      <c r="A17" s="187">
        <f>年間計画・実績報告【入力用】!M23</f>
        <v>45424</v>
      </c>
      <c r="B17" s="188">
        <f t="shared" si="0"/>
        <v>1</v>
      </c>
      <c r="C17" s="376" t="str">
        <f>IF(年間計画・実績報告【入力用】!O23="","",年間計画・実績報告【入力用】!O23)</f>
        <v/>
      </c>
      <c r="D17" s="377"/>
      <c r="E17" s="377"/>
      <c r="F17" s="378"/>
      <c r="G17" s="189" t="str">
        <f>IF(年間計画・実績報告【入力用】!P23="","",年間計画・実績報告【入力用】!P23)</f>
        <v/>
      </c>
      <c r="H17" s="190" t="str">
        <f>IF(年間計画・実績報告【入力用】!Q23="","",年間計画・実績報告【入力用】!Q23)</f>
        <v>-</v>
      </c>
      <c r="I17" s="191" t="str">
        <f>IF(年間計画・実績報告【入力用】!R23="","",年間計画・実績報告【入力用】!R23)</f>
        <v/>
      </c>
      <c r="J17" s="192" t="str">
        <f>IF(年間計画・実績報告【入力用】!S23="","",年間計画・実績報告【入力用】!S23)</f>
        <v/>
      </c>
      <c r="K17" s="189" t="str">
        <f>IF(年間計画・実績報告【入力用】!T23="","",年間計画・実績報告【入力用】!T23)</f>
        <v/>
      </c>
      <c r="L17" s="190" t="str">
        <f>IF(年間計画・実績報告【入力用】!U23="","",年間計画・実績報告【入力用】!U23)</f>
        <v>-</v>
      </c>
      <c r="M17" s="191" t="str">
        <f>IF(年間計画・実績報告【入力用】!V23="","",年間計画・実績報告【入力用】!V23)</f>
        <v/>
      </c>
      <c r="N17" s="192" t="str">
        <f>IF(年間計画・実績報告【入力用】!W23="","",年間計画・実績報告【入力用】!W23)</f>
        <v/>
      </c>
      <c r="O17" s="354" t="str">
        <f>IF(年間計画・実績報告【入力用】!X23="","",年間計画・実績報告【入力用】!X23)</f>
        <v/>
      </c>
      <c r="P17" s="355"/>
      <c r="Q17" s="372"/>
      <c r="R17" s="357"/>
    </row>
    <row r="18" spans="1:18" ht="25.5" customHeight="1">
      <c r="A18" s="181">
        <f>年間計画・実績報告【入力用】!M24</f>
        <v>45425</v>
      </c>
      <c r="B18" s="182">
        <f t="shared" si="0"/>
        <v>2</v>
      </c>
      <c r="C18" s="373" t="str">
        <f>IF(年間計画・実績報告【入力用】!O24="","",年間計画・実績報告【入力用】!O24)</f>
        <v/>
      </c>
      <c r="D18" s="374"/>
      <c r="E18" s="374"/>
      <c r="F18" s="375"/>
      <c r="G18" s="183" t="str">
        <f>IF(年間計画・実績報告【入力用】!P24="","",年間計画・実績報告【入力用】!P24)</f>
        <v/>
      </c>
      <c r="H18" s="184" t="str">
        <f>IF(年間計画・実績報告【入力用】!Q24="","",年間計画・実績報告【入力用】!Q24)</f>
        <v>-</v>
      </c>
      <c r="I18" s="185" t="str">
        <f>IF(年間計画・実績報告【入力用】!R24="","",年間計画・実績報告【入力用】!R24)</f>
        <v/>
      </c>
      <c r="J18" s="186" t="str">
        <f>IF(年間計画・実績報告【入力用】!S24="","",年間計画・実績報告【入力用】!S24)</f>
        <v/>
      </c>
      <c r="K18" s="183" t="str">
        <f>IF(年間計画・実績報告【入力用】!T24="","",年間計画・実績報告【入力用】!T24)</f>
        <v/>
      </c>
      <c r="L18" s="184" t="str">
        <f>IF(年間計画・実績報告【入力用】!U24="","",年間計画・実績報告【入力用】!U24)</f>
        <v>-</v>
      </c>
      <c r="M18" s="185" t="str">
        <f>IF(年間計画・実績報告【入力用】!V24="","",年間計画・実績報告【入力用】!V24)</f>
        <v/>
      </c>
      <c r="N18" s="186" t="str">
        <f>IF(年間計画・実績報告【入力用】!W24="","",年間計画・実績報告【入力用】!W24)</f>
        <v/>
      </c>
      <c r="O18" s="350" t="str">
        <f>IF(年間計画・実績報告【入力用】!X24="","",年間計画・実績報告【入力用】!X24)</f>
        <v/>
      </c>
      <c r="P18" s="351"/>
      <c r="Q18" s="352"/>
      <c r="R18" s="353"/>
    </row>
    <row r="19" spans="1:18" ht="25.5" customHeight="1">
      <c r="A19" s="181">
        <f>年間計画・実績報告【入力用】!M25</f>
        <v>45426</v>
      </c>
      <c r="B19" s="182">
        <f t="shared" si="0"/>
        <v>3</v>
      </c>
      <c r="C19" s="373" t="str">
        <f>IF(年間計画・実績報告【入力用】!O25="","",年間計画・実績報告【入力用】!O25)</f>
        <v/>
      </c>
      <c r="D19" s="374"/>
      <c r="E19" s="374"/>
      <c r="F19" s="375"/>
      <c r="G19" s="183" t="str">
        <f>IF(年間計画・実績報告【入力用】!P25="","",年間計画・実績報告【入力用】!P25)</f>
        <v/>
      </c>
      <c r="H19" s="184" t="str">
        <f>IF(年間計画・実績報告【入力用】!Q25="","",年間計画・実績報告【入力用】!Q25)</f>
        <v>-</v>
      </c>
      <c r="I19" s="185" t="str">
        <f>IF(年間計画・実績報告【入力用】!R25="","",年間計画・実績報告【入力用】!R25)</f>
        <v/>
      </c>
      <c r="J19" s="186" t="str">
        <f>IF(年間計画・実績報告【入力用】!S25="","",年間計画・実績報告【入力用】!S25)</f>
        <v/>
      </c>
      <c r="K19" s="183" t="str">
        <f>IF(年間計画・実績報告【入力用】!T25="","",年間計画・実績報告【入力用】!T25)</f>
        <v/>
      </c>
      <c r="L19" s="184" t="str">
        <f>IF(年間計画・実績報告【入力用】!U25="","",年間計画・実績報告【入力用】!U25)</f>
        <v>-</v>
      </c>
      <c r="M19" s="185" t="str">
        <f>IF(年間計画・実績報告【入力用】!V25="","",年間計画・実績報告【入力用】!V25)</f>
        <v/>
      </c>
      <c r="N19" s="186" t="str">
        <f>IF(年間計画・実績報告【入力用】!W25="","",年間計画・実績報告【入力用】!W25)</f>
        <v/>
      </c>
      <c r="O19" s="350" t="str">
        <f>IF(年間計画・実績報告【入力用】!X25="","",年間計画・実績報告【入力用】!X25)</f>
        <v/>
      </c>
      <c r="P19" s="351"/>
      <c r="Q19" s="352"/>
      <c r="R19" s="353"/>
    </row>
    <row r="20" spans="1:18" ht="25.5" customHeight="1">
      <c r="A20" s="181">
        <f>年間計画・実績報告【入力用】!M26</f>
        <v>45427</v>
      </c>
      <c r="B20" s="182">
        <f t="shared" si="0"/>
        <v>4</v>
      </c>
      <c r="C20" s="373" t="str">
        <f>IF(年間計画・実績報告【入力用】!O26="","",年間計画・実績報告【入力用】!O26)</f>
        <v/>
      </c>
      <c r="D20" s="374"/>
      <c r="E20" s="374"/>
      <c r="F20" s="375"/>
      <c r="G20" s="183" t="str">
        <f>IF(年間計画・実績報告【入力用】!P26="","",年間計画・実績報告【入力用】!P26)</f>
        <v/>
      </c>
      <c r="H20" s="184" t="str">
        <f>IF(年間計画・実績報告【入力用】!Q26="","",年間計画・実績報告【入力用】!Q26)</f>
        <v>-</v>
      </c>
      <c r="I20" s="185" t="str">
        <f>IF(年間計画・実績報告【入力用】!R26="","",年間計画・実績報告【入力用】!R26)</f>
        <v/>
      </c>
      <c r="J20" s="186" t="str">
        <f>IF(年間計画・実績報告【入力用】!S26="","",年間計画・実績報告【入力用】!S26)</f>
        <v/>
      </c>
      <c r="K20" s="183" t="str">
        <f>IF(年間計画・実績報告【入力用】!T26="","",年間計画・実績報告【入力用】!T26)</f>
        <v/>
      </c>
      <c r="L20" s="184" t="str">
        <f>IF(年間計画・実績報告【入力用】!U26="","",年間計画・実績報告【入力用】!U26)</f>
        <v>-</v>
      </c>
      <c r="M20" s="185" t="str">
        <f>IF(年間計画・実績報告【入力用】!V26="","",年間計画・実績報告【入力用】!V26)</f>
        <v/>
      </c>
      <c r="N20" s="186" t="str">
        <f>IF(年間計画・実績報告【入力用】!W26="","",年間計画・実績報告【入力用】!W26)</f>
        <v/>
      </c>
      <c r="O20" s="350" t="str">
        <f>IF(年間計画・実績報告【入力用】!X26="","",年間計画・実績報告【入力用】!X26)</f>
        <v/>
      </c>
      <c r="P20" s="351"/>
      <c r="Q20" s="352"/>
      <c r="R20" s="353"/>
    </row>
    <row r="21" spans="1:18" ht="25.5" customHeight="1">
      <c r="A21" s="181">
        <f>年間計画・実績報告【入力用】!M27</f>
        <v>45428</v>
      </c>
      <c r="B21" s="182">
        <f t="shared" si="0"/>
        <v>5</v>
      </c>
      <c r="C21" s="373" t="str">
        <f>IF(年間計画・実績報告【入力用】!O27="","",年間計画・実績報告【入力用】!O27)</f>
        <v/>
      </c>
      <c r="D21" s="374"/>
      <c r="E21" s="374"/>
      <c r="F21" s="375"/>
      <c r="G21" s="183" t="str">
        <f>IF(年間計画・実績報告【入力用】!P27="","",年間計画・実績報告【入力用】!P27)</f>
        <v/>
      </c>
      <c r="H21" s="184" t="str">
        <f>IF(年間計画・実績報告【入力用】!Q27="","",年間計画・実績報告【入力用】!Q27)</f>
        <v>-</v>
      </c>
      <c r="I21" s="185" t="str">
        <f>IF(年間計画・実績報告【入力用】!R27="","",年間計画・実績報告【入力用】!R27)</f>
        <v/>
      </c>
      <c r="J21" s="186" t="str">
        <f>IF(年間計画・実績報告【入力用】!S27="","",年間計画・実績報告【入力用】!S27)</f>
        <v/>
      </c>
      <c r="K21" s="183" t="str">
        <f>IF(年間計画・実績報告【入力用】!T27="","",年間計画・実績報告【入力用】!T27)</f>
        <v/>
      </c>
      <c r="L21" s="184" t="str">
        <f>IF(年間計画・実績報告【入力用】!U27="","",年間計画・実績報告【入力用】!U27)</f>
        <v>-</v>
      </c>
      <c r="M21" s="185" t="str">
        <f>IF(年間計画・実績報告【入力用】!V27="","",年間計画・実績報告【入力用】!V27)</f>
        <v/>
      </c>
      <c r="N21" s="186" t="str">
        <f>IF(年間計画・実績報告【入力用】!W27="","",年間計画・実績報告【入力用】!W27)</f>
        <v/>
      </c>
      <c r="O21" s="350" t="str">
        <f>IF(年間計画・実績報告【入力用】!X27="","",年間計画・実績報告【入力用】!X27)</f>
        <v/>
      </c>
      <c r="P21" s="351"/>
      <c r="Q21" s="352"/>
      <c r="R21" s="353"/>
    </row>
    <row r="22" spans="1:18" ht="25.5" customHeight="1">
      <c r="A22" s="181">
        <f>年間計画・実績報告【入力用】!M28</f>
        <v>45429</v>
      </c>
      <c r="B22" s="182">
        <f t="shared" si="0"/>
        <v>6</v>
      </c>
      <c r="C22" s="373" t="str">
        <f>IF(年間計画・実績報告【入力用】!O28="","",年間計画・実績報告【入力用】!O28)</f>
        <v/>
      </c>
      <c r="D22" s="374"/>
      <c r="E22" s="374"/>
      <c r="F22" s="375"/>
      <c r="G22" s="183" t="str">
        <f>IF(年間計画・実績報告【入力用】!P28="","",年間計画・実績報告【入力用】!P28)</f>
        <v/>
      </c>
      <c r="H22" s="184" t="str">
        <f>IF(年間計画・実績報告【入力用】!Q28="","",年間計画・実績報告【入力用】!Q28)</f>
        <v>-</v>
      </c>
      <c r="I22" s="185" t="str">
        <f>IF(年間計画・実績報告【入力用】!R28="","",年間計画・実績報告【入力用】!R28)</f>
        <v/>
      </c>
      <c r="J22" s="186" t="str">
        <f>IF(年間計画・実績報告【入力用】!S28="","",年間計画・実績報告【入力用】!S28)</f>
        <v/>
      </c>
      <c r="K22" s="183" t="str">
        <f>IF(年間計画・実績報告【入力用】!T28="","",年間計画・実績報告【入力用】!T28)</f>
        <v/>
      </c>
      <c r="L22" s="184" t="str">
        <f>IF(年間計画・実績報告【入力用】!U28="","",年間計画・実績報告【入力用】!U28)</f>
        <v>-</v>
      </c>
      <c r="M22" s="185" t="str">
        <f>IF(年間計画・実績報告【入力用】!V28="","",年間計画・実績報告【入力用】!V28)</f>
        <v/>
      </c>
      <c r="N22" s="186" t="str">
        <f>IF(年間計画・実績報告【入力用】!W28="","",年間計画・実績報告【入力用】!W28)</f>
        <v/>
      </c>
      <c r="O22" s="350" t="str">
        <f>IF(年間計画・実績報告【入力用】!X28="","",年間計画・実績報告【入力用】!X28)</f>
        <v/>
      </c>
      <c r="P22" s="351"/>
      <c r="Q22" s="352"/>
      <c r="R22" s="353"/>
    </row>
    <row r="23" spans="1:18" ht="25.5" customHeight="1">
      <c r="A23" s="187">
        <f>年間計画・実績報告【入力用】!M29</f>
        <v>45430</v>
      </c>
      <c r="B23" s="188">
        <f t="shared" si="0"/>
        <v>7</v>
      </c>
      <c r="C23" s="376" t="str">
        <f>IF(年間計画・実績報告【入力用】!O29="","",年間計画・実績報告【入力用】!O29)</f>
        <v>県体１</v>
      </c>
      <c r="D23" s="377"/>
      <c r="E23" s="377"/>
      <c r="F23" s="378"/>
      <c r="G23" s="189" t="str">
        <f>IF(年間計画・実績報告【入力用】!P29="","",年間計画・実績報告【入力用】!P29)</f>
        <v/>
      </c>
      <c r="H23" s="190" t="str">
        <f>IF(年間計画・実績報告【入力用】!Q29="","",年間計画・実績報告【入力用】!Q29)</f>
        <v>-</v>
      </c>
      <c r="I23" s="191" t="str">
        <f>IF(年間計画・実績報告【入力用】!R29="","",年間計画・実績報告【入力用】!R29)</f>
        <v/>
      </c>
      <c r="J23" s="192" t="str">
        <f>IF(年間計画・実績報告【入力用】!S29="","",年間計画・実績報告【入力用】!S29)</f>
        <v/>
      </c>
      <c r="K23" s="189" t="str">
        <f>IF(年間計画・実績報告【入力用】!T29="","",年間計画・実績報告【入力用】!T29)</f>
        <v/>
      </c>
      <c r="L23" s="190" t="str">
        <f>IF(年間計画・実績報告【入力用】!U29="","",年間計画・実績報告【入力用】!U29)</f>
        <v>-</v>
      </c>
      <c r="M23" s="191" t="str">
        <f>IF(年間計画・実績報告【入力用】!V29="","",年間計画・実績報告【入力用】!V29)</f>
        <v/>
      </c>
      <c r="N23" s="192" t="str">
        <f>IF(年間計画・実績報告【入力用】!W29="","",年間計画・実績報告【入力用】!W29)</f>
        <v/>
      </c>
      <c r="O23" s="354" t="str">
        <f>IF(年間計画・実績報告【入力用】!X29="","",年間計画・実績報告【入力用】!X29)</f>
        <v/>
      </c>
      <c r="P23" s="355"/>
      <c r="Q23" s="372"/>
      <c r="R23" s="357"/>
    </row>
    <row r="24" spans="1:18" ht="25.5" customHeight="1">
      <c r="A24" s="187">
        <f>年間計画・実績報告【入力用】!M30</f>
        <v>45431</v>
      </c>
      <c r="B24" s="188">
        <f t="shared" si="0"/>
        <v>1</v>
      </c>
      <c r="C24" s="376" t="str">
        <f>IF(年間計画・実績報告【入力用】!O30="","",年間計画・実績報告【入力用】!O30)</f>
        <v>県体２</v>
      </c>
      <c r="D24" s="377"/>
      <c r="E24" s="377"/>
      <c r="F24" s="378"/>
      <c r="G24" s="189" t="str">
        <f>IF(年間計画・実績報告【入力用】!P30="","",年間計画・実績報告【入力用】!P30)</f>
        <v/>
      </c>
      <c r="H24" s="190" t="str">
        <f>IF(年間計画・実績報告【入力用】!Q30="","",年間計画・実績報告【入力用】!Q30)</f>
        <v>-</v>
      </c>
      <c r="I24" s="191" t="str">
        <f>IF(年間計画・実績報告【入力用】!R30="","",年間計画・実績報告【入力用】!R30)</f>
        <v/>
      </c>
      <c r="J24" s="192" t="str">
        <f>IF(年間計画・実績報告【入力用】!S30="","",年間計画・実績報告【入力用】!S30)</f>
        <v/>
      </c>
      <c r="K24" s="189" t="str">
        <f>IF(年間計画・実績報告【入力用】!T30="","",年間計画・実績報告【入力用】!T30)</f>
        <v/>
      </c>
      <c r="L24" s="190" t="str">
        <f>IF(年間計画・実績報告【入力用】!U30="","",年間計画・実績報告【入力用】!U30)</f>
        <v>-</v>
      </c>
      <c r="M24" s="191" t="str">
        <f>IF(年間計画・実績報告【入力用】!V30="","",年間計画・実績報告【入力用】!V30)</f>
        <v/>
      </c>
      <c r="N24" s="192" t="str">
        <f>IF(年間計画・実績報告【入力用】!W30="","",年間計画・実績報告【入力用】!W30)</f>
        <v/>
      </c>
      <c r="O24" s="354" t="str">
        <f>IF(年間計画・実績報告【入力用】!X30="","",年間計画・実績報告【入力用】!X30)</f>
        <v/>
      </c>
      <c r="P24" s="355"/>
      <c r="Q24" s="372"/>
      <c r="R24" s="357"/>
    </row>
    <row r="25" spans="1:18" ht="25.5" customHeight="1">
      <c r="A25" s="181">
        <f>年間計画・実績報告【入力用】!M31</f>
        <v>45432</v>
      </c>
      <c r="B25" s="182">
        <f t="shared" si="0"/>
        <v>2</v>
      </c>
      <c r="C25" s="373" t="str">
        <f>IF(年間計画・実績報告【入力用】!O31="","",年間計画・実績報告【入力用】!O31)</f>
        <v>県体３</v>
      </c>
      <c r="D25" s="374"/>
      <c r="E25" s="374"/>
      <c r="F25" s="375"/>
      <c r="G25" s="183" t="str">
        <f>IF(年間計画・実績報告【入力用】!P31="","",年間計画・実績報告【入力用】!P31)</f>
        <v/>
      </c>
      <c r="H25" s="184" t="str">
        <f>IF(年間計画・実績報告【入力用】!Q31="","",年間計画・実績報告【入力用】!Q31)</f>
        <v>-</v>
      </c>
      <c r="I25" s="185" t="str">
        <f>IF(年間計画・実績報告【入力用】!R31="","",年間計画・実績報告【入力用】!R31)</f>
        <v/>
      </c>
      <c r="J25" s="186" t="str">
        <f>IF(年間計画・実績報告【入力用】!S31="","",年間計画・実績報告【入力用】!S31)</f>
        <v/>
      </c>
      <c r="K25" s="183" t="str">
        <f>IF(年間計画・実績報告【入力用】!T31="","",年間計画・実績報告【入力用】!T31)</f>
        <v/>
      </c>
      <c r="L25" s="184" t="str">
        <f>IF(年間計画・実績報告【入力用】!U31="","",年間計画・実績報告【入力用】!U31)</f>
        <v>-</v>
      </c>
      <c r="M25" s="185" t="str">
        <f>IF(年間計画・実績報告【入力用】!V31="","",年間計画・実績報告【入力用】!V31)</f>
        <v/>
      </c>
      <c r="N25" s="186" t="str">
        <f>IF(年間計画・実績報告【入力用】!W31="","",年間計画・実績報告【入力用】!W31)</f>
        <v/>
      </c>
      <c r="O25" s="350" t="str">
        <f>IF(年間計画・実績報告【入力用】!X31="","",年間計画・実績報告【入力用】!X31)</f>
        <v/>
      </c>
      <c r="P25" s="351"/>
      <c r="Q25" s="352"/>
      <c r="R25" s="353"/>
    </row>
    <row r="26" spans="1:18" ht="25.5" customHeight="1">
      <c r="A26" s="181">
        <f>年間計画・実績報告【入力用】!M32</f>
        <v>45433</v>
      </c>
      <c r="B26" s="182">
        <f t="shared" si="0"/>
        <v>3</v>
      </c>
      <c r="C26" s="373" t="str">
        <f>IF(年間計画・実績報告【入力用】!O32="","",年間計画・実績報告【入力用】!O32)</f>
        <v/>
      </c>
      <c r="D26" s="374"/>
      <c r="E26" s="374"/>
      <c r="F26" s="375"/>
      <c r="G26" s="183" t="str">
        <f>IF(年間計画・実績報告【入力用】!P32="","",年間計画・実績報告【入力用】!P32)</f>
        <v/>
      </c>
      <c r="H26" s="184" t="str">
        <f>IF(年間計画・実績報告【入力用】!Q32="","",年間計画・実績報告【入力用】!Q32)</f>
        <v>-</v>
      </c>
      <c r="I26" s="185" t="str">
        <f>IF(年間計画・実績報告【入力用】!R32="","",年間計画・実績報告【入力用】!R32)</f>
        <v/>
      </c>
      <c r="J26" s="186" t="str">
        <f>IF(年間計画・実績報告【入力用】!S32="","",年間計画・実績報告【入力用】!S32)</f>
        <v/>
      </c>
      <c r="K26" s="183" t="str">
        <f>IF(年間計画・実績報告【入力用】!T32="","",年間計画・実績報告【入力用】!T32)</f>
        <v/>
      </c>
      <c r="L26" s="184" t="str">
        <f>IF(年間計画・実績報告【入力用】!U32="","",年間計画・実績報告【入力用】!U32)</f>
        <v>-</v>
      </c>
      <c r="M26" s="185" t="str">
        <f>IF(年間計画・実績報告【入力用】!V32="","",年間計画・実績報告【入力用】!V32)</f>
        <v/>
      </c>
      <c r="N26" s="186" t="str">
        <f>IF(年間計画・実績報告【入力用】!W32="","",年間計画・実績報告【入力用】!W32)</f>
        <v/>
      </c>
      <c r="O26" s="350" t="str">
        <f>IF(年間計画・実績報告【入力用】!X32="","",年間計画・実績報告【入力用】!X32)</f>
        <v/>
      </c>
      <c r="P26" s="351"/>
      <c r="Q26" s="352"/>
      <c r="R26" s="353"/>
    </row>
    <row r="27" spans="1:18" ht="25.5" customHeight="1">
      <c r="A27" s="181">
        <f>年間計画・実績報告【入力用】!M33</f>
        <v>45434</v>
      </c>
      <c r="B27" s="182">
        <f t="shared" si="0"/>
        <v>4</v>
      </c>
      <c r="C27" s="373" t="str">
        <f>IF(年間計画・実績報告【入力用】!O33="","",年間計画・実績報告【入力用】!O33)</f>
        <v/>
      </c>
      <c r="D27" s="374"/>
      <c r="E27" s="374"/>
      <c r="F27" s="375"/>
      <c r="G27" s="183" t="str">
        <f>IF(年間計画・実績報告【入力用】!P33="","",年間計画・実績報告【入力用】!P33)</f>
        <v/>
      </c>
      <c r="H27" s="184" t="str">
        <f>IF(年間計画・実績報告【入力用】!Q33="","",年間計画・実績報告【入力用】!Q33)</f>
        <v>-</v>
      </c>
      <c r="I27" s="185" t="str">
        <f>IF(年間計画・実績報告【入力用】!R33="","",年間計画・実績報告【入力用】!R33)</f>
        <v/>
      </c>
      <c r="J27" s="186" t="str">
        <f>IF(年間計画・実績報告【入力用】!S33="","",年間計画・実績報告【入力用】!S33)</f>
        <v/>
      </c>
      <c r="K27" s="183" t="str">
        <f>IF(年間計画・実績報告【入力用】!T33="","",年間計画・実績報告【入力用】!T33)</f>
        <v/>
      </c>
      <c r="L27" s="184" t="str">
        <f>IF(年間計画・実績報告【入力用】!U33="","",年間計画・実績報告【入力用】!U33)</f>
        <v>-</v>
      </c>
      <c r="M27" s="185" t="str">
        <f>IF(年間計画・実績報告【入力用】!V33="","",年間計画・実績報告【入力用】!V33)</f>
        <v/>
      </c>
      <c r="N27" s="186" t="str">
        <f>IF(年間計画・実績報告【入力用】!W33="","",年間計画・実績報告【入力用】!W33)</f>
        <v/>
      </c>
      <c r="O27" s="350" t="str">
        <f>IF(年間計画・実績報告【入力用】!X33="","",年間計画・実績報告【入力用】!X33)</f>
        <v/>
      </c>
      <c r="P27" s="351"/>
      <c r="Q27" s="352"/>
      <c r="R27" s="353"/>
    </row>
    <row r="28" spans="1:18" ht="25.5" customHeight="1">
      <c r="A28" s="181">
        <f>年間計画・実績報告【入力用】!M34</f>
        <v>45435</v>
      </c>
      <c r="B28" s="182">
        <f t="shared" si="0"/>
        <v>5</v>
      </c>
      <c r="C28" s="373" t="str">
        <f>IF(年間計画・実績報告【入力用】!O34="","",年間計画・実績報告【入力用】!O34)</f>
        <v/>
      </c>
      <c r="D28" s="374"/>
      <c r="E28" s="374"/>
      <c r="F28" s="375"/>
      <c r="G28" s="183" t="str">
        <f>IF(年間計画・実績報告【入力用】!P34="","",年間計画・実績報告【入力用】!P34)</f>
        <v/>
      </c>
      <c r="H28" s="184" t="str">
        <f>IF(年間計画・実績報告【入力用】!Q34="","",年間計画・実績報告【入力用】!Q34)</f>
        <v>-</v>
      </c>
      <c r="I28" s="185" t="str">
        <f>IF(年間計画・実績報告【入力用】!R34="","",年間計画・実績報告【入力用】!R34)</f>
        <v/>
      </c>
      <c r="J28" s="186" t="str">
        <f>IF(年間計画・実績報告【入力用】!S34="","",年間計画・実績報告【入力用】!S34)</f>
        <v/>
      </c>
      <c r="K28" s="183" t="str">
        <f>IF(年間計画・実績報告【入力用】!T34="","",年間計画・実績報告【入力用】!T34)</f>
        <v/>
      </c>
      <c r="L28" s="184" t="str">
        <f>IF(年間計画・実績報告【入力用】!U34="","",年間計画・実績報告【入力用】!U34)</f>
        <v>-</v>
      </c>
      <c r="M28" s="185" t="str">
        <f>IF(年間計画・実績報告【入力用】!V34="","",年間計画・実績報告【入力用】!V34)</f>
        <v/>
      </c>
      <c r="N28" s="186" t="str">
        <f>IF(年間計画・実績報告【入力用】!W34="","",年間計画・実績報告【入力用】!W34)</f>
        <v/>
      </c>
      <c r="O28" s="350" t="str">
        <f>IF(年間計画・実績報告【入力用】!X34="","",年間計画・実績報告【入力用】!X34)</f>
        <v/>
      </c>
      <c r="P28" s="351"/>
      <c r="Q28" s="352"/>
      <c r="R28" s="353"/>
    </row>
    <row r="29" spans="1:18" ht="25.5" customHeight="1">
      <c r="A29" s="181">
        <f>年間計画・実績報告【入力用】!M35</f>
        <v>45436</v>
      </c>
      <c r="B29" s="182">
        <f t="shared" si="0"/>
        <v>6</v>
      </c>
      <c r="C29" s="373" t="str">
        <f>IF(年間計画・実績報告【入力用】!O35="","",年間計画・実績報告【入力用】!O35)</f>
        <v/>
      </c>
      <c r="D29" s="374"/>
      <c r="E29" s="374"/>
      <c r="F29" s="375"/>
      <c r="G29" s="183" t="str">
        <f>IF(年間計画・実績報告【入力用】!P35="","",年間計画・実績報告【入力用】!P35)</f>
        <v/>
      </c>
      <c r="H29" s="184" t="str">
        <f>IF(年間計画・実績報告【入力用】!Q35="","",年間計画・実績報告【入力用】!Q35)</f>
        <v>-</v>
      </c>
      <c r="I29" s="185" t="str">
        <f>IF(年間計画・実績報告【入力用】!R35="","",年間計画・実績報告【入力用】!R35)</f>
        <v/>
      </c>
      <c r="J29" s="186" t="str">
        <f>IF(年間計画・実績報告【入力用】!S35="","",年間計画・実績報告【入力用】!S35)</f>
        <v/>
      </c>
      <c r="K29" s="183" t="str">
        <f>IF(年間計画・実績報告【入力用】!T35="","",年間計画・実績報告【入力用】!T35)</f>
        <v/>
      </c>
      <c r="L29" s="184" t="str">
        <f>IF(年間計画・実績報告【入力用】!U35="","",年間計画・実績報告【入力用】!U35)</f>
        <v>-</v>
      </c>
      <c r="M29" s="185" t="str">
        <f>IF(年間計画・実績報告【入力用】!V35="","",年間計画・実績報告【入力用】!V35)</f>
        <v/>
      </c>
      <c r="N29" s="186" t="str">
        <f>IF(年間計画・実績報告【入力用】!W35="","",年間計画・実績報告【入力用】!W35)</f>
        <v/>
      </c>
      <c r="O29" s="350" t="str">
        <f>IF(年間計画・実績報告【入力用】!X35="","",年間計画・実績報告【入力用】!X35)</f>
        <v/>
      </c>
      <c r="P29" s="351"/>
      <c r="Q29" s="352"/>
      <c r="R29" s="353"/>
    </row>
    <row r="30" spans="1:18" ht="25.5" customHeight="1">
      <c r="A30" s="187">
        <f>年間計画・実績報告【入力用】!M36</f>
        <v>45437</v>
      </c>
      <c r="B30" s="188">
        <f t="shared" si="0"/>
        <v>7</v>
      </c>
      <c r="C30" s="376" t="str">
        <f>IF(年間計画・実績報告【入力用】!O36="","",年間計画・実績報告【入力用】!O36)</f>
        <v/>
      </c>
      <c r="D30" s="377"/>
      <c r="E30" s="377"/>
      <c r="F30" s="378"/>
      <c r="G30" s="189" t="str">
        <f>IF(年間計画・実績報告【入力用】!P36="","",年間計画・実績報告【入力用】!P36)</f>
        <v/>
      </c>
      <c r="H30" s="190" t="str">
        <f>IF(年間計画・実績報告【入力用】!Q36="","",年間計画・実績報告【入力用】!Q36)</f>
        <v>-</v>
      </c>
      <c r="I30" s="191" t="str">
        <f>IF(年間計画・実績報告【入力用】!R36="","",年間計画・実績報告【入力用】!R36)</f>
        <v/>
      </c>
      <c r="J30" s="192" t="str">
        <f>IF(年間計画・実績報告【入力用】!S36="","",年間計画・実績報告【入力用】!S36)</f>
        <v/>
      </c>
      <c r="K30" s="189" t="str">
        <f>IF(年間計画・実績報告【入力用】!T36="","",年間計画・実績報告【入力用】!T36)</f>
        <v/>
      </c>
      <c r="L30" s="190" t="str">
        <f>IF(年間計画・実績報告【入力用】!U36="","",年間計画・実績報告【入力用】!U36)</f>
        <v>-</v>
      </c>
      <c r="M30" s="191" t="str">
        <f>IF(年間計画・実績報告【入力用】!V36="","",年間計画・実績報告【入力用】!V36)</f>
        <v/>
      </c>
      <c r="N30" s="192" t="str">
        <f>IF(年間計画・実績報告【入力用】!W36="","",年間計画・実績報告【入力用】!W36)</f>
        <v/>
      </c>
      <c r="O30" s="354" t="str">
        <f>IF(年間計画・実績報告【入力用】!X36="","",年間計画・実績報告【入力用】!X36)</f>
        <v/>
      </c>
      <c r="P30" s="355"/>
      <c r="Q30" s="372"/>
      <c r="R30" s="357"/>
    </row>
    <row r="31" spans="1:18" ht="25.5" customHeight="1">
      <c r="A31" s="187">
        <f>年間計画・実績報告【入力用】!M37</f>
        <v>45438</v>
      </c>
      <c r="B31" s="188">
        <f t="shared" si="0"/>
        <v>1</v>
      </c>
      <c r="C31" s="376" t="str">
        <f>IF(年間計画・実績報告【入力用】!O37="","",年間計画・実績報告【入力用】!O37)</f>
        <v/>
      </c>
      <c r="D31" s="377"/>
      <c r="E31" s="377"/>
      <c r="F31" s="378"/>
      <c r="G31" s="189" t="str">
        <f>IF(年間計画・実績報告【入力用】!P37="","",年間計画・実績報告【入力用】!P37)</f>
        <v/>
      </c>
      <c r="H31" s="190" t="str">
        <f>IF(年間計画・実績報告【入力用】!Q37="","",年間計画・実績報告【入力用】!Q37)</f>
        <v>-</v>
      </c>
      <c r="I31" s="191" t="str">
        <f>IF(年間計画・実績報告【入力用】!R37="","",年間計画・実績報告【入力用】!R37)</f>
        <v/>
      </c>
      <c r="J31" s="192" t="str">
        <f>IF(年間計画・実績報告【入力用】!S37="","",年間計画・実績報告【入力用】!S37)</f>
        <v/>
      </c>
      <c r="K31" s="189" t="str">
        <f>IF(年間計画・実績報告【入力用】!T37="","",年間計画・実績報告【入力用】!T37)</f>
        <v/>
      </c>
      <c r="L31" s="190" t="str">
        <f>IF(年間計画・実績報告【入力用】!U37="","",年間計画・実績報告【入力用】!U37)</f>
        <v>-</v>
      </c>
      <c r="M31" s="191" t="str">
        <f>IF(年間計画・実績報告【入力用】!V37="","",年間計画・実績報告【入力用】!V37)</f>
        <v/>
      </c>
      <c r="N31" s="192" t="str">
        <f>IF(年間計画・実績報告【入力用】!W37="","",年間計画・実績報告【入力用】!W37)</f>
        <v/>
      </c>
      <c r="O31" s="354" t="str">
        <f>IF(年間計画・実績報告【入力用】!X37="","",年間計画・実績報告【入力用】!X37)</f>
        <v/>
      </c>
      <c r="P31" s="355"/>
      <c r="Q31" s="372"/>
      <c r="R31" s="357"/>
    </row>
    <row r="32" spans="1:18" ht="25.5" customHeight="1">
      <c r="A32" s="181">
        <f>年間計画・実績報告【入力用】!M38</f>
        <v>45439</v>
      </c>
      <c r="B32" s="182">
        <f t="shared" si="0"/>
        <v>2</v>
      </c>
      <c r="C32" s="373" t="str">
        <f>IF(年間計画・実績報告【入力用】!O38="","",年間計画・実績報告【入力用】!O38)</f>
        <v/>
      </c>
      <c r="D32" s="374"/>
      <c r="E32" s="374"/>
      <c r="F32" s="375"/>
      <c r="G32" s="183" t="str">
        <f>IF(年間計画・実績報告【入力用】!P38="","",年間計画・実績報告【入力用】!P38)</f>
        <v/>
      </c>
      <c r="H32" s="184" t="str">
        <f>IF(年間計画・実績報告【入力用】!Q38="","",年間計画・実績報告【入力用】!Q38)</f>
        <v>-</v>
      </c>
      <c r="I32" s="185" t="str">
        <f>IF(年間計画・実績報告【入力用】!R38="","",年間計画・実績報告【入力用】!R38)</f>
        <v/>
      </c>
      <c r="J32" s="186" t="str">
        <f>IF(年間計画・実績報告【入力用】!S38="","",年間計画・実績報告【入力用】!S38)</f>
        <v/>
      </c>
      <c r="K32" s="183" t="str">
        <f>IF(年間計画・実績報告【入力用】!T38="","",年間計画・実績報告【入力用】!T38)</f>
        <v/>
      </c>
      <c r="L32" s="184" t="str">
        <f>IF(年間計画・実績報告【入力用】!U38="","",年間計画・実績報告【入力用】!U38)</f>
        <v>-</v>
      </c>
      <c r="M32" s="185" t="str">
        <f>IF(年間計画・実績報告【入力用】!V38="","",年間計画・実績報告【入力用】!V38)</f>
        <v/>
      </c>
      <c r="N32" s="186" t="str">
        <f>IF(年間計画・実績報告【入力用】!W38="","",年間計画・実績報告【入力用】!W38)</f>
        <v/>
      </c>
      <c r="O32" s="350" t="str">
        <f>IF(年間計画・実績報告【入力用】!X38="","",年間計画・実績報告【入力用】!X38)</f>
        <v/>
      </c>
      <c r="P32" s="351"/>
      <c r="Q32" s="352"/>
      <c r="R32" s="353"/>
    </row>
    <row r="33" spans="1:18" ht="25.5" customHeight="1">
      <c r="A33" s="181">
        <f>年間計画・実績報告【入力用】!M39</f>
        <v>45440</v>
      </c>
      <c r="B33" s="182">
        <f t="shared" si="0"/>
        <v>3</v>
      </c>
      <c r="C33" s="373" t="str">
        <f>IF(年間計画・実績報告【入力用】!O39="","",年間計画・実績報告【入力用】!O39)</f>
        <v/>
      </c>
      <c r="D33" s="374"/>
      <c r="E33" s="374"/>
      <c r="F33" s="375"/>
      <c r="G33" s="183" t="str">
        <f>IF(年間計画・実績報告【入力用】!P39="","",年間計画・実績報告【入力用】!P39)</f>
        <v/>
      </c>
      <c r="H33" s="184" t="str">
        <f>IF(年間計画・実績報告【入力用】!Q39="","",年間計画・実績報告【入力用】!Q39)</f>
        <v>-</v>
      </c>
      <c r="I33" s="185" t="str">
        <f>IF(年間計画・実績報告【入力用】!R39="","",年間計画・実績報告【入力用】!R39)</f>
        <v/>
      </c>
      <c r="J33" s="186" t="str">
        <f>IF(年間計画・実績報告【入力用】!S39="","",年間計画・実績報告【入力用】!S39)</f>
        <v/>
      </c>
      <c r="K33" s="183" t="str">
        <f>IF(年間計画・実績報告【入力用】!T39="","",年間計画・実績報告【入力用】!T39)</f>
        <v/>
      </c>
      <c r="L33" s="184" t="str">
        <f>IF(年間計画・実績報告【入力用】!U39="","",年間計画・実績報告【入力用】!U39)</f>
        <v>-</v>
      </c>
      <c r="M33" s="185" t="str">
        <f>IF(年間計画・実績報告【入力用】!V39="","",年間計画・実績報告【入力用】!V39)</f>
        <v/>
      </c>
      <c r="N33" s="186" t="str">
        <f>IF(年間計画・実績報告【入力用】!W39="","",年間計画・実績報告【入力用】!W39)</f>
        <v/>
      </c>
      <c r="O33" s="350" t="str">
        <f>IF(年間計画・実績報告【入力用】!X39="","",年間計画・実績報告【入力用】!X39)</f>
        <v/>
      </c>
      <c r="P33" s="351"/>
      <c r="Q33" s="352"/>
      <c r="R33" s="353"/>
    </row>
    <row r="34" spans="1:18" ht="25.5" customHeight="1">
      <c r="A34" s="231">
        <f>年間計画・実績報告【入力用】!M40</f>
        <v>45441</v>
      </c>
      <c r="B34" s="182">
        <f t="shared" si="0"/>
        <v>4</v>
      </c>
      <c r="C34" s="373" t="str">
        <f>IF(年間計画・実績報告【入力用】!O40="","",年間計画・実績報告【入力用】!O40)</f>
        <v/>
      </c>
      <c r="D34" s="374"/>
      <c r="E34" s="374"/>
      <c r="F34" s="375"/>
      <c r="G34" s="183" t="str">
        <f>IF(年間計画・実績報告【入力用】!P40="","",年間計画・実績報告【入力用】!P40)</f>
        <v/>
      </c>
      <c r="H34" s="184" t="str">
        <f>IF(年間計画・実績報告【入力用】!Q40="","",年間計画・実績報告【入力用】!Q40)</f>
        <v>-</v>
      </c>
      <c r="I34" s="185" t="str">
        <f>IF(年間計画・実績報告【入力用】!R40="","",年間計画・実績報告【入力用】!R40)</f>
        <v/>
      </c>
      <c r="J34" s="186" t="str">
        <f>IF(年間計画・実績報告【入力用】!S40="","",年間計画・実績報告【入力用】!S40)</f>
        <v/>
      </c>
      <c r="K34" s="183" t="str">
        <f>IF(年間計画・実績報告【入力用】!T40="","",年間計画・実績報告【入力用】!T40)</f>
        <v/>
      </c>
      <c r="L34" s="184" t="str">
        <f>IF(年間計画・実績報告【入力用】!U40="","",年間計画・実績報告【入力用】!U40)</f>
        <v>-</v>
      </c>
      <c r="M34" s="185" t="str">
        <f>IF(年間計画・実績報告【入力用】!V40="","",年間計画・実績報告【入力用】!V40)</f>
        <v/>
      </c>
      <c r="N34" s="186" t="str">
        <f>IF(年間計画・実績報告【入力用】!W40="","",年間計画・実績報告【入力用】!W40)</f>
        <v/>
      </c>
      <c r="O34" s="350" t="str">
        <f>IF(年間計画・実績報告【入力用】!X40="","",年間計画・実績報告【入力用】!X40)</f>
        <v/>
      </c>
      <c r="P34" s="351"/>
      <c r="Q34" s="352"/>
      <c r="R34" s="353"/>
    </row>
    <row r="35" spans="1:18" ht="25.5" customHeight="1">
      <c r="A35" s="195">
        <f>年間計画・実績報告【入力用】!M41</f>
        <v>45442</v>
      </c>
      <c r="B35" s="196">
        <f t="shared" si="0"/>
        <v>5</v>
      </c>
      <c r="C35" s="373" t="str">
        <f>IF(年間計画・実績報告【入力用】!O41="","",年間計画・実績報告【入力用】!O41)</f>
        <v/>
      </c>
      <c r="D35" s="374"/>
      <c r="E35" s="374"/>
      <c r="F35" s="375"/>
      <c r="G35" s="197" t="str">
        <f>IF(年間計画・実績報告【入力用】!P41="","",年間計画・実績報告【入力用】!P41)</f>
        <v/>
      </c>
      <c r="H35" s="198" t="str">
        <f>IF(年間計画・実績報告【入力用】!Q41="","",年間計画・実績報告【入力用】!Q41)</f>
        <v>-</v>
      </c>
      <c r="I35" s="199" t="str">
        <f>IF(年間計画・実績報告【入力用】!R41="","",年間計画・実績報告【入力用】!R41)</f>
        <v/>
      </c>
      <c r="J35" s="200" t="str">
        <f>IF(年間計画・実績報告【入力用】!S41="","",年間計画・実績報告【入力用】!S41)</f>
        <v/>
      </c>
      <c r="K35" s="197" t="str">
        <f>IF(年間計画・実績報告【入力用】!T41="","",年間計画・実績報告【入力用】!T41)</f>
        <v/>
      </c>
      <c r="L35" s="198" t="str">
        <f>IF(年間計画・実績報告【入力用】!U41="","",年間計画・実績報告【入力用】!U41)</f>
        <v>-</v>
      </c>
      <c r="M35" s="199" t="str">
        <f>IF(年間計画・実績報告【入力用】!V41="","",年間計画・実績報告【入力用】!V41)</f>
        <v/>
      </c>
      <c r="N35" s="200" t="str">
        <f>IF(年間計画・実績報告【入力用】!W41="","",年間計画・実績報告【入力用】!W41)</f>
        <v/>
      </c>
      <c r="O35" s="392" t="str">
        <f>IF(年間計画・実績報告【入力用】!X41="","",年間計画・実績報告【入力用】!X41)</f>
        <v/>
      </c>
      <c r="P35" s="393"/>
      <c r="Q35" s="352"/>
      <c r="R35" s="353"/>
    </row>
    <row r="36" spans="1:18" ht="25.5" customHeight="1" thickBot="1">
      <c r="A36" s="201">
        <f>年間計画・実績報告【入力用】!M42</f>
        <v>45443</v>
      </c>
      <c r="B36" s="202">
        <f t="shared" si="0"/>
        <v>6</v>
      </c>
      <c r="C36" s="394" t="str">
        <f>IF(年間計画・実績報告【入力用】!O42="","",年間計画・実績報告【入力用】!O42)</f>
        <v/>
      </c>
      <c r="D36" s="395"/>
      <c r="E36" s="395"/>
      <c r="F36" s="396"/>
      <c r="G36" s="203" t="str">
        <f>IF(年間計画・実績報告【入力用】!P42="","",年間計画・実績報告【入力用】!P42)</f>
        <v/>
      </c>
      <c r="H36" s="204" t="str">
        <f>IF(年間計画・実績報告【入力用】!Q42="","",年間計画・実績報告【入力用】!Q42)</f>
        <v>-</v>
      </c>
      <c r="I36" s="205" t="str">
        <f>IF(年間計画・実績報告【入力用】!R42="","",年間計画・実績報告【入力用】!R42)</f>
        <v/>
      </c>
      <c r="J36" s="206" t="str">
        <f>IF(年間計画・実績報告【入力用】!S42="","",年間計画・実績報告【入力用】!S42)</f>
        <v/>
      </c>
      <c r="K36" s="203" t="str">
        <f>IF(年間計画・実績報告【入力用】!T42="","",年間計画・実績報告【入力用】!T42)</f>
        <v/>
      </c>
      <c r="L36" s="204" t="str">
        <f>IF(年間計画・実績報告【入力用】!U42="","",年間計画・実績報告【入力用】!U42)</f>
        <v>-</v>
      </c>
      <c r="M36" s="205" t="str">
        <f>IF(年間計画・実績報告【入力用】!V42="","",年間計画・実績報告【入力用】!V42)</f>
        <v/>
      </c>
      <c r="N36" s="206" t="str">
        <f>IF(年間計画・実績報告【入力用】!W42="","",年間計画・実績報告【入力用】!W42)</f>
        <v/>
      </c>
      <c r="O36" s="382" t="str">
        <f>IF(年間計画・実績報告【入力用】!X42="","",年間計画・実績報告【入力用】!X42)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年間計画・実績報告【入力用】!P44&amp;"日"</f>
        <v>0日</v>
      </c>
      <c r="E37" s="208" t="s">
        <v>169</v>
      </c>
      <c r="F37" s="209" t="str">
        <f>年間計画・実績報告【入力用】!P45&amp;"日"</f>
        <v>31日</v>
      </c>
      <c r="G37" s="389" t="s">
        <v>41</v>
      </c>
      <c r="H37" s="390"/>
      <c r="I37" s="391"/>
      <c r="J37" s="210">
        <f>年間計画・実績報告【入力用】!P43</f>
        <v>0</v>
      </c>
      <c r="K37" s="389" t="s">
        <v>23</v>
      </c>
      <c r="L37" s="390"/>
      <c r="M37" s="391"/>
      <c r="N37" s="210">
        <f>年間計画・実績報告【入力用】!T43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45" priority="3">
      <formula>WEEKDAY(B6)=7</formula>
    </cfRule>
    <cfRule type="expression" dxfId="44" priority="4">
      <formula>WEEKDAY(B6)=1</formula>
    </cfRule>
  </conditionalFormatting>
  <conditionalFormatting sqref="A6:A36">
    <cfRule type="expression" dxfId="43" priority="1">
      <formula>WEEKDAY(B6)=7</formula>
    </cfRule>
    <cfRule type="expression" dxfId="42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195</v>
      </c>
      <c r="R2" s="402"/>
    </row>
    <row r="3" spans="1:18" s="170" customFormat="1" ht="36.75" customHeight="1">
      <c r="A3" s="358" t="s">
        <v>178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17">
        <f>年間計画・実績報告【入力用】!Y12</f>
        <v>45444</v>
      </c>
      <c r="B6" s="218">
        <f>WEEKDAY(A6,1)</f>
        <v>7</v>
      </c>
      <c r="C6" s="411" t="str">
        <f>IF(年間計画・実績報告【入力用】!AA12="","",年間計画・実績報告【入力用】!AA12)</f>
        <v/>
      </c>
      <c r="D6" s="412"/>
      <c r="E6" s="412"/>
      <c r="F6" s="413"/>
      <c r="G6" s="219" t="str">
        <f>IF(年間計画・実績報告【入力用】!AB12="","",年間計画・実績報告【入力用】!AB12)</f>
        <v/>
      </c>
      <c r="H6" s="220" t="str">
        <f>IF(年間計画・実績報告【入力用】!AC12="","",年間計画・実績報告【入力用】!AC12)</f>
        <v>-</v>
      </c>
      <c r="I6" s="221" t="str">
        <f>IF(年間計画・実績報告【入力用】!AD12="","",年間計画・実績報告【入力用】!AD12)</f>
        <v/>
      </c>
      <c r="J6" s="222" t="str">
        <f>IF(年間計画・実績報告【入力用】!AE12="","",年間計画・実績報告【入力用】!AE12)</f>
        <v/>
      </c>
      <c r="K6" s="219" t="str">
        <f>IF(年間計画・実績報告【入力用】!AF12="","",年間計画・実績報告【入力用】!AF12)</f>
        <v/>
      </c>
      <c r="L6" s="220" t="str">
        <f>IF(年間計画・実績報告【入力用】!AG12="","",年間計画・実績報告【入力用】!AG12)</f>
        <v>-</v>
      </c>
      <c r="M6" s="221" t="str">
        <f>IF(年間計画・実績報告【入力用】!AH12="","",年間計画・実績報告【入力用】!AH12)</f>
        <v/>
      </c>
      <c r="N6" s="222" t="str">
        <f>IF(年間計画・実績報告【入力用】!AI12="","",年間計画・実績報告【入力用】!AI12)</f>
        <v/>
      </c>
      <c r="O6" s="414" t="str">
        <f>IF(年間計画・実績報告【入力用】!AJ12="","",年間計画・実績報告【入力用】!AJ12)</f>
        <v/>
      </c>
      <c r="P6" s="415"/>
      <c r="Q6" s="416"/>
      <c r="R6" s="417"/>
    </row>
    <row r="7" spans="1:18" ht="25.5" customHeight="1">
      <c r="A7" s="187">
        <f>年間計画・実績報告【入力用】!Y13</f>
        <v>45445</v>
      </c>
      <c r="B7" s="188">
        <f t="shared" ref="B7:B34" si="0">WEEKDAY(A7,1)</f>
        <v>1</v>
      </c>
      <c r="C7" s="376" t="str">
        <f>IF(年間計画・実績報告【入力用】!AA13="","",年間計画・実績報告【入力用】!AA13)</f>
        <v/>
      </c>
      <c r="D7" s="377"/>
      <c r="E7" s="377"/>
      <c r="F7" s="378"/>
      <c r="G7" s="189" t="str">
        <f>IF(年間計画・実績報告【入力用】!AB13="","",年間計画・実績報告【入力用】!AB13)</f>
        <v/>
      </c>
      <c r="H7" s="190" t="str">
        <f>IF(年間計画・実績報告【入力用】!AC13="","",年間計画・実績報告【入力用】!AC13)</f>
        <v>-</v>
      </c>
      <c r="I7" s="191" t="str">
        <f>IF(年間計画・実績報告【入力用】!AD13="","",年間計画・実績報告【入力用】!AD13)</f>
        <v/>
      </c>
      <c r="J7" s="192" t="str">
        <f>IF(年間計画・実績報告【入力用】!AE13="","",年間計画・実績報告【入力用】!AE13)</f>
        <v/>
      </c>
      <c r="K7" s="189" t="str">
        <f>IF(年間計画・実績報告【入力用】!AF13="","",年間計画・実績報告【入力用】!AF13)</f>
        <v/>
      </c>
      <c r="L7" s="190" t="str">
        <f>IF(年間計画・実績報告【入力用】!AG13="","",年間計画・実績報告【入力用】!AG13)</f>
        <v>-</v>
      </c>
      <c r="M7" s="191" t="str">
        <f>IF(年間計画・実績報告【入力用】!AH13="","",年間計画・実績報告【入力用】!AH13)</f>
        <v/>
      </c>
      <c r="N7" s="192" t="str">
        <f>IF(年間計画・実績報告【入力用】!AI13="","",年間計画・実績報告【入力用】!AI13)</f>
        <v/>
      </c>
      <c r="O7" s="354" t="str">
        <f>IF(年間計画・実績報告【入力用】!AJ13="","",年間計画・実績報告【入力用】!AJ13)</f>
        <v/>
      </c>
      <c r="P7" s="355"/>
      <c r="Q7" s="372"/>
      <c r="R7" s="357"/>
    </row>
    <row r="8" spans="1:18" ht="25.5" customHeight="1">
      <c r="A8" s="181">
        <f>年間計画・実績報告【入力用】!Y14</f>
        <v>45446</v>
      </c>
      <c r="B8" s="182">
        <f t="shared" si="0"/>
        <v>2</v>
      </c>
      <c r="C8" s="373" t="str">
        <f>IF(年間計画・実績報告【入力用】!AA14="","",年間計画・実績報告【入力用】!AA14)</f>
        <v/>
      </c>
      <c r="D8" s="374"/>
      <c r="E8" s="374"/>
      <c r="F8" s="375"/>
      <c r="G8" s="183" t="str">
        <f>IF(年間計画・実績報告【入力用】!AB14="","",年間計画・実績報告【入力用】!AB14)</f>
        <v/>
      </c>
      <c r="H8" s="184" t="str">
        <f>IF(年間計画・実績報告【入力用】!AC14="","",年間計画・実績報告【入力用】!AC14)</f>
        <v>-</v>
      </c>
      <c r="I8" s="185" t="str">
        <f>IF(年間計画・実績報告【入力用】!AD14="","",年間計画・実績報告【入力用】!AD14)</f>
        <v/>
      </c>
      <c r="J8" s="186" t="str">
        <f>IF(年間計画・実績報告【入力用】!AE14="","",年間計画・実績報告【入力用】!AE14)</f>
        <v/>
      </c>
      <c r="K8" s="183" t="str">
        <f>IF(年間計画・実績報告【入力用】!AF14="","",年間計画・実績報告【入力用】!AF14)</f>
        <v/>
      </c>
      <c r="L8" s="184" t="str">
        <f>IF(年間計画・実績報告【入力用】!AG14="","",年間計画・実績報告【入力用】!AG14)</f>
        <v>-</v>
      </c>
      <c r="M8" s="185" t="str">
        <f>IF(年間計画・実績報告【入力用】!AH14="","",年間計画・実績報告【入力用】!AH14)</f>
        <v/>
      </c>
      <c r="N8" s="186" t="str">
        <f>IF(年間計画・実績報告【入力用】!AI14="","",年間計画・実績報告【入力用】!AI14)</f>
        <v/>
      </c>
      <c r="O8" s="350" t="str">
        <f>IF(年間計画・実績報告【入力用】!AJ14="","",年間計画・実績報告【入力用】!AJ14)</f>
        <v/>
      </c>
      <c r="P8" s="351"/>
      <c r="Q8" s="352"/>
      <c r="R8" s="353"/>
    </row>
    <row r="9" spans="1:18" ht="25.5" customHeight="1">
      <c r="A9" s="181">
        <f>年間計画・実績報告【入力用】!Y15</f>
        <v>45447</v>
      </c>
      <c r="B9" s="182">
        <f t="shared" si="0"/>
        <v>3</v>
      </c>
      <c r="C9" s="373" t="str">
        <f>IF(年間計画・実績報告【入力用】!AA15="","",年間計画・実績報告【入力用】!AA15)</f>
        <v/>
      </c>
      <c r="D9" s="374"/>
      <c r="E9" s="374"/>
      <c r="F9" s="375"/>
      <c r="G9" s="183" t="str">
        <f>IF(年間計画・実績報告【入力用】!AB15="","",年間計画・実績報告【入力用】!AB15)</f>
        <v/>
      </c>
      <c r="H9" s="184" t="str">
        <f>IF(年間計画・実績報告【入力用】!AC15="","",年間計画・実績報告【入力用】!AC15)</f>
        <v>-</v>
      </c>
      <c r="I9" s="185" t="str">
        <f>IF(年間計画・実績報告【入力用】!AD15="","",年間計画・実績報告【入力用】!AD15)</f>
        <v/>
      </c>
      <c r="J9" s="186" t="str">
        <f>IF(年間計画・実績報告【入力用】!AE15="","",年間計画・実績報告【入力用】!AE15)</f>
        <v/>
      </c>
      <c r="K9" s="183" t="str">
        <f>IF(年間計画・実績報告【入力用】!AF15="","",年間計画・実績報告【入力用】!AF15)</f>
        <v/>
      </c>
      <c r="L9" s="184" t="str">
        <f>IF(年間計画・実績報告【入力用】!AG15="","",年間計画・実績報告【入力用】!AG15)</f>
        <v>-</v>
      </c>
      <c r="M9" s="185" t="str">
        <f>IF(年間計画・実績報告【入力用】!AH15="","",年間計画・実績報告【入力用】!AH15)</f>
        <v/>
      </c>
      <c r="N9" s="186" t="str">
        <f>IF(年間計画・実績報告【入力用】!AI15="","",年間計画・実績報告【入力用】!AI15)</f>
        <v/>
      </c>
      <c r="O9" s="350" t="str">
        <f>IF(年間計画・実績報告【入力用】!AJ15="","",年間計画・実績報告【入力用】!AJ15)</f>
        <v/>
      </c>
      <c r="P9" s="351"/>
      <c r="Q9" s="352"/>
      <c r="R9" s="353"/>
    </row>
    <row r="10" spans="1:18" ht="25.5" customHeight="1">
      <c r="A10" s="181">
        <f>年間計画・実績報告【入力用】!Y16</f>
        <v>45448</v>
      </c>
      <c r="B10" s="182">
        <f t="shared" si="0"/>
        <v>4</v>
      </c>
      <c r="C10" s="373" t="str">
        <f>IF(年間計画・実績報告【入力用】!AA16="","",年間計画・実績報告【入力用】!AA16)</f>
        <v/>
      </c>
      <c r="D10" s="374"/>
      <c r="E10" s="374"/>
      <c r="F10" s="375"/>
      <c r="G10" s="183" t="str">
        <f>IF(年間計画・実績報告【入力用】!AB16="","",年間計画・実績報告【入力用】!AB16)</f>
        <v/>
      </c>
      <c r="H10" s="184" t="str">
        <f>IF(年間計画・実績報告【入力用】!AC16="","",年間計画・実績報告【入力用】!AC16)</f>
        <v>-</v>
      </c>
      <c r="I10" s="185" t="str">
        <f>IF(年間計画・実績報告【入力用】!AD16="","",年間計画・実績報告【入力用】!AD16)</f>
        <v/>
      </c>
      <c r="J10" s="186" t="str">
        <f>IF(年間計画・実績報告【入力用】!AE16="","",年間計画・実績報告【入力用】!AE16)</f>
        <v/>
      </c>
      <c r="K10" s="183" t="str">
        <f>IF(年間計画・実績報告【入力用】!AF16="","",年間計画・実績報告【入力用】!AF16)</f>
        <v/>
      </c>
      <c r="L10" s="184" t="str">
        <f>IF(年間計画・実績報告【入力用】!AG16="","",年間計画・実績報告【入力用】!AG16)</f>
        <v>-</v>
      </c>
      <c r="M10" s="185" t="str">
        <f>IF(年間計画・実績報告【入力用】!AH16="","",年間計画・実績報告【入力用】!AH16)</f>
        <v/>
      </c>
      <c r="N10" s="186" t="str">
        <f>IF(年間計画・実績報告【入力用】!AI16="","",年間計画・実績報告【入力用】!AI16)</f>
        <v/>
      </c>
      <c r="O10" s="350" t="str">
        <f>IF(年間計画・実績報告【入力用】!AJ16="","",年間計画・実績報告【入力用】!AJ16)</f>
        <v/>
      </c>
      <c r="P10" s="351"/>
      <c r="Q10" s="352"/>
      <c r="R10" s="353"/>
    </row>
    <row r="11" spans="1:18" ht="25.5" customHeight="1">
      <c r="A11" s="181">
        <f>年間計画・実績報告【入力用】!Y17</f>
        <v>45449</v>
      </c>
      <c r="B11" s="182">
        <f t="shared" si="0"/>
        <v>5</v>
      </c>
      <c r="C11" s="373" t="str">
        <f>IF(年間計画・実績報告【入力用】!AA17="","",年間計画・実績報告【入力用】!AA17)</f>
        <v/>
      </c>
      <c r="D11" s="374"/>
      <c r="E11" s="374"/>
      <c r="F11" s="375"/>
      <c r="G11" s="183" t="str">
        <f>IF(年間計画・実績報告【入力用】!AB17="","",年間計画・実績報告【入力用】!AB17)</f>
        <v/>
      </c>
      <c r="H11" s="184" t="str">
        <f>IF(年間計画・実績報告【入力用】!AC17="","",年間計画・実績報告【入力用】!AC17)</f>
        <v>-</v>
      </c>
      <c r="I11" s="185" t="str">
        <f>IF(年間計画・実績報告【入力用】!AD17="","",年間計画・実績報告【入力用】!AD17)</f>
        <v/>
      </c>
      <c r="J11" s="186" t="str">
        <f>IF(年間計画・実績報告【入力用】!AE17="","",年間計画・実績報告【入力用】!AE17)</f>
        <v/>
      </c>
      <c r="K11" s="183" t="str">
        <f>IF(年間計画・実績報告【入力用】!AF17="","",年間計画・実績報告【入力用】!AF17)</f>
        <v/>
      </c>
      <c r="L11" s="184" t="str">
        <f>IF(年間計画・実績報告【入力用】!AG17="","",年間計画・実績報告【入力用】!AG17)</f>
        <v>-</v>
      </c>
      <c r="M11" s="185" t="str">
        <f>IF(年間計画・実績報告【入力用】!AH17="","",年間計画・実績報告【入力用】!AH17)</f>
        <v/>
      </c>
      <c r="N11" s="186" t="str">
        <f>IF(年間計画・実績報告【入力用】!AI17="","",年間計画・実績報告【入力用】!AI17)</f>
        <v/>
      </c>
      <c r="O11" s="350" t="str">
        <f>IF(年間計画・実績報告【入力用】!AJ17="","",年間計画・実績報告【入力用】!AJ17)</f>
        <v/>
      </c>
      <c r="P11" s="351"/>
      <c r="Q11" s="410"/>
      <c r="R11" s="353"/>
    </row>
    <row r="12" spans="1:18" ht="25.5" customHeight="1">
      <c r="A12" s="181">
        <f>年間計画・実績報告【入力用】!Y18</f>
        <v>45450</v>
      </c>
      <c r="B12" s="182">
        <f t="shared" si="0"/>
        <v>6</v>
      </c>
      <c r="C12" s="373" t="str">
        <f>IF(年間計画・実績報告【入力用】!AA18="","",年間計画・実績報告【入力用】!AA18)</f>
        <v/>
      </c>
      <c r="D12" s="374"/>
      <c r="E12" s="374"/>
      <c r="F12" s="375"/>
      <c r="G12" s="183" t="str">
        <f>IF(年間計画・実績報告【入力用】!AB18="","",年間計画・実績報告【入力用】!AB18)</f>
        <v/>
      </c>
      <c r="H12" s="184" t="str">
        <f>IF(年間計画・実績報告【入力用】!AC18="","",年間計画・実績報告【入力用】!AC18)</f>
        <v>-</v>
      </c>
      <c r="I12" s="185" t="str">
        <f>IF(年間計画・実績報告【入力用】!AD18="","",年間計画・実績報告【入力用】!AD18)</f>
        <v/>
      </c>
      <c r="J12" s="186" t="str">
        <f>IF(年間計画・実績報告【入力用】!AE18="","",年間計画・実績報告【入力用】!AE18)</f>
        <v/>
      </c>
      <c r="K12" s="183" t="str">
        <f>IF(年間計画・実績報告【入力用】!AF18="","",年間計画・実績報告【入力用】!AF18)</f>
        <v/>
      </c>
      <c r="L12" s="184" t="str">
        <f>IF(年間計画・実績報告【入力用】!AG18="","",年間計画・実績報告【入力用】!AG18)</f>
        <v>-</v>
      </c>
      <c r="M12" s="185" t="str">
        <f>IF(年間計画・実績報告【入力用】!AH18="","",年間計画・実績報告【入力用】!AH18)</f>
        <v/>
      </c>
      <c r="N12" s="186" t="str">
        <f>IF(年間計画・実績報告【入力用】!AI18="","",年間計画・実績報告【入力用】!AI18)</f>
        <v/>
      </c>
      <c r="O12" s="350" t="str">
        <f>IF(年間計画・実績報告【入力用】!AJ18="","",年間計画・実績報告【入力用】!AJ18)</f>
        <v/>
      </c>
      <c r="P12" s="351"/>
      <c r="Q12" s="352"/>
      <c r="R12" s="353"/>
    </row>
    <row r="13" spans="1:18" ht="25.5" customHeight="1">
      <c r="A13" s="187">
        <f>年間計画・実績報告【入力用】!Y19</f>
        <v>45451</v>
      </c>
      <c r="B13" s="188">
        <f t="shared" si="0"/>
        <v>7</v>
      </c>
      <c r="C13" s="376" t="str">
        <f>IF(年間計画・実績報告【入力用】!AA19="","",年間計画・実績報告【入力用】!AA19)</f>
        <v/>
      </c>
      <c r="D13" s="377"/>
      <c r="E13" s="377"/>
      <c r="F13" s="378"/>
      <c r="G13" s="189" t="str">
        <f>IF(年間計画・実績報告【入力用】!AB19="","",年間計画・実績報告【入力用】!AB19)</f>
        <v/>
      </c>
      <c r="H13" s="190" t="str">
        <f>IF(年間計画・実績報告【入力用】!AC19="","",年間計画・実績報告【入力用】!AC19)</f>
        <v>-</v>
      </c>
      <c r="I13" s="191" t="str">
        <f>IF(年間計画・実績報告【入力用】!AD19="","",年間計画・実績報告【入力用】!AD19)</f>
        <v/>
      </c>
      <c r="J13" s="192" t="str">
        <f>IF(年間計画・実績報告【入力用】!AE19="","",年間計画・実績報告【入力用】!AE19)</f>
        <v/>
      </c>
      <c r="K13" s="189" t="str">
        <f>IF(年間計画・実績報告【入力用】!AF19="","",年間計画・実績報告【入力用】!AF19)</f>
        <v/>
      </c>
      <c r="L13" s="190" t="str">
        <f>IF(年間計画・実績報告【入力用】!AG19="","",年間計画・実績報告【入力用】!AG19)</f>
        <v>-</v>
      </c>
      <c r="M13" s="191" t="str">
        <f>IF(年間計画・実績報告【入力用】!AH19="","",年間計画・実績報告【入力用】!AH19)</f>
        <v/>
      </c>
      <c r="N13" s="192" t="str">
        <f>IF(年間計画・実績報告【入力用】!AI19="","",年間計画・実績報告【入力用】!AI19)</f>
        <v/>
      </c>
      <c r="O13" s="354" t="str">
        <f>IF(年間計画・実績報告【入力用】!AJ19="","",年間計画・実績報告【入力用】!AJ19)</f>
        <v/>
      </c>
      <c r="P13" s="355"/>
      <c r="Q13" s="372"/>
      <c r="R13" s="357"/>
    </row>
    <row r="14" spans="1:18" ht="25.5" customHeight="1">
      <c r="A14" s="187">
        <f>年間計画・実績報告【入力用】!Y20</f>
        <v>45452</v>
      </c>
      <c r="B14" s="188">
        <f t="shared" si="0"/>
        <v>1</v>
      </c>
      <c r="C14" s="376" t="str">
        <f>IF(年間計画・実績報告【入力用】!AA20="","",年間計画・実績報告【入力用】!AA20)</f>
        <v/>
      </c>
      <c r="D14" s="377"/>
      <c r="E14" s="377"/>
      <c r="F14" s="378"/>
      <c r="G14" s="189" t="str">
        <f>IF(年間計画・実績報告【入力用】!AB20="","",年間計画・実績報告【入力用】!AB20)</f>
        <v/>
      </c>
      <c r="H14" s="190" t="str">
        <f>IF(年間計画・実績報告【入力用】!AC20="","",年間計画・実績報告【入力用】!AC20)</f>
        <v>-</v>
      </c>
      <c r="I14" s="191" t="str">
        <f>IF(年間計画・実績報告【入力用】!AD20="","",年間計画・実績報告【入力用】!AD20)</f>
        <v/>
      </c>
      <c r="J14" s="192" t="str">
        <f>IF(年間計画・実績報告【入力用】!AE20="","",年間計画・実績報告【入力用】!AE20)</f>
        <v/>
      </c>
      <c r="K14" s="189" t="str">
        <f>IF(年間計画・実績報告【入力用】!AF20="","",年間計画・実績報告【入力用】!AF20)</f>
        <v/>
      </c>
      <c r="L14" s="190" t="str">
        <f>IF(年間計画・実績報告【入力用】!AG20="","",年間計画・実績報告【入力用】!AG20)</f>
        <v>-</v>
      </c>
      <c r="M14" s="191" t="str">
        <f>IF(年間計画・実績報告【入力用】!AH20="","",年間計画・実績報告【入力用】!AH20)</f>
        <v/>
      </c>
      <c r="N14" s="192" t="str">
        <f>IF(年間計画・実績報告【入力用】!AI20="","",年間計画・実績報告【入力用】!AI20)</f>
        <v/>
      </c>
      <c r="O14" s="354" t="str">
        <f>IF(年間計画・実績報告【入力用】!AJ20="","",年間計画・実績報告【入力用】!AJ20)</f>
        <v/>
      </c>
      <c r="P14" s="355"/>
      <c r="Q14" s="372"/>
      <c r="R14" s="357"/>
    </row>
    <row r="15" spans="1:18" ht="25.5" customHeight="1">
      <c r="A15" s="181">
        <f>年間計画・実績報告【入力用】!Y21</f>
        <v>45453</v>
      </c>
      <c r="B15" s="182">
        <f t="shared" si="0"/>
        <v>2</v>
      </c>
      <c r="C15" s="373" t="str">
        <f>IF(年間計画・実績報告【入力用】!AA21="","",年間計画・実績報告【入力用】!AA21)</f>
        <v/>
      </c>
      <c r="D15" s="374"/>
      <c r="E15" s="374"/>
      <c r="F15" s="375"/>
      <c r="G15" s="183" t="str">
        <f>IF(年間計画・実績報告【入力用】!AB21="","",年間計画・実績報告【入力用】!AB21)</f>
        <v/>
      </c>
      <c r="H15" s="184" t="str">
        <f>IF(年間計画・実績報告【入力用】!AC21="","",年間計画・実績報告【入力用】!AC21)</f>
        <v>-</v>
      </c>
      <c r="I15" s="185" t="str">
        <f>IF(年間計画・実績報告【入力用】!AD21="","",年間計画・実績報告【入力用】!AD21)</f>
        <v/>
      </c>
      <c r="J15" s="186" t="str">
        <f>IF(年間計画・実績報告【入力用】!AE21="","",年間計画・実績報告【入力用】!AE21)</f>
        <v/>
      </c>
      <c r="K15" s="183" t="str">
        <f>IF(年間計画・実績報告【入力用】!AF21="","",年間計画・実績報告【入力用】!AF21)</f>
        <v/>
      </c>
      <c r="L15" s="184" t="str">
        <f>IF(年間計画・実績報告【入力用】!AG21="","",年間計画・実績報告【入力用】!AG21)</f>
        <v>-</v>
      </c>
      <c r="M15" s="185" t="str">
        <f>IF(年間計画・実績報告【入力用】!AH21="","",年間計画・実績報告【入力用】!AH21)</f>
        <v/>
      </c>
      <c r="N15" s="186" t="str">
        <f>IF(年間計画・実績報告【入力用】!AI21="","",年間計画・実績報告【入力用】!AI21)</f>
        <v/>
      </c>
      <c r="O15" s="350" t="str">
        <f>IF(年間計画・実績報告【入力用】!AJ21="","",年間計画・実績報告【入力用】!AJ21)</f>
        <v/>
      </c>
      <c r="P15" s="351"/>
      <c r="Q15" s="352"/>
      <c r="R15" s="353"/>
    </row>
    <row r="16" spans="1:18" ht="25.5" customHeight="1">
      <c r="A16" s="181">
        <f>年間計画・実績報告【入力用】!Y22</f>
        <v>45454</v>
      </c>
      <c r="B16" s="182">
        <f t="shared" si="0"/>
        <v>3</v>
      </c>
      <c r="C16" s="373" t="str">
        <f>IF(年間計画・実績報告【入力用】!AA22="","",年間計画・実績報告【入力用】!AA22)</f>
        <v/>
      </c>
      <c r="D16" s="374"/>
      <c r="E16" s="374"/>
      <c r="F16" s="375"/>
      <c r="G16" s="183" t="str">
        <f>IF(年間計画・実績報告【入力用】!AB22="","",年間計画・実績報告【入力用】!AB22)</f>
        <v/>
      </c>
      <c r="H16" s="184" t="str">
        <f>IF(年間計画・実績報告【入力用】!AC22="","",年間計画・実績報告【入力用】!AC22)</f>
        <v>-</v>
      </c>
      <c r="I16" s="185" t="str">
        <f>IF(年間計画・実績報告【入力用】!AD22="","",年間計画・実績報告【入力用】!AD22)</f>
        <v/>
      </c>
      <c r="J16" s="186" t="str">
        <f>IF(年間計画・実績報告【入力用】!AE22="","",年間計画・実績報告【入力用】!AE22)</f>
        <v/>
      </c>
      <c r="K16" s="183" t="str">
        <f>IF(年間計画・実績報告【入力用】!AF22="","",年間計画・実績報告【入力用】!AF22)</f>
        <v/>
      </c>
      <c r="L16" s="184" t="str">
        <f>IF(年間計画・実績報告【入力用】!AG22="","",年間計画・実績報告【入力用】!AG22)</f>
        <v>-</v>
      </c>
      <c r="M16" s="185" t="str">
        <f>IF(年間計画・実績報告【入力用】!AH22="","",年間計画・実績報告【入力用】!AH22)</f>
        <v/>
      </c>
      <c r="N16" s="186" t="str">
        <f>IF(年間計画・実績報告【入力用】!AI22="","",年間計画・実績報告【入力用】!AI22)</f>
        <v/>
      </c>
      <c r="O16" s="350" t="str">
        <f>IF(年間計画・実績報告【入力用】!AJ22="","",年間計画・実績報告【入力用】!AJ22)</f>
        <v/>
      </c>
      <c r="P16" s="351"/>
      <c r="Q16" s="352"/>
      <c r="R16" s="353"/>
    </row>
    <row r="17" spans="1:18" ht="25.5" customHeight="1">
      <c r="A17" s="181">
        <f>年間計画・実績報告【入力用】!Y23</f>
        <v>45455</v>
      </c>
      <c r="B17" s="182">
        <f t="shared" si="0"/>
        <v>4</v>
      </c>
      <c r="C17" s="373" t="str">
        <f>IF(年間計画・実績報告【入力用】!AA23="","",年間計画・実績報告【入力用】!AA23)</f>
        <v/>
      </c>
      <c r="D17" s="374"/>
      <c r="E17" s="374"/>
      <c r="F17" s="375"/>
      <c r="G17" s="183" t="str">
        <f>IF(年間計画・実績報告【入力用】!AB23="","",年間計画・実績報告【入力用】!AB23)</f>
        <v/>
      </c>
      <c r="H17" s="184" t="str">
        <f>IF(年間計画・実績報告【入力用】!AC23="","",年間計画・実績報告【入力用】!AC23)</f>
        <v>-</v>
      </c>
      <c r="I17" s="185" t="str">
        <f>IF(年間計画・実績報告【入力用】!AD23="","",年間計画・実績報告【入力用】!AD23)</f>
        <v/>
      </c>
      <c r="J17" s="186" t="str">
        <f>IF(年間計画・実績報告【入力用】!AE23="","",年間計画・実績報告【入力用】!AE23)</f>
        <v/>
      </c>
      <c r="K17" s="183" t="str">
        <f>IF(年間計画・実績報告【入力用】!AF23="","",年間計画・実績報告【入力用】!AF23)</f>
        <v/>
      </c>
      <c r="L17" s="184" t="str">
        <f>IF(年間計画・実績報告【入力用】!AG23="","",年間計画・実績報告【入力用】!AG23)</f>
        <v>-</v>
      </c>
      <c r="M17" s="185" t="str">
        <f>IF(年間計画・実績報告【入力用】!AH23="","",年間計画・実績報告【入力用】!AH23)</f>
        <v/>
      </c>
      <c r="N17" s="186" t="str">
        <f>IF(年間計画・実績報告【入力用】!AI23="","",年間計画・実績報告【入力用】!AI23)</f>
        <v/>
      </c>
      <c r="O17" s="350" t="str">
        <f>IF(年間計画・実績報告【入力用】!AJ23="","",年間計画・実績報告【入力用】!AJ23)</f>
        <v/>
      </c>
      <c r="P17" s="351"/>
      <c r="Q17" s="352"/>
      <c r="R17" s="353"/>
    </row>
    <row r="18" spans="1:18" ht="25.5" customHeight="1">
      <c r="A18" s="181">
        <f>年間計画・実績報告【入力用】!Y24</f>
        <v>45456</v>
      </c>
      <c r="B18" s="182">
        <f t="shared" si="0"/>
        <v>5</v>
      </c>
      <c r="C18" s="373" t="str">
        <f>IF(年間計画・実績報告【入力用】!AA24="","",年間計画・実績報告【入力用】!AA24)</f>
        <v/>
      </c>
      <c r="D18" s="374"/>
      <c r="E18" s="374"/>
      <c r="F18" s="375"/>
      <c r="G18" s="183" t="str">
        <f>IF(年間計画・実績報告【入力用】!AB24="","",年間計画・実績報告【入力用】!AB24)</f>
        <v/>
      </c>
      <c r="H18" s="184" t="str">
        <f>IF(年間計画・実績報告【入力用】!AC24="","",年間計画・実績報告【入力用】!AC24)</f>
        <v>-</v>
      </c>
      <c r="I18" s="185" t="str">
        <f>IF(年間計画・実績報告【入力用】!AD24="","",年間計画・実績報告【入力用】!AD24)</f>
        <v/>
      </c>
      <c r="J18" s="186" t="str">
        <f>IF(年間計画・実績報告【入力用】!AE24="","",年間計画・実績報告【入力用】!AE24)</f>
        <v/>
      </c>
      <c r="K18" s="183" t="str">
        <f>IF(年間計画・実績報告【入力用】!AF24="","",年間計画・実績報告【入力用】!AF24)</f>
        <v/>
      </c>
      <c r="L18" s="184" t="str">
        <f>IF(年間計画・実績報告【入力用】!AG24="","",年間計画・実績報告【入力用】!AG24)</f>
        <v>-</v>
      </c>
      <c r="M18" s="185" t="str">
        <f>IF(年間計画・実績報告【入力用】!AH24="","",年間計画・実績報告【入力用】!AH24)</f>
        <v/>
      </c>
      <c r="N18" s="186" t="str">
        <f>IF(年間計画・実績報告【入力用】!AI24="","",年間計画・実績報告【入力用】!AI24)</f>
        <v/>
      </c>
      <c r="O18" s="350" t="str">
        <f>IF(年間計画・実績報告【入力用】!AJ24="","",年間計画・実績報告【入力用】!AJ24)</f>
        <v/>
      </c>
      <c r="P18" s="351"/>
      <c r="Q18" s="352"/>
      <c r="R18" s="353"/>
    </row>
    <row r="19" spans="1:18" ht="25.5" customHeight="1">
      <c r="A19" s="181">
        <f>年間計画・実績報告【入力用】!Y25</f>
        <v>45457</v>
      </c>
      <c r="B19" s="182">
        <f t="shared" si="0"/>
        <v>6</v>
      </c>
      <c r="C19" s="373" t="str">
        <f>IF(年間計画・実績報告【入力用】!AA25="","",年間計画・実績報告【入力用】!AA25)</f>
        <v/>
      </c>
      <c r="D19" s="374"/>
      <c r="E19" s="374"/>
      <c r="F19" s="375"/>
      <c r="G19" s="183" t="str">
        <f>IF(年間計画・実績報告【入力用】!AB25="","",年間計画・実績報告【入力用】!AB25)</f>
        <v/>
      </c>
      <c r="H19" s="184" t="str">
        <f>IF(年間計画・実績報告【入力用】!AC25="","",年間計画・実績報告【入力用】!AC25)</f>
        <v>-</v>
      </c>
      <c r="I19" s="185" t="str">
        <f>IF(年間計画・実績報告【入力用】!AD25="","",年間計画・実績報告【入力用】!AD25)</f>
        <v/>
      </c>
      <c r="J19" s="186" t="str">
        <f>IF(年間計画・実績報告【入力用】!AE25="","",年間計画・実績報告【入力用】!AE25)</f>
        <v/>
      </c>
      <c r="K19" s="183" t="str">
        <f>IF(年間計画・実績報告【入力用】!AF25="","",年間計画・実績報告【入力用】!AF25)</f>
        <v/>
      </c>
      <c r="L19" s="184" t="str">
        <f>IF(年間計画・実績報告【入力用】!AG25="","",年間計画・実績報告【入力用】!AG25)</f>
        <v>-</v>
      </c>
      <c r="M19" s="185" t="str">
        <f>IF(年間計画・実績報告【入力用】!AH25="","",年間計画・実績報告【入力用】!AH25)</f>
        <v/>
      </c>
      <c r="N19" s="186" t="str">
        <f>IF(年間計画・実績報告【入力用】!AI25="","",年間計画・実績報告【入力用】!AI25)</f>
        <v/>
      </c>
      <c r="O19" s="350" t="str">
        <f>IF(年間計画・実績報告【入力用】!AJ25="","",年間計画・実績報告【入力用】!AJ25)</f>
        <v/>
      </c>
      <c r="P19" s="351"/>
      <c r="Q19" s="352"/>
      <c r="R19" s="353"/>
    </row>
    <row r="20" spans="1:18" ht="25.5" customHeight="1">
      <c r="A20" s="187">
        <f>年間計画・実績報告【入力用】!Y26</f>
        <v>45458</v>
      </c>
      <c r="B20" s="188">
        <f t="shared" si="0"/>
        <v>7</v>
      </c>
      <c r="C20" s="376" t="str">
        <f>IF(年間計画・実績報告【入力用】!AA26="","",年間計画・実績報告【入力用】!AA26)</f>
        <v/>
      </c>
      <c r="D20" s="377"/>
      <c r="E20" s="377"/>
      <c r="F20" s="378"/>
      <c r="G20" s="189" t="str">
        <f>IF(年間計画・実績報告【入力用】!AB26="","",年間計画・実績報告【入力用】!AB26)</f>
        <v/>
      </c>
      <c r="H20" s="190" t="str">
        <f>IF(年間計画・実績報告【入力用】!AC26="","",年間計画・実績報告【入力用】!AC26)</f>
        <v>-</v>
      </c>
      <c r="I20" s="191" t="str">
        <f>IF(年間計画・実績報告【入力用】!AD26="","",年間計画・実績報告【入力用】!AD26)</f>
        <v/>
      </c>
      <c r="J20" s="192" t="str">
        <f>IF(年間計画・実績報告【入力用】!AE26="","",年間計画・実績報告【入力用】!AE26)</f>
        <v/>
      </c>
      <c r="K20" s="189" t="str">
        <f>IF(年間計画・実績報告【入力用】!AF26="","",年間計画・実績報告【入力用】!AF26)</f>
        <v/>
      </c>
      <c r="L20" s="190" t="str">
        <f>IF(年間計画・実績報告【入力用】!AG26="","",年間計画・実績報告【入力用】!AG26)</f>
        <v>-</v>
      </c>
      <c r="M20" s="191" t="str">
        <f>IF(年間計画・実績報告【入力用】!AH26="","",年間計画・実績報告【入力用】!AH26)</f>
        <v/>
      </c>
      <c r="N20" s="192" t="str">
        <f>IF(年間計画・実績報告【入力用】!AI26="","",年間計画・実績報告【入力用】!AI26)</f>
        <v/>
      </c>
      <c r="O20" s="354" t="str">
        <f>IF(年間計画・実績報告【入力用】!AJ26="","",年間計画・実績報告【入力用】!AJ26)</f>
        <v/>
      </c>
      <c r="P20" s="355"/>
      <c r="Q20" s="372"/>
      <c r="R20" s="357"/>
    </row>
    <row r="21" spans="1:18" ht="25.5" customHeight="1">
      <c r="A21" s="187">
        <f>年間計画・実績報告【入力用】!Y27</f>
        <v>45459</v>
      </c>
      <c r="B21" s="188">
        <f t="shared" si="0"/>
        <v>1</v>
      </c>
      <c r="C21" s="376" t="str">
        <f>IF(年間計画・実績報告【入力用】!AA27="","",年間計画・実績報告【入力用】!AA27)</f>
        <v/>
      </c>
      <c r="D21" s="377"/>
      <c r="E21" s="377"/>
      <c r="F21" s="378"/>
      <c r="G21" s="189" t="str">
        <f>IF(年間計画・実績報告【入力用】!AB27="","",年間計画・実績報告【入力用】!AB27)</f>
        <v/>
      </c>
      <c r="H21" s="190" t="str">
        <f>IF(年間計画・実績報告【入力用】!AC27="","",年間計画・実績報告【入力用】!AC27)</f>
        <v>-</v>
      </c>
      <c r="I21" s="191" t="str">
        <f>IF(年間計画・実績報告【入力用】!AD27="","",年間計画・実績報告【入力用】!AD27)</f>
        <v/>
      </c>
      <c r="J21" s="192" t="str">
        <f>IF(年間計画・実績報告【入力用】!AE27="","",年間計画・実績報告【入力用】!AE27)</f>
        <v/>
      </c>
      <c r="K21" s="189" t="str">
        <f>IF(年間計画・実績報告【入力用】!AF27="","",年間計画・実績報告【入力用】!AF27)</f>
        <v/>
      </c>
      <c r="L21" s="190" t="str">
        <f>IF(年間計画・実績報告【入力用】!AG27="","",年間計画・実績報告【入力用】!AG27)</f>
        <v>-</v>
      </c>
      <c r="M21" s="191" t="str">
        <f>IF(年間計画・実績報告【入力用】!AH27="","",年間計画・実績報告【入力用】!AH27)</f>
        <v/>
      </c>
      <c r="N21" s="192" t="str">
        <f>IF(年間計画・実績報告【入力用】!AI27="","",年間計画・実績報告【入力用】!AI27)</f>
        <v/>
      </c>
      <c r="O21" s="354" t="str">
        <f>IF(年間計画・実績報告【入力用】!AJ27="","",年間計画・実績報告【入力用】!AJ27)</f>
        <v/>
      </c>
      <c r="P21" s="355"/>
      <c r="Q21" s="372"/>
      <c r="R21" s="357"/>
    </row>
    <row r="22" spans="1:18" ht="25.5" customHeight="1">
      <c r="A22" s="181">
        <f>年間計画・実績報告【入力用】!Y28</f>
        <v>45460</v>
      </c>
      <c r="B22" s="182">
        <f t="shared" si="0"/>
        <v>2</v>
      </c>
      <c r="C22" s="373" t="str">
        <f>IF(年間計画・実績報告【入力用】!AA28="","",年間計画・実績報告【入力用】!AA28)</f>
        <v/>
      </c>
      <c r="D22" s="374"/>
      <c r="E22" s="374"/>
      <c r="F22" s="375"/>
      <c r="G22" s="183" t="str">
        <f>IF(年間計画・実績報告【入力用】!AB28="","",年間計画・実績報告【入力用】!AB28)</f>
        <v/>
      </c>
      <c r="H22" s="184" t="str">
        <f>IF(年間計画・実績報告【入力用】!AC28="","",年間計画・実績報告【入力用】!AC28)</f>
        <v>-</v>
      </c>
      <c r="I22" s="185" t="str">
        <f>IF(年間計画・実績報告【入力用】!AD28="","",年間計画・実績報告【入力用】!AD28)</f>
        <v/>
      </c>
      <c r="J22" s="186" t="str">
        <f>IF(年間計画・実績報告【入力用】!AE28="","",年間計画・実績報告【入力用】!AE28)</f>
        <v/>
      </c>
      <c r="K22" s="183" t="str">
        <f>IF(年間計画・実績報告【入力用】!AF28="","",年間計画・実績報告【入力用】!AF28)</f>
        <v/>
      </c>
      <c r="L22" s="184" t="str">
        <f>IF(年間計画・実績報告【入力用】!AG28="","",年間計画・実績報告【入力用】!AG28)</f>
        <v>-</v>
      </c>
      <c r="M22" s="185" t="str">
        <f>IF(年間計画・実績報告【入力用】!AH28="","",年間計画・実績報告【入力用】!AH28)</f>
        <v/>
      </c>
      <c r="N22" s="186" t="str">
        <f>IF(年間計画・実績報告【入力用】!AI28="","",年間計画・実績報告【入力用】!AI28)</f>
        <v/>
      </c>
      <c r="O22" s="350" t="str">
        <f>IF(年間計画・実績報告【入力用】!AJ28="","",年間計画・実績報告【入力用】!AJ28)</f>
        <v/>
      </c>
      <c r="P22" s="351"/>
      <c r="Q22" s="352"/>
      <c r="R22" s="353"/>
    </row>
    <row r="23" spans="1:18" ht="25.5" customHeight="1">
      <c r="A23" s="181">
        <f>年間計画・実績報告【入力用】!Y29</f>
        <v>45461</v>
      </c>
      <c r="B23" s="182">
        <f t="shared" si="0"/>
        <v>3</v>
      </c>
      <c r="C23" s="373" t="str">
        <f>IF(年間計画・実績報告【入力用】!AA29="","",年間計画・実績報告【入力用】!AA29)</f>
        <v/>
      </c>
      <c r="D23" s="374"/>
      <c r="E23" s="374"/>
      <c r="F23" s="375"/>
      <c r="G23" s="183" t="str">
        <f>IF(年間計画・実績報告【入力用】!AB29="","",年間計画・実績報告【入力用】!AB29)</f>
        <v/>
      </c>
      <c r="H23" s="184" t="str">
        <f>IF(年間計画・実績報告【入力用】!AC29="","",年間計画・実績報告【入力用】!AC29)</f>
        <v>-</v>
      </c>
      <c r="I23" s="185" t="str">
        <f>IF(年間計画・実績報告【入力用】!AD29="","",年間計画・実績報告【入力用】!AD29)</f>
        <v/>
      </c>
      <c r="J23" s="186" t="str">
        <f>IF(年間計画・実績報告【入力用】!AE29="","",年間計画・実績報告【入力用】!AE29)</f>
        <v/>
      </c>
      <c r="K23" s="183" t="str">
        <f>IF(年間計画・実績報告【入力用】!AF29="","",年間計画・実績報告【入力用】!AF29)</f>
        <v/>
      </c>
      <c r="L23" s="184" t="str">
        <f>IF(年間計画・実績報告【入力用】!AG29="","",年間計画・実績報告【入力用】!AG29)</f>
        <v>-</v>
      </c>
      <c r="M23" s="185" t="str">
        <f>IF(年間計画・実績報告【入力用】!AH29="","",年間計画・実績報告【入力用】!AH29)</f>
        <v/>
      </c>
      <c r="N23" s="186" t="str">
        <f>IF(年間計画・実績報告【入力用】!AI29="","",年間計画・実績報告【入力用】!AI29)</f>
        <v/>
      </c>
      <c r="O23" s="350" t="str">
        <f>IF(年間計画・実績報告【入力用】!AJ29="","",年間計画・実績報告【入力用】!AJ29)</f>
        <v/>
      </c>
      <c r="P23" s="351"/>
      <c r="Q23" s="352"/>
      <c r="R23" s="353"/>
    </row>
    <row r="24" spans="1:18" ht="25.5" customHeight="1">
      <c r="A24" s="181">
        <f>年間計画・実績報告【入力用】!Y30</f>
        <v>45462</v>
      </c>
      <c r="B24" s="182">
        <f t="shared" si="0"/>
        <v>4</v>
      </c>
      <c r="C24" s="373" t="str">
        <f>IF(年間計画・実績報告【入力用】!AA30="","",年間計画・実績報告【入力用】!AA30)</f>
        <v/>
      </c>
      <c r="D24" s="374"/>
      <c r="E24" s="374"/>
      <c r="F24" s="375"/>
      <c r="G24" s="183" t="str">
        <f>IF(年間計画・実績報告【入力用】!AB30="","",年間計画・実績報告【入力用】!AB30)</f>
        <v/>
      </c>
      <c r="H24" s="184" t="str">
        <f>IF(年間計画・実績報告【入力用】!AC30="","",年間計画・実績報告【入力用】!AC30)</f>
        <v>-</v>
      </c>
      <c r="I24" s="185" t="str">
        <f>IF(年間計画・実績報告【入力用】!AD30="","",年間計画・実績報告【入力用】!AD30)</f>
        <v/>
      </c>
      <c r="J24" s="186" t="str">
        <f>IF(年間計画・実績報告【入力用】!AE30="","",年間計画・実績報告【入力用】!AE30)</f>
        <v/>
      </c>
      <c r="K24" s="183" t="str">
        <f>IF(年間計画・実績報告【入力用】!AF30="","",年間計画・実績報告【入力用】!AF30)</f>
        <v/>
      </c>
      <c r="L24" s="184" t="str">
        <f>IF(年間計画・実績報告【入力用】!AG30="","",年間計画・実績報告【入力用】!AG30)</f>
        <v>-</v>
      </c>
      <c r="M24" s="185" t="str">
        <f>IF(年間計画・実績報告【入力用】!AH30="","",年間計画・実績報告【入力用】!AH30)</f>
        <v/>
      </c>
      <c r="N24" s="186" t="str">
        <f>IF(年間計画・実績報告【入力用】!AI30="","",年間計画・実績報告【入力用】!AI30)</f>
        <v/>
      </c>
      <c r="O24" s="350" t="str">
        <f>IF(年間計画・実績報告【入力用】!AJ30="","",年間計画・実績報告【入力用】!AJ30)</f>
        <v/>
      </c>
      <c r="P24" s="351"/>
      <c r="Q24" s="352"/>
      <c r="R24" s="353"/>
    </row>
    <row r="25" spans="1:18" ht="25.5" customHeight="1">
      <c r="A25" s="181">
        <f>年間計画・実績報告【入力用】!Y31</f>
        <v>45463</v>
      </c>
      <c r="B25" s="182">
        <f t="shared" si="0"/>
        <v>5</v>
      </c>
      <c r="C25" s="373" t="str">
        <f>IF(年間計画・実績報告【入力用】!AA31="","",年間計画・実績報告【入力用】!AA31)</f>
        <v/>
      </c>
      <c r="D25" s="374"/>
      <c r="E25" s="374"/>
      <c r="F25" s="375"/>
      <c r="G25" s="183" t="str">
        <f>IF(年間計画・実績報告【入力用】!AB31="","",年間計画・実績報告【入力用】!AB31)</f>
        <v/>
      </c>
      <c r="H25" s="184" t="str">
        <f>IF(年間計画・実績報告【入力用】!AC31="","",年間計画・実績報告【入力用】!AC31)</f>
        <v>-</v>
      </c>
      <c r="I25" s="185" t="str">
        <f>IF(年間計画・実績報告【入力用】!AD31="","",年間計画・実績報告【入力用】!AD31)</f>
        <v/>
      </c>
      <c r="J25" s="186" t="str">
        <f>IF(年間計画・実績報告【入力用】!AE31="","",年間計画・実績報告【入力用】!AE31)</f>
        <v/>
      </c>
      <c r="K25" s="183" t="str">
        <f>IF(年間計画・実績報告【入力用】!AF31="","",年間計画・実績報告【入力用】!AF31)</f>
        <v/>
      </c>
      <c r="L25" s="184" t="str">
        <f>IF(年間計画・実績報告【入力用】!AG31="","",年間計画・実績報告【入力用】!AG31)</f>
        <v>-</v>
      </c>
      <c r="M25" s="185" t="str">
        <f>IF(年間計画・実績報告【入力用】!AH31="","",年間計画・実績報告【入力用】!AH31)</f>
        <v/>
      </c>
      <c r="N25" s="186" t="str">
        <f>IF(年間計画・実績報告【入力用】!AI31="","",年間計画・実績報告【入力用】!AI31)</f>
        <v/>
      </c>
      <c r="O25" s="350" t="str">
        <f>IF(年間計画・実績報告【入力用】!AJ31="","",年間計画・実績報告【入力用】!AJ31)</f>
        <v/>
      </c>
      <c r="P25" s="351"/>
      <c r="Q25" s="352"/>
      <c r="R25" s="353"/>
    </row>
    <row r="26" spans="1:18" ht="25.5" customHeight="1">
      <c r="A26" s="181">
        <f>年間計画・実績報告【入力用】!Y32</f>
        <v>45464</v>
      </c>
      <c r="B26" s="182">
        <f t="shared" si="0"/>
        <v>6</v>
      </c>
      <c r="C26" s="373" t="str">
        <f>IF(年間計画・実績報告【入力用】!AA32="","",年間計画・実績報告【入力用】!AA32)</f>
        <v/>
      </c>
      <c r="D26" s="374"/>
      <c r="E26" s="374"/>
      <c r="F26" s="375"/>
      <c r="G26" s="183" t="str">
        <f>IF(年間計画・実績報告【入力用】!AB32="","",年間計画・実績報告【入力用】!AB32)</f>
        <v/>
      </c>
      <c r="H26" s="184" t="str">
        <f>IF(年間計画・実績報告【入力用】!AC32="","",年間計画・実績報告【入力用】!AC32)</f>
        <v>-</v>
      </c>
      <c r="I26" s="185" t="str">
        <f>IF(年間計画・実績報告【入力用】!AD32="","",年間計画・実績報告【入力用】!AD32)</f>
        <v/>
      </c>
      <c r="J26" s="186" t="str">
        <f>IF(年間計画・実績報告【入力用】!AE32="","",年間計画・実績報告【入力用】!AE32)</f>
        <v/>
      </c>
      <c r="K26" s="183" t="str">
        <f>IF(年間計画・実績報告【入力用】!AF32="","",年間計画・実績報告【入力用】!AF32)</f>
        <v/>
      </c>
      <c r="L26" s="184" t="str">
        <f>IF(年間計画・実績報告【入力用】!AG32="","",年間計画・実績報告【入力用】!AG32)</f>
        <v>-</v>
      </c>
      <c r="M26" s="185" t="str">
        <f>IF(年間計画・実績報告【入力用】!AH32="","",年間計画・実績報告【入力用】!AH32)</f>
        <v/>
      </c>
      <c r="N26" s="186" t="str">
        <f>IF(年間計画・実績報告【入力用】!AI32="","",年間計画・実績報告【入力用】!AI32)</f>
        <v/>
      </c>
      <c r="O26" s="350" t="str">
        <f>IF(年間計画・実績報告【入力用】!AJ32="","",年間計画・実績報告【入力用】!AJ32)</f>
        <v/>
      </c>
      <c r="P26" s="351"/>
      <c r="Q26" s="352"/>
      <c r="R26" s="353"/>
    </row>
    <row r="27" spans="1:18" ht="25.5" customHeight="1">
      <c r="A27" s="187">
        <f>年間計画・実績報告【入力用】!Y33</f>
        <v>45465</v>
      </c>
      <c r="B27" s="188">
        <f t="shared" si="0"/>
        <v>7</v>
      </c>
      <c r="C27" s="376" t="str">
        <f>IF(年間計画・実績報告【入力用】!AA33="","",年間計画・実績報告【入力用】!AA33)</f>
        <v/>
      </c>
      <c r="D27" s="377"/>
      <c r="E27" s="377"/>
      <c r="F27" s="378"/>
      <c r="G27" s="189" t="str">
        <f>IF(年間計画・実績報告【入力用】!AB33="","",年間計画・実績報告【入力用】!AB33)</f>
        <v/>
      </c>
      <c r="H27" s="190" t="str">
        <f>IF(年間計画・実績報告【入力用】!AC33="","",年間計画・実績報告【入力用】!AC33)</f>
        <v>-</v>
      </c>
      <c r="I27" s="191" t="str">
        <f>IF(年間計画・実績報告【入力用】!AD33="","",年間計画・実績報告【入力用】!AD33)</f>
        <v/>
      </c>
      <c r="J27" s="192" t="str">
        <f>IF(年間計画・実績報告【入力用】!AE33="","",年間計画・実績報告【入力用】!AE33)</f>
        <v/>
      </c>
      <c r="K27" s="189" t="str">
        <f>IF(年間計画・実績報告【入力用】!AF33="","",年間計画・実績報告【入力用】!AF33)</f>
        <v/>
      </c>
      <c r="L27" s="190" t="str">
        <f>IF(年間計画・実績報告【入力用】!AG33="","",年間計画・実績報告【入力用】!AG33)</f>
        <v>-</v>
      </c>
      <c r="M27" s="191" t="str">
        <f>IF(年間計画・実績報告【入力用】!AH33="","",年間計画・実績報告【入力用】!AH33)</f>
        <v/>
      </c>
      <c r="N27" s="192" t="str">
        <f>IF(年間計画・実績報告【入力用】!AI33="","",年間計画・実績報告【入力用】!AI33)</f>
        <v/>
      </c>
      <c r="O27" s="354" t="str">
        <f>IF(年間計画・実績報告【入力用】!AJ33="","",年間計画・実績報告【入力用】!AJ33)</f>
        <v/>
      </c>
      <c r="P27" s="355"/>
      <c r="Q27" s="372"/>
      <c r="R27" s="357"/>
    </row>
    <row r="28" spans="1:18" ht="25.5" customHeight="1">
      <c r="A28" s="187">
        <f>年間計画・実績報告【入力用】!Y34</f>
        <v>45466</v>
      </c>
      <c r="B28" s="188">
        <f t="shared" si="0"/>
        <v>1</v>
      </c>
      <c r="C28" s="376" t="str">
        <f>IF(年間計画・実績報告【入力用】!AA34="","",年間計画・実績報告【入力用】!AA34)</f>
        <v/>
      </c>
      <c r="D28" s="377"/>
      <c r="E28" s="377"/>
      <c r="F28" s="378"/>
      <c r="G28" s="189" t="str">
        <f>IF(年間計画・実績報告【入力用】!AB34="","",年間計画・実績報告【入力用】!AB34)</f>
        <v/>
      </c>
      <c r="H28" s="190" t="str">
        <f>IF(年間計画・実績報告【入力用】!AC34="","",年間計画・実績報告【入力用】!AC34)</f>
        <v>-</v>
      </c>
      <c r="I28" s="191" t="str">
        <f>IF(年間計画・実績報告【入力用】!AD34="","",年間計画・実績報告【入力用】!AD34)</f>
        <v/>
      </c>
      <c r="J28" s="192" t="str">
        <f>IF(年間計画・実績報告【入力用】!AE34="","",年間計画・実績報告【入力用】!AE34)</f>
        <v/>
      </c>
      <c r="K28" s="189" t="str">
        <f>IF(年間計画・実績報告【入力用】!AF34="","",年間計画・実績報告【入力用】!AF34)</f>
        <v/>
      </c>
      <c r="L28" s="190" t="str">
        <f>IF(年間計画・実績報告【入力用】!AG34="","",年間計画・実績報告【入力用】!AG34)</f>
        <v>-</v>
      </c>
      <c r="M28" s="191" t="str">
        <f>IF(年間計画・実績報告【入力用】!AH34="","",年間計画・実績報告【入力用】!AH34)</f>
        <v/>
      </c>
      <c r="N28" s="192" t="str">
        <f>IF(年間計画・実績報告【入力用】!AI34="","",年間計画・実績報告【入力用】!AI34)</f>
        <v/>
      </c>
      <c r="O28" s="354" t="str">
        <f>IF(年間計画・実績報告【入力用】!AJ34="","",年間計画・実績報告【入力用】!AJ34)</f>
        <v/>
      </c>
      <c r="P28" s="355"/>
      <c r="Q28" s="372"/>
      <c r="R28" s="357"/>
    </row>
    <row r="29" spans="1:18" ht="25.5" customHeight="1">
      <c r="A29" s="181">
        <f>年間計画・実績報告【入力用】!Y35</f>
        <v>45467</v>
      </c>
      <c r="B29" s="182">
        <f t="shared" si="0"/>
        <v>2</v>
      </c>
      <c r="C29" s="373" t="str">
        <f>IF(年間計画・実績報告【入力用】!AA35="","",年間計画・実績報告【入力用】!AA35)</f>
        <v/>
      </c>
      <c r="D29" s="374"/>
      <c r="E29" s="374"/>
      <c r="F29" s="375"/>
      <c r="G29" s="183" t="str">
        <f>IF(年間計画・実績報告【入力用】!AB35="","",年間計画・実績報告【入力用】!AB35)</f>
        <v/>
      </c>
      <c r="H29" s="184" t="str">
        <f>IF(年間計画・実績報告【入力用】!AC35="","",年間計画・実績報告【入力用】!AC35)</f>
        <v>-</v>
      </c>
      <c r="I29" s="185" t="str">
        <f>IF(年間計画・実績報告【入力用】!AD35="","",年間計画・実績報告【入力用】!AD35)</f>
        <v/>
      </c>
      <c r="J29" s="186" t="str">
        <f>IF(年間計画・実績報告【入力用】!AE35="","",年間計画・実績報告【入力用】!AE35)</f>
        <v/>
      </c>
      <c r="K29" s="183" t="str">
        <f>IF(年間計画・実績報告【入力用】!AF35="","",年間計画・実績報告【入力用】!AF35)</f>
        <v/>
      </c>
      <c r="L29" s="184" t="str">
        <f>IF(年間計画・実績報告【入力用】!AG35="","",年間計画・実績報告【入力用】!AG35)</f>
        <v>-</v>
      </c>
      <c r="M29" s="185" t="str">
        <f>IF(年間計画・実績報告【入力用】!AH35="","",年間計画・実績報告【入力用】!AH35)</f>
        <v/>
      </c>
      <c r="N29" s="186" t="str">
        <f>IF(年間計画・実績報告【入力用】!AI35="","",年間計画・実績報告【入力用】!AI35)</f>
        <v/>
      </c>
      <c r="O29" s="350" t="str">
        <f>IF(年間計画・実績報告【入力用】!AJ35="","",年間計画・実績報告【入力用】!AJ35)</f>
        <v/>
      </c>
      <c r="P29" s="351"/>
      <c r="Q29" s="352"/>
      <c r="R29" s="353"/>
    </row>
    <row r="30" spans="1:18" ht="25.5" customHeight="1">
      <c r="A30" s="181">
        <f>年間計画・実績報告【入力用】!Y36</f>
        <v>45468</v>
      </c>
      <c r="B30" s="182">
        <f t="shared" si="0"/>
        <v>3</v>
      </c>
      <c r="C30" s="373" t="str">
        <f>IF(年間計画・実績報告【入力用】!AA36="","",年間計画・実績報告【入力用】!AA36)</f>
        <v/>
      </c>
      <c r="D30" s="374"/>
      <c r="E30" s="374"/>
      <c r="F30" s="375"/>
      <c r="G30" s="183" t="str">
        <f>IF(年間計画・実績報告【入力用】!AB36="","",年間計画・実績報告【入力用】!AB36)</f>
        <v/>
      </c>
      <c r="H30" s="184" t="str">
        <f>IF(年間計画・実績報告【入力用】!AC36="","",年間計画・実績報告【入力用】!AC36)</f>
        <v>-</v>
      </c>
      <c r="I30" s="185" t="str">
        <f>IF(年間計画・実績報告【入力用】!AD36="","",年間計画・実績報告【入力用】!AD36)</f>
        <v/>
      </c>
      <c r="J30" s="186" t="str">
        <f>IF(年間計画・実績報告【入力用】!AE36="","",年間計画・実績報告【入力用】!AE36)</f>
        <v/>
      </c>
      <c r="K30" s="183" t="str">
        <f>IF(年間計画・実績報告【入力用】!AF36="","",年間計画・実績報告【入力用】!AF36)</f>
        <v/>
      </c>
      <c r="L30" s="184" t="str">
        <f>IF(年間計画・実績報告【入力用】!AG36="","",年間計画・実績報告【入力用】!AG36)</f>
        <v>-</v>
      </c>
      <c r="M30" s="185" t="str">
        <f>IF(年間計画・実績報告【入力用】!AH36="","",年間計画・実績報告【入力用】!AH36)</f>
        <v/>
      </c>
      <c r="N30" s="186" t="str">
        <f>IF(年間計画・実績報告【入力用】!AI36="","",年間計画・実績報告【入力用】!AI36)</f>
        <v/>
      </c>
      <c r="O30" s="350" t="str">
        <f>IF(年間計画・実績報告【入力用】!AJ36="","",年間計画・実績報告【入力用】!AJ36)</f>
        <v/>
      </c>
      <c r="P30" s="351"/>
      <c r="Q30" s="352"/>
      <c r="R30" s="353"/>
    </row>
    <row r="31" spans="1:18" ht="25.5" customHeight="1">
      <c r="A31" s="181">
        <f>年間計画・実績報告【入力用】!Y37</f>
        <v>45469</v>
      </c>
      <c r="B31" s="182">
        <f t="shared" si="0"/>
        <v>4</v>
      </c>
      <c r="C31" s="373" t="str">
        <f>IF(年間計画・実績報告【入力用】!AA37="","",年間計画・実績報告【入力用】!AA37)</f>
        <v/>
      </c>
      <c r="D31" s="374"/>
      <c r="E31" s="374"/>
      <c r="F31" s="375"/>
      <c r="G31" s="183" t="str">
        <f>IF(年間計画・実績報告【入力用】!AB37="","",年間計画・実績報告【入力用】!AB37)</f>
        <v/>
      </c>
      <c r="H31" s="184" t="str">
        <f>IF(年間計画・実績報告【入力用】!AC37="","",年間計画・実績報告【入力用】!AC37)</f>
        <v>-</v>
      </c>
      <c r="I31" s="185" t="str">
        <f>IF(年間計画・実績報告【入力用】!AD37="","",年間計画・実績報告【入力用】!AD37)</f>
        <v/>
      </c>
      <c r="J31" s="186" t="str">
        <f>IF(年間計画・実績報告【入力用】!AE37="","",年間計画・実績報告【入力用】!AE37)</f>
        <v/>
      </c>
      <c r="K31" s="183" t="str">
        <f>IF(年間計画・実績報告【入力用】!AF37="","",年間計画・実績報告【入力用】!AF37)</f>
        <v/>
      </c>
      <c r="L31" s="184" t="str">
        <f>IF(年間計画・実績報告【入力用】!AG37="","",年間計画・実績報告【入力用】!AG37)</f>
        <v>-</v>
      </c>
      <c r="M31" s="185" t="str">
        <f>IF(年間計画・実績報告【入力用】!AH37="","",年間計画・実績報告【入力用】!AH37)</f>
        <v/>
      </c>
      <c r="N31" s="186" t="str">
        <f>IF(年間計画・実績報告【入力用】!AI37="","",年間計画・実績報告【入力用】!AI37)</f>
        <v/>
      </c>
      <c r="O31" s="350" t="str">
        <f>IF(年間計画・実績報告【入力用】!AJ37="","",年間計画・実績報告【入力用】!AJ37)</f>
        <v/>
      </c>
      <c r="P31" s="351"/>
      <c r="Q31" s="352"/>
      <c r="R31" s="353"/>
    </row>
    <row r="32" spans="1:18" ht="25.5" customHeight="1">
      <c r="A32" s="181">
        <f>年間計画・実績報告【入力用】!Y38</f>
        <v>45470</v>
      </c>
      <c r="B32" s="182">
        <f t="shared" si="0"/>
        <v>5</v>
      </c>
      <c r="C32" s="373" t="str">
        <f>IF(年間計画・実績報告【入力用】!AA38="","",年間計画・実績報告【入力用】!AA38)</f>
        <v/>
      </c>
      <c r="D32" s="374"/>
      <c r="E32" s="374"/>
      <c r="F32" s="375"/>
      <c r="G32" s="183" t="str">
        <f>IF(年間計画・実績報告【入力用】!AB38="","",年間計画・実績報告【入力用】!AB38)</f>
        <v/>
      </c>
      <c r="H32" s="184" t="str">
        <f>IF(年間計画・実績報告【入力用】!AC38="","",年間計画・実績報告【入力用】!AC38)</f>
        <v>-</v>
      </c>
      <c r="I32" s="185" t="str">
        <f>IF(年間計画・実績報告【入力用】!AD38="","",年間計画・実績報告【入力用】!AD38)</f>
        <v/>
      </c>
      <c r="J32" s="186" t="str">
        <f>IF(年間計画・実績報告【入力用】!AE38="","",年間計画・実績報告【入力用】!AE38)</f>
        <v/>
      </c>
      <c r="K32" s="183" t="str">
        <f>IF(年間計画・実績報告【入力用】!AF38="","",年間計画・実績報告【入力用】!AF38)</f>
        <v/>
      </c>
      <c r="L32" s="184" t="str">
        <f>IF(年間計画・実績報告【入力用】!AG38="","",年間計画・実績報告【入力用】!AG38)</f>
        <v>-</v>
      </c>
      <c r="M32" s="185" t="str">
        <f>IF(年間計画・実績報告【入力用】!AH38="","",年間計画・実績報告【入力用】!AH38)</f>
        <v/>
      </c>
      <c r="N32" s="186" t="str">
        <f>IF(年間計画・実績報告【入力用】!AI38="","",年間計画・実績報告【入力用】!AI38)</f>
        <v/>
      </c>
      <c r="O32" s="350" t="str">
        <f>IF(年間計画・実績報告【入力用】!AJ38="","",年間計画・実績報告【入力用】!AJ38)</f>
        <v/>
      </c>
      <c r="P32" s="351"/>
      <c r="Q32" s="352"/>
      <c r="R32" s="353"/>
    </row>
    <row r="33" spans="1:18" ht="25.5" customHeight="1">
      <c r="A33" s="181">
        <f>年間計画・実績報告【入力用】!Y39</f>
        <v>45471</v>
      </c>
      <c r="B33" s="182">
        <f t="shared" si="0"/>
        <v>6</v>
      </c>
      <c r="C33" s="373" t="str">
        <f>IF(年間計画・実績報告【入力用】!AA39="","",年間計画・実績報告【入力用】!AA39)</f>
        <v/>
      </c>
      <c r="D33" s="374"/>
      <c r="E33" s="374"/>
      <c r="F33" s="375"/>
      <c r="G33" s="183" t="str">
        <f>IF(年間計画・実績報告【入力用】!AB39="","",年間計画・実績報告【入力用】!AB39)</f>
        <v/>
      </c>
      <c r="H33" s="184" t="str">
        <f>IF(年間計画・実績報告【入力用】!AC39="","",年間計画・実績報告【入力用】!AC39)</f>
        <v>-</v>
      </c>
      <c r="I33" s="185" t="str">
        <f>IF(年間計画・実績報告【入力用】!AD39="","",年間計画・実績報告【入力用】!AD39)</f>
        <v/>
      </c>
      <c r="J33" s="186" t="str">
        <f>IF(年間計画・実績報告【入力用】!AE39="","",年間計画・実績報告【入力用】!AE39)</f>
        <v/>
      </c>
      <c r="K33" s="183" t="str">
        <f>IF(年間計画・実績報告【入力用】!AF39="","",年間計画・実績報告【入力用】!AF39)</f>
        <v/>
      </c>
      <c r="L33" s="184" t="str">
        <f>IF(年間計画・実績報告【入力用】!AG39="","",年間計画・実績報告【入力用】!AG39)</f>
        <v>-</v>
      </c>
      <c r="M33" s="185" t="str">
        <f>IF(年間計画・実績報告【入力用】!AH39="","",年間計画・実績報告【入力用】!AH39)</f>
        <v/>
      </c>
      <c r="N33" s="186" t="str">
        <f>IF(年間計画・実績報告【入力用】!AI39="","",年間計画・実績報告【入力用】!AI39)</f>
        <v/>
      </c>
      <c r="O33" s="350" t="str">
        <f>IF(年間計画・実績報告【入力用】!AJ39="","",年間計画・実績報告【入力用】!AJ39)</f>
        <v/>
      </c>
      <c r="P33" s="351"/>
      <c r="Q33" s="352"/>
      <c r="R33" s="353"/>
    </row>
    <row r="34" spans="1:18" ht="25.5" customHeight="1">
      <c r="A34" s="224">
        <f>年間計画・実績報告【入力用】!Y40</f>
        <v>45472</v>
      </c>
      <c r="B34" s="188">
        <f t="shared" si="0"/>
        <v>7</v>
      </c>
      <c r="C34" s="376" t="str">
        <f>IF(年間計画・実績報告【入力用】!AA40="","",年間計画・実績報告【入力用】!AA40)</f>
        <v/>
      </c>
      <c r="D34" s="377"/>
      <c r="E34" s="377"/>
      <c r="F34" s="378"/>
      <c r="G34" s="189" t="str">
        <f>IF(年間計画・実績報告【入力用】!AB40="","",年間計画・実績報告【入力用】!AB40)</f>
        <v/>
      </c>
      <c r="H34" s="190" t="str">
        <f>IF(年間計画・実績報告【入力用】!AC40="","",年間計画・実績報告【入力用】!AC40)</f>
        <v>-</v>
      </c>
      <c r="I34" s="191" t="str">
        <f>IF(年間計画・実績報告【入力用】!AD40="","",年間計画・実績報告【入力用】!AD40)</f>
        <v/>
      </c>
      <c r="J34" s="192" t="str">
        <f>IF(年間計画・実績報告【入力用】!AE40="","",年間計画・実績報告【入力用】!AE40)</f>
        <v/>
      </c>
      <c r="K34" s="189" t="str">
        <f>IF(年間計画・実績報告【入力用】!AF40="","",年間計画・実績報告【入力用】!AF40)</f>
        <v/>
      </c>
      <c r="L34" s="190" t="str">
        <f>IF(年間計画・実績報告【入力用】!AG40="","",年間計画・実績報告【入力用】!AG40)</f>
        <v>-</v>
      </c>
      <c r="M34" s="191" t="str">
        <f>IF(年間計画・実績報告【入力用】!AH40="","",年間計画・実績報告【入力用】!AH40)</f>
        <v/>
      </c>
      <c r="N34" s="192" t="str">
        <f>IF(年間計画・実績報告【入力用】!AI40="","",年間計画・実績報告【入力用】!AI40)</f>
        <v/>
      </c>
      <c r="O34" s="354" t="str">
        <f>IF(年間計画・実績報告【入力用】!AJ40="","",年間計画・実績報告【入力用】!AJ40)</f>
        <v/>
      </c>
      <c r="P34" s="355"/>
      <c r="Q34" s="372"/>
      <c r="R34" s="357"/>
    </row>
    <row r="35" spans="1:18" ht="25.5" customHeight="1">
      <c r="A35" s="225">
        <f>年間計画・実績報告【入力用】!Y41</f>
        <v>45473</v>
      </c>
      <c r="B35" s="226">
        <f>WEEKDAY(A35,1)</f>
        <v>1</v>
      </c>
      <c r="C35" s="376" t="str">
        <f>IF(年間計画・実績報告【入力用】!AA41="","",年間計画・実績報告【入力用】!AA41)</f>
        <v/>
      </c>
      <c r="D35" s="377"/>
      <c r="E35" s="377"/>
      <c r="F35" s="378"/>
      <c r="G35" s="227" t="str">
        <f>IF(年間計画・実績報告【入力用】!AB41="","",年間計画・実績報告【入力用】!AB41)</f>
        <v/>
      </c>
      <c r="H35" s="228" t="str">
        <f>IF(年間計画・実績報告【入力用】!AC41="","",年間計画・実績報告【入力用】!AC41)</f>
        <v>-</v>
      </c>
      <c r="I35" s="229" t="str">
        <f>IF(年間計画・実績報告【入力用】!AD41="","",年間計画・実績報告【入力用】!AD41)</f>
        <v/>
      </c>
      <c r="J35" s="230" t="str">
        <f>IF(年間計画・実績報告【入力用】!AE41="","",年間計画・実績報告【入力用】!AE41)</f>
        <v/>
      </c>
      <c r="K35" s="227" t="str">
        <f>IF(年間計画・実績報告【入力用】!AF41="","",年間計画・実績報告【入力用】!AF41)</f>
        <v/>
      </c>
      <c r="L35" s="228" t="str">
        <f>IF(年間計画・実績報告【入力用】!AG41="","",年間計画・実績報告【入力用】!AG41)</f>
        <v>-</v>
      </c>
      <c r="M35" s="229" t="str">
        <f>IF(年間計画・実績報告【入力用】!AH41="","",年間計画・実績報告【入力用】!AH41)</f>
        <v/>
      </c>
      <c r="N35" s="230" t="str">
        <f>IF(年間計画・実績報告【入力用】!AI41="","",年間計画・実績報告【入力用】!AI41)</f>
        <v/>
      </c>
      <c r="O35" s="408" t="str">
        <f>IF(年間計画・実績報告【入力用】!AJ41="","",年間計画・実績報告【入力用】!AJ41)</f>
        <v/>
      </c>
      <c r="P35" s="409"/>
      <c r="Q35" s="372"/>
      <c r="R35" s="357"/>
    </row>
    <row r="36" spans="1:18" ht="25.5" customHeight="1" thickBot="1">
      <c r="A36" s="201"/>
      <c r="B36" s="202"/>
      <c r="C36" s="394"/>
      <c r="D36" s="395"/>
      <c r="E36" s="395"/>
      <c r="F36" s="396"/>
      <c r="G36" s="203"/>
      <c r="H36" s="204"/>
      <c r="I36" s="205"/>
      <c r="J36" s="206"/>
      <c r="K36" s="203"/>
      <c r="L36" s="204"/>
      <c r="M36" s="205"/>
      <c r="N36" s="206"/>
      <c r="O36" s="382"/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年間計画・実績報告【入力用】!AB44&amp;"日"</f>
        <v>0日</v>
      </c>
      <c r="E37" s="208" t="s">
        <v>169</v>
      </c>
      <c r="F37" s="209" t="str">
        <f>年間計画・実績報告【入力用】!AB45&amp;"日"</f>
        <v>30日</v>
      </c>
      <c r="G37" s="389" t="s">
        <v>41</v>
      </c>
      <c r="H37" s="390"/>
      <c r="I37" s="391"/>
      <c r="J37" s="210">
        <f>年間計画・実績報告【入力用】!AB43</f>
        <v>0</v>
      </c>
      <c r="K37" s="389" t="s">
        <v>23</v>
      </c>
      <c r="L37" s="390"/>
      <c r="M37" s="391"/>
      <c r="N37" s="210">
        <f>年間計画・実績報告【入力用】!AF43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41" priority="3">
      <formula>WEEKDAY(B6)=7</formula>
    </cfRule>
    <cfRule type="expression" dxfId="40" priority="4">
      <formula>WEEKDAY(B6)=1</formula>
    </cfRule>
  </conditionalFormatting>
  <conditionalFormatting sqref="A6:A36">
    <cfRule type="expression" dxfId="39" priority="1">
      <formula>WEEKDAY(B6)=7</formula>
    </cfRule>
    <cfRule type="expression" dxfId="38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179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175">
        <f>年間計画・実績報告【入力用】!AK12</f>
        <v>45474</v>
      </c>
      <c r="B6" s="176">
        <f>WEEKDAY(A6,1)</f>
        <v>2</v>
      </c>
      <c r="C6" s="405" t="str">
        <f>IF(年間計画・実績報告【入力用】!AM12="","",年間計画・実績報告【入力用】!AM12)</f>
        <v/>
      </c>
      <c r="D6" s="406"/>
      <c r="E6" s="406"/>
      <c r="F6" s="407"/>
      <c r="G6" s="177" t="str">
        <f>IF(年間計画・実績報告【入力用】!AN12="","",年間計画・実績報告【入力用】!AN12)</f>
        <v/>
      </c>
      <c r="H6" s="178" t="str">
        <f>IF(年間計画・実績報告【入力用】!AO12="","",年間計画・実績報告【入力用】!AO12)</f>
        <v>-</v>
      </c>
      <c r="I6" s="179" t="str">
        <f>IF(年間計画・実績報告【入力用】!AP12="","",年間計画・実績報告【入力用】!AP12)</f>
        <v/>
      </c>
      <c r="J6" s="180" t="str">
        <f>IF(年間計画・実績報告【入力用】!AQ12="","",年間計画・実績報告【入力用】!AQ12)</f>
        <v/>
      </c>
      <c r="K6" s="177" t="str">
        <f>IF(年間計画・実績報告【入力用】!AR12="","",年間計画・実績報告【入力用】!AR12)</f>
        <v/>
      </c>
      <c r="L6" s="178" t="str">
        <f>IF(年間計画・実績報告【入力用】!AS12="","",年間計画・実績報告【入力用】!AS12)</f>
        <v>-</v>
      </c>
      <c r="M6" s="179" t="str">
        <f>IF(年間計画・実績報告【入力用】!AT12="","",年間計画・実績報告【入力用】!AT12)</f>
        <v/>
      </c>
      <c r="N6" s="180" t="str">
        <f>IF(年間計画・実績報告【入力用】!AU12="","",年間計画・実績報告【入力用】!AU12)</f>
        <v/>
      </c>
      <c r="O6" s="361" t="str">
        <f>IF(年間計画・実績報告【入力用】!AV12="","",年間計画・実績報告【入力用】!AV12)</f>
        <v/>
      </c>
      <c r="P6" s="362"/>
      <c r="Q6" s="363"/>
      <c r="R6" s="364"/>
    </row>
    <row r="7" spans="1:18" ht="25.5" customHeight="1">
      <c r="A7" s="181">
        <f>年間計画・実績報告【入力用】!AK13</f>
        <v>45475</v>
      </c>
      <c r="B7" s="182">
        <f t="shared" ref="B7:B36" si="0">WEEKDAY(A7,1)</f>
        <v>3</v>
      </c>
      <c r="C7" s="373" t="str">
        <f>IF(年間計画・実績報告【入力用】!AM13="","",年間計画・実績報告【入力用】!AM13)</f>
        <v/>
      </c>
      <c r="D7" s="374"/>
      <c r="E7" s="374"/>
      <c r="F7" s="375"/>
      <c r="G7" s="183" t="str">
        <f>IF(年間計画・実績報告【入力用】!AN13="","",年間計画・実績報告【入力用】!AN13)</f>
        <v/>
      </c>
      <c r="H7" s="184" t="str">
        <f>IF(年間計画・実績報告【入力用】!AO13="","",年間計画・実績報告【入力用】!AO13)</f>
        <v>-</v>
      </c>
      <c r="I7" s="185" t="str">
        <f>IF(年間計画・実績報告【入力用】!AP13="","",年間計画・実績報告【入力用】!AP13)</f>
        <v/>
      </c>
      <c r="J7" s="186" t="str">
        <f>IF(年間計画・実績報告【入力用】!AQ13="","",年間計画・実績報告【入力用】!AQ13)</f>
        <v/>
      </c>
      <c r="K7" s="183" t="str">
        <f>IF(年間計画・実績報告【入力用】!AR13="","",年間計画・実績報告【入力用】!AR13)</f>
        <v/>
      </c>
      <c r="L7" s="184" t="str">
        <f>IF(年間計画・実績報告【入力用】!AS13="","",年間計画・実績報告【入力用】!AS13)</f>
        <v>-</v>
      </c>
      <c r="M7" s="185" t="str">
        <f>IF(年間計画・実績報告【入力用】!AT13="","",年間計画・実績報告【入力用】!AT13)</f>
        <v/>
      </c>
      <c r="N7" s="186" t="str">
        <f>IF(年間計画・実績報告【入力用】!AU13="","",年間計画・実績報告【入力用】!AU13)</f>
        <v/>
      </c>
      <c r="O7" s="350" t="str">
        <f>IF(年間計画・実績報告【入力用】!AV13="","",年間計画・実績報告【入力用】!AV13)</f>
        <v/>
      </c>
      <c r="P7" s="351"/>
      <c r="Q7" s="352"/>
      <c r="R7" s="353"/>
    </row>
    <row r="8" spans="1:18" ht="25.5" customHeight="1">
      <c r="A8" s="181">
        <f>年間計画・実績報告【入力用】!AK14</f>
        <v>45476</v>
      </c>
      <c r="B8" s="182">
        <f t="shared" si="0"/>
        <v>4</v>
      </c>
      <c r="C8" s="373" t="str">
        <f>IF(年間計画・実績報告【入力用】!AM14="","",年間計画・実績報告【入力用】!AM14)</f>
        <v/>
      </c>
      <c r="D8" s="374"/>
      <c r="E8" s="374"/>
      <c r="F8" s="375"/>
      <c r="G8" s="183" t="str">
        <f>IF(年間計画・実績報告【入力用】!AN14="","",年間計画・実績報告【入力用】!AN14)</f>
        <v/>
      </c>
      <c r="H8" s="184" t="str">
        <f>IF(年間計画・実績報告【入力用】!AO14="","",年間計画・実績報告【入力用】!AO14)</f>
        <v>-</v>
      </c>
      <c r="I8" s="185" t="str">
        <f>IF(年間計画・実績報告【入力用】!AP14="","",年間計画・実績報告【入力用】!AP14)</f>
        <v/>
      </c>
      <c r="J8" s="186" t="str">
        <f>IF(年間計画・実績報告【入力用】!AQ14="","",年間計画・実績報告【入力用】!AQ14)</f>
        <v/>
      </c>
      <c r="K8" s="183" t="str">
        <f>IF(年間計画・実績報告【入力用】!AR14="","",年間計画・実績報告【入力用】!AR14)</f>
        <v/>
      </c>
      <c r="L8" s="184" t="str">
        <f>IF(年間計画・実績報告【入力用】!AS14="","",年間計画・実績報告【入力用】!AS14)</f>
        <v>-</v>
      </c>
      <c r="M8" s="185" t="str">
        <f>IF(年間計画・実績報告【入力用】!AT14="","",年間計画・実績報告【入力用】!AT14)</f>
        <v/>
      </c>
      <c r="N8" s="186" t="str">
        <f>IF(年間計画・実績報告【入力用】!AU14="","",年間計画・実績報告【入力用】!AU14)</f>
        <v/>
      </c>
      <c r="O8" s="350" t="str">
        <f>IF(年間計画・実績報告【入力用】!AV14="","",年間計画・実績報告【入力用】!AV14)</f>
        <v/>
      </c>
      <c r="P8" s="351"/>
      <c r="Q8" s="352"/>
      <c r="R8" s="353"/>
    </row>
    <row r="9" spans="1:18" ht="25.5" customHeight="1">
      <c r="A9" s="181">
        <f>年間計画・実績報告【入力用】!AK15</f>
        <v>45477</v>
      </c>
      <c r="B9" s="182">
        <f t="shared" si="0"/>
        <v>5</v>
      </c>
      <c r="C9" s="373" t="str">
        <f>IF(年間計画・実績報告【入力用】!AM15="","",年間計画・実績報告【入力用】!AM15)</f>
        <v/>
      </c>
      <c r="D9" s="374"/>
      <c r="E9" s="374"/>
      <c r="F9" s="375"/>
      <c r="G9" s="183" t="str">
        <f>IF(年間計画・実績報告【入力用】!AN15="","",年間計画・実績報告【入力用】!AN15)</f>
        <v/>
      </c>
      <c r="H9" s="184" t="str">
        <f>IF(年間計画・実績報告【入力用】!AO15="","",年間計画・実績報告【入力用】!AO15)</f>
        <v>-</v>
      </c>
      <c r="I9" s="185" t="str">
        <f>IF(年間計画・実績報告【入力用】!AP15="","",年間計画・実績報告【入力用】!AP15)</f>
        <v/>
      </c>
      <c r="J9" s="186" t="str">
        <f>IF(年間計画・実績報告【入力用】!AQ15="","",年間計画・実績報告【入力用】!AQ15)</f>
        <v/>
      </c>
      <c r="K9" s="183" t="str">
        <f>IF(年間計画・実績報告【入力用】!AR15="","",年間計画・実績報告【入力用】!AR15)</f>
        <v/>
      </c>
      <c r="L9" s="184" t="str">
        <f>IF(年間計画・実績報告【入力用】!AS15="","",年間計画・実績報告【入力用】!AS15)</f>
        <v>-</v>
      </c>
      <c r="M9" s="185" t="str">
        <f>IF(年間計画・実績報告【入力用】!AT15="","",年間計画・実績報告【入力用】!AT15)</f>
        <v/>
      </c>
      <c r="N9" s="186" t="str">
        <f>IF(年間計画・実績報告【入力用】!AU15="","",年間計画・実績報告【入力用】!AU15)</f>
        <v/>
      </c>
      <c r="O9" s="350" t="str">
        <f>IF(年間計画・実績報告【入力用】!AV15="","",年間計画・実績報告【入力用】!AV15)</f>
        <v/>
      </c>
      <c r="P9" s="351"/>
      <c r="Q9" s="352"/>
      <c r="R9" s="353"/>
    </row>
    <row r="10" spans="1:18" ht="25.5" customHeight="1">
      <c r="A10" s="181">
        <f>年間計画・実績報告【入力用】!AK16</f>
        <v>45478</v>
      </c>
      <c r="B10" s="182">
        <f t="shared" si="0"/>
        <v>6</v>
      </c>
      <c r="C10" s="373" t="str">
        <f>IF(年間計画・実績報告【入力用】!AM16="","",年間計画・実績報告【入力用】!AM16)</f>
        <v/>
      </c>
      <c r="D10" s="374"/>
      <c r="E10" s="374"/>
      <c r="F10" s="375"/>
      <c r="G10" s="183" t="str">
        <f>IF(年間計画・実績報告【入力用】!AN16="","",年間計画・実績報告【入力用】!AN16)</f>
        <v/>
      </c>
      <c r="H10" s="184" t="str">
        <f>IF(年間計画・実績報告【入力用】!AO16="","",年間計画・実績報告【入力用】!AO16)</f>
        <v>-</v>
      </c>
      <c r="I10" s="185" t="str">
        <f>IF(年間計画・実績報告【入力用】!AP16="","",年間計画・実績報告【入力用】!AP16)</f>
        <v/>
      </c>
      <c r="J10" s="186" t="str">
        <f>IF(年間計画・実績報告【入力用】!AQ16="","",年間計画・実績報告【入力用】!AQ16)</f>
        <v/>
      </c>
      <c r="K10" s="183" t="str">
        <f>IF(年間計画・実績報告【入力用】!AR16="","",年間計画・実績報告【入力用】!AR16)</f>
        <v/>
      </c>
      <c r="L10" s="184" t="str">
        <f>IF(年間計画・実績報告【入力用】!AS16="","",年間計画・実績報告【入力用】!AS16)</f>
        <v>-</v>
      </c>
      <c r="M10" s="185" t="str">
        <f>IF(年間計画・実績報告【入力用】!AT16="","",年間計画・実績報告【入力用】!AT16)</f>
        <v/>
      </c>
      <c r="N10" s="186" t="str">
        <f>IF(年間計画・実績報告【入力用】!AU16="","",年間計画・実績報告【入力用】!AU16)</f>
        <v/>
      </c>
      <c r="O10" s="350" t="str">
        <f>IF(年間計画・実績報告【入力用】!AV16="","",年間計画・実績報告【入力用】!AV16)</f>
        <v/>
      </c>
      <c r="P10" s="351"/>
      <c r="Q10" s="352"/>
      <c r="R10" s="353"/>
    </row>
    <row r="11" spans="1:18" ht="25.5" customHeight="1">
      <c r="A11" s="187">
        <f>年間計画・実績報告【入力用】!AK17</f>
        <v>45479</v>
      </c>
      <c r="B11" s="188">
        <f t="shared" si="0"/>
        <v>7</v>
      </c>
      <c r="C11" s="376" t="str">
        <f>IF(年間計画・実績報告【入力用】!AM17="","",年間計画・実績報告【入力用】!AM17)</f>
        <v/>
      </c>
      <c r="D11" s="377"/>
      <c r="E11" s="377"/>
      <c r="F11" s="378"/>
      <c r="G11" s="189" t="str">
        <f>IF(年間計画・実績報告【入力用】!AN17="","",年間計画・実績報告【入力用】!AN17)</f>
        <v/>
      </c>
      <c r="H11" s="190" t="str">
        <f>IF(年間計画・実績報告【入力用】!AO17="","",年間計画・実績報告【入力用】!AO17)</f>
        <v>-</v>
      </c>
      <c r="I11" s="191" t="str">
        <f>IF(年間計画・実績報告【入力用】!AP17="","",年間計画・実績報告【入力用】!AP17)</f>
        <v/>
      </c>
      <c r="J11" s="192" t="str">
        <f>IF(年間計画・実績報告【入力用】!AQ17="","",年間計画・実績報告【入力用】!AQ17)</f>
        <v/>
      </c>
      <c r="K11" s="189" t="str">
        <f>IF(年間計画・実績報告【入力用】!AR17="","",年間計画・実績報告【入力用】!AR17)</f>
        <v/>
      </c>
      <c r="L11" s="190" t="str">
        <f>IF(年間計画・実績報告【入力用】!AS17="","",年間計画・実績報告【入力用】!AS17)</f>
        <v>-</v>
      </c>
      <c r="M11" s="191" t="str">
        <f>IF(年間計画・実績報告【入力用】!AT17="","",年間計画・実績報告【入力用】!AT17)</f>
        <v/>
      </c>
      <c r="N11" s="192" t="str">
        <f>IF(年間計画・実績報告【入力用】!AU17="","",年間計画・実績報告【入力用】!AU17)</f>
        <v/>
      </c>
      <c r="O11" s="354" t="str">
        <f>IF(年間計画・実績報告【入力用】!AV17="","",年間計画・実績報告【入力用】!AV17)</f>
        <v/>
      </c>
      <c r="P11" s="355"/>
      <c r="Q11" s="356"/>
      <c r="R11" s="357"/>
    </row>
    <row r="12" spans="1:18" ht="25.5" customHeight="1">
      <c r="A12" s="187">
        <f>年間計画・実績報告【入力用】!AK18</f>
        <v>45480</v>
      </c>
      <c r="B12" s="188">
        <f t="shared" si="0"/>
        <v>1</v>
      </c>
      <c r="C12" s="376" t="str">
        <f>IF(年間計画・実績報告【入力用】!AM18="","",年間計画・実績報告【入力用】!AM18)</f>
        <v/>
      </c>
      <c r="D12" s="377"/>
      <c r="E12" s="377"/>
      <c r="F12" s="378"/>
      <c r="G12" s="189" t="str">
        <f>IF(年間計画・実績報告【入力用】!AN18="","",年間計画・実績報告【入力用】!AN18)</f>
        <v/>
      </c>
      <c r="H12" s="190" t="str">
        <f>IF(年間計画・実績報告【入力用】!AO18="","",年間計画・実績報告【入力用】!AO18)</f>
        <v>-</v>
      </c>
      <c r="I12" s="191" t="str">
        <f>IF(年間計画・実績報告【入力用】!AP18="","",年間計画・実績報告【入力用】!AP18)</f>
        <v/>
      </c>
      <c r="J12" s="192" t="str">
        <f>IF(年間計画・実績報告【入力用】!AQ18="","",年間計画・実績報告【入力用】!AQ18)</f>
        <v/>
      </c>
      <c r="K12" s="189" t="str">
        <f>IF(年間計画・実績報告【入力用】!AR18="","",年間計画・実績報告【入力用】!AR18)</f>
        <v/>
      </c>
      <c r="L12" s="190" t="str">
        <f>IF(年間計画・実績報告【入力用】!AS18="","",年間計画・実績報告【入力用】!AS18)</f>
        <v>-</v>
      </c>
      <c r="M12" s="191" t="str">
        <f>IF(年間計画・実績報告【入力用】!AT18="","",年間計画・実績報告【入力用】!AT18)</f>
        <v/>
      </c>
      <c r="N12" s="192" t="str">
        <f>IF(年間計画・実績報告【入力用】!AU18="","",年間計画・実績報告【入力用】!AU18)</f>
        <v/>
      </c>
      <c r="O12" s="354" t="str">
        <f>IF(年間計画・実績報告【入力用】!AV18="","",年間計画・実績報告【入力用】!AV18)</f>
        <v/>
      </c>
      <c r="P12" s="355"/>
      <c r="Q12" s="372"/>
      <c r="R12" s="357"/>
    </row>
    <row r="13" spans="1:18" ht="25.5" customHeight="1">
      <c r="A13" s="181">
        <f>年間計画・実績報告【入力用】!AK19</f>
        <v>45481</v>
      </c>
      <c r="B13" s="182">
        <f t="shared" si="0"/>
        <v>2</v>
      </c>
      <c r="C13" s="373" t="str">
        <f>IF(年間計画・実績報告【入力用】!AM19="","",年間計画・実績報告【入力用】!AM19)</f>
        <v/>
      </c>
      <c r="D13" s="374"/>
      <c r="E13" s="374"/>
      <c r="F13" s="375"/>
      <c r="G13" s="183" t="str">
        <f>IF(年間計画・実績報告【入力用】!AN19="","",年間計画・実績報告【入力用】!AN19)</f>
        <v/>
      </c>
      <c r="H13" s="184" t="str">
        <f>IF(年間計画・実績報告【入力用】!AO19="","",年間計画・実績報告【入力用】!AO19)</f>
        <v>-</v>
      </c>
      <c r="I13" s="185" t="str">
        <f>IF(年間計画・実績報告【入力用】!AP19="","",年間計画・実績報告【入力用】!AP19)</f>
        <v/>
      </c>
      <c r="J13" s="186" t="str">
        <f>IF(年間計画・実績報告【入力用】!AQ19="","",年間計画・実績報告【入力用】!AQ19)</f>
        <v/>
      </c>
      <c r="K13" s="183" t="str">
        <f>IF(年間計画・実績報告【入力用】!AR19="","",年間計画・実績報告【入力用】!AR19)</f>
        <v/>
      </c>
      <c r="L13" s="184" t="str">
        <f>IF(年間計画・実績報告【入力用】!AS19="","",年間計画・実績報告【入力用】!AS19)</f>
        <v>-</v>
      </c>
      <c r="M13" s="185" t="str">
        <f>IF(年間計画・実績報告【入力用】!AT19="","",年間計画・実績報告【入力用】!AT19)</f>
        <v/>
      </c>
      <c r="N13" s="186" t="str">
        <f>IF(年間計画・実績報告【入力用】!AU19="","",年間計画・実績報告【入力用】!AU19)</f>
        <v/>
      </c>
      <c r="O13" s="350" t="str">
        <f>IF(年間計画・実績報告【入力用】!AV19="","",年間計画・実績報告【入力用】!AV19)</f>
        <v/>
      </c>
      <c r="P13" s="351"/>
      <c r="Q13" s="352"/>
      <c r="R13" s="353"/>
    </row>
    <row r="14" spans="1:18" ht="25.5" customHeight="1">
      <c r="A14" s="181">
        <f>年間計画・実績報告【入力用】!AK20</f>
        <v>45482</v>
      </c>
      <c r="B14" s="182">
        <f t="shared" si="0"/>
        <v>3</v>
      </c>
      <c r="C14" s="373" t="str">
        <f>IF(年間計画・実績報告【入力用】!AM20="","",年間計画・実績報告【入力用】!AM20)</f>
        <v/>
      </c>
      <c r="D14" s="374"/>
      <c r="E14" s="374"/>
      <c r="F14" s="375"/>
      <c r="G14" s="183" t="str">
        <f>IF(年間計画・実績報告【入力用】!AN20="","",年間計画・実績報告【入力用】!AN20)</f>
        <v/>
      </c>
      <c r="H14" s="184" t="str">
        <f>IF(年間計画・実績報告【入力用】!AO20="","",年間計画・実績報告【入力用】!AO20)</f>
        <v>-</v>
      </c>
      <c r="I14" s="185" t="str">
        <f>IF(年間計画・実績報告【入力用】!AP20="","",年間計画・実績報告【入力用】!AP20)</f>
        <v/>
      </c>
      <c r="J14" s="186" t="str">
        <f>IF(年間計画・実績報告【入力用】!AQ20="","",年間計画・実績報告【入力用】!AQ20)</f>
        <v/>
      </c>
      <c r="K14" s="183" t="str">
        <f>IF(年間計画・実績報告【入力用】!AR20="","",年間計画・実績報告【入力用】!AR20)</f>
        <v/>
      </c>
      <c r="L14" s="184" t="str">
        <f>IF(年間計画・実績報告【入力用】!AS20="","",年間計画・実績報告【入力用】!AS20)</f>
        <v>-</v>
      </c>
      <c r="M14" s="185" t="str">
        <f>IF(年間計画・実績報告【入力用】!AT20="","",年間計画・実績報告【入力用】!AT20)</f>
        <v/>
      </c>
      <c r="N14" s="186" t="str">
        <f>IF(年間計画・実績報告【入力用】!AU20="","",年間計画・実績報告【入力用】!AU20)</f>
        <v/>
      </c>
      <c r="O14" s="350" t="str">
        <f>IF(年間計画・実績報告【入力用】!AV20="","",年間計画・実績報告【入力用】!AV20)</f>
        <v/>
      </c>
      <c r="P14" s="351"/>
      <c r="Q14" s="352"/>
      <c r="R14" s="353"/>
    </row>
    <row r="15" spans="1:18" ht="25.5" customHeight="1">
      <c r="A15" s="181">
        <f>年間計画・実績報告【入力用】!AK21</f>
        <v>45483</v>
      </c>
      <c r="B15" s="182">
        <f t="shared" si="0"/>
        <v>4</v>
      </c>
      <c r="C15" s="373" t="str">
        <f>IF(年間計画・実績報告【入力用】!AM21="","",年間計画・実績報告【入力用】!AM21)</f>
        <v/>
      </c>
      <c r="D15" s="374"/>
      <c r="E15" s="374"/>
      <c r="F15" s="375"/>
      <c r="G15" s="183" t="str">
        <f>IF(年間計画・実績報告【入力用】!AN21="","",年間計画・実績報告【入力用】!AN21)</f>
        <v/>
      </c>
      <c r="H15" s="184" t="str">
        <f>IF(年間計画・実績報告【入力用】!AO21="","",年間計画・実績報告【入力用】!AO21)</f>
        <v>-</v>
      </c>
      <c r="I15" s="185" t="str">
        <f>IF(年間計画・実績報告【入力用】!AP21="","",年間計画・実績報告【入力用】!AP21)</f>
        <v/>
      </c>
      <c r="J15" s="186" t="str">
        <f>IF(年間計画・実績報告【入力用】!AQ21="","",年間計画・実績報告【入力用】!AQ21)</f>
        <v/>
      </c>
      <c r="K15" s="183" t="str">
        <f>IF(年間計画・実績報告【入力用】!AR21="","",年間計画・実績報告【入力用】!AR21)</f>
        <v/>
      </c>
      <c r="L15" s="184" t="str">
        <f>IF(年間計画・実績報告【入力用】!AS21="","",年間計画・実績報告【入力用】!AS21)</f>
        <v>-</v>
      </c>
      <c r="M15" s="185" t="str">
        <f>IF(年間計画・実績報告【入力用】!AT21="","",年間計画・実績報告【入力用】!AT21)</f>
        <v/>
      </c>
      <c r="N15" s="186" t="str">
        <f>IF(年間計画・実績報告【入力用】!AU21="","",年間計画・実績報告【入力用】!AU21)</f>
        <v/>
      </c>
      <c r="O15" s="350" t="str">
        <f>IF(年間計画・実績報告【入力用】!AV21="","",年間計画・実績報告【入力用】!AV21)</f>
        <v/>
      </c>
      <c r="P15" s="351"/>
      <c r="Q15" s="352"/>
      <c r="R15" s="353"/>
    </row>
    <row r="16" spans="1:18" ht="25.5" customHeight="1">
      <c r="A16" s="181">
        <f>年間計画・実績報告【入力用】!AK22</f>
        <v>45484</v>
      </c>
      <c r="B16" s="182">
        <f t="shared" si="0"/>
        <v>5</v>
      </c>
      <c r="C16" s="373" t="str">
        <f>IF(年間計画・実績報告【入力用】!AM22="","",年間計画・実績報告【入力用】!AM22)</f>
        <v/>
      </c>
      <c r="D16" s="374"/>
      <c r="E16" s="374"/>
      <c r="F16" s="375"/>
      <c r="G16" s="183" t="str">
        <f>IF(年間計画・実績報告【入力用】!AN22="","",年間計画・実績報告【入力用】!AN22)</f>
        <v/>
      </c>
      <c r="H16" s="184" t="str">
        <f>IF(年間計画・実績報告【入力用】!AO22="","",年間計画・実績報告【入力用】!AO22)</f>
        <v>-</v>
      </c>
      <c r="I16" s="185" t="str">
        <f>IF(年間計画・実績報告【入力用】!AP22="","",年間計画・実績報告【入力用】!AP22)</f>
        <v/>
      </c>
      <c r="J16" s="186" t="str">
        <f>IF(年間計画・実績報告【入力用】!AQ22="","",年間計画・実績報告【入力用】!AQ22)</f>
        <v/>
      </c>
      <c r="K16" s="183" t="str">
        <f>IF(年間計画・実績報告【入力用】!AR22="","",年間計画・実績報告【入力用】!AR22)</f>
        <v/>
      </c>
      <c r="L16" s="184" t="str">
        <f>IF(年間計画・実績報告【入力用】!AS22="","",年間計画・実績報告【入力用】!AS22)</f>
        <v>-</v>
      </c>
      <c r="M16" s="185" t="str">
        <f>IF(年間計画・実績報告【入力用】!AT22="","",年間計画・実績報告【入力用】!AT22)</f>
        <v/>
      </c>
      <c r="N16" s="186" t="str">
        <f>IF(年間計画・実績報告【入力用】!AU22="","",年間計画・実績報告【入力用】!AU22)</f>
        <v/>
      </c>
      <c r="O16" s="350" t="str">
        <f>IF(年間計画・実績報告【入力用】!AV22="","",年間計画・実績報告【入力用】!AV22)</f>
        <v/>
      </c>
      <c r="P16" s="351"/>
      <c r="Q16" s="352"/>
      <c r="R16" s="353"/>
    </row>
    <row r="17" spans="1:18" ht="25.5" customHeight="1">
      <c r="A17" s="181">
        <f>年間計画・実績報告【入力用】!AK23</f>
        <v>45485</v>
      </c>
      <c r="B17" s="182">
        <f t="shared" si="0"/>
        <v>6</v>
      </c>
      <c r="C17" s="373" t="str">
        <f>IF(年間計画・実績報告【入力用】!AM23="","",年間計画・実績報告【入力用】!AM23)</f>
        <v/>
      </c>
      <c r="D17" s="374"/>
      <c r="E17" s="374"/>
      <c r="F17" s="375"/>
      <c r="G17" s="183" t="str">
        <f>IF(年間計画・実績報告【入力用】!AN23="","",年間計画・実績報告【入力用】!AN23)</f>
        <v/>
      </c>
      <c r="H17" s="184" t="str">
        <f>IF(年間計画・実績報告【入力用】!AO23="","",年間計画・実績報告【入力用】!AO23)</f>
        <v>-</v>
      </c>
      <c r="I17" s="185" t="str">
        <f>IF(年間計画・実績報告【入力用】!AP23="","",年間計画・実績報告【入力用】!AP23)</f>
        <v/>
      </c>
      <c r="J17" s="186" t="str">
        <f>IF(年間計画・実績報告【入力用】!AQ23="","",年間計画・実績報告【入力用】!AQ23)</f>
        <v/>
      </c>
      <c r="K17" s="183" t="str">
        <f>IF(年間計画・実績報告【入力用】!AR23="","",年間計画・実績報告【入力用】!AR23)</f>
        <v/>
      </c>
      <c r="L17" s="184" t="str">
        <f>IF(年間計画・実績報告【入力用】!AS23="","",年間計画・実績報告【入力用】!AS23)</f>
        <v>-</v>
      </c>
      <c r="M17" s="185" t="str">
        <f>IF(年間計画・実績報告【入力用】!AT23="","",年間計画・実績報告【入力用】!AT23)</f>
        <v/>
      </c>
      <c r="N17" s="186" t="str">
        <f>IF(年間計画・実績報告【入力用】!AU23="","",年間計画・実績報告【入力用】!AU23)</f>
        <v/>
      </c>
      <c r="O17" s="350" t="str">
        <f>IF(年間計画・実績報告【入力用】!AV23="","",年間計画・実績報告【入力用】!AV23)</f>
        <v/>
      </c>
      <c r="P17" s="351"/>
      <c r="Q17" s="352"/>
      <c r="R17" s="353"/>
    </row>
    <row r="18" spans="1:18" ht="25.5" customHeight="1">
      <c r="A18" s="187">
        <f>年間計画・実績報告【入力用】!AK24</f>
        <v>45486</v>
      </c>
      <c r="B18" s="188">
        <f t="shared" si="0"/>
        <v>7</v>
      </c>
      <c r="C18" s="376" t="str">
        <f>IF(年間計画・実績報告【入力用】!AM24="","",年間計画・実績報告【入力用】!AM24)</f>
        <v/>
      </c>
      <c r="D18" s="377"/>
      <c r="E18" s="377"/>
      <c r="F18" s="378"/>
      <c r="G18" s="189" t="str">
        <f>IF(年間計画・実績報告【入力用】!AN24="","",年間計画・実績報告【入力用】!AN24)</f>
        <v/>
      </c>
      <c r="H18" s="190" t="str">
        <f>IF(年間計画・実績報告【入力用】!AO24="","",年間計画・実績報告【入力用】!AO24)</f>
        <v>-</v>
      </c>
      <c r="I18" s="191" t="str">
        <f>IF(年間計画・実績報告【入力用】!AP24="","",年間計画・実績報告【入力用】!AP24)</f>
        <v/>
      </c>
      <c r="J18" s="192" t="str">
        <f>IF(年間計画・実績報告【入力用】!AQ24="","",年間計画・実績報告【入力用】!AQ24)</f>
        <v/>
      </c>
      <c r="K18" s="189" t="str">
        <f>IF(年間計画・実績報告【入力用】!AR24="","",年間計画・実績報告【入力用】!AR24)</f>
        <v/>
      </c>
      <c r="L18" s="190" t="str">
        <f>IF(年間計画・実績報告【入力用】!AS24="","",年間計画・実績報告【入力用】!AS24)</f>
        <v>-</v>
      </c>
      <c r="M18" s="191" t="str">
        <f>IF(年間計画・実績報告【入力用】!AT24="","",年間計画・実績報告【入力用】!AT24)</f>
        <v/>
      </c>
      <c r="N18" s="192" t="str">
        <f>IF(年間計画・実績報告【入力用】!AU24="","",年間計画・実績報告【入力用】!AU24)</f>
        <v/>
      </c>
      <c r="O18" s="354" t="str">
        <f>IF(年間計画・実績報告【入力用】!AV24="","",年間計画・実績報告【入力用】!AV24)</f>
        <v/>
      </c>
      <c r="P18" s="355"/>
      <c r="Q18" s="372"/>
      <c r="R18" s="357"/>
    </row>
    <row r="19" spans="1:18" ht="25.5" customHeight="1">
      <c r="A19" s="187">
        <f>年間計画・実績報告【入力用】!AK25</f>
        <v>45487</v>
      </c>
      <c r="B19" s="188">
        <f t="shared" si="0"/>
        <v>1</v>
      </c>
      <c r="C19" s="376" t="str">
        <f>IF(年間計画・実績報告【入力用】!AM25="","",年間計画・実績報告【入力用】!AM25)</f>
        <v/>
      </c>
      <c r="D19" s="377"/>
      <c r="E19" s="377"/>
      <c r="F19" s="378"/>
      <c r="G19" s="189" t="str">
        <f>IF(年間計画・実績報告【入力用】!AN25="","",年間計画・実績報告【入力用】!AN25)</f>
        <v/>
      </c>
      <c r="H19" s="190" t="str">
        <f>IF(年間計画・実績報告【入力用】!AO25="","",年間計画・実績報告【入力用】!AO25)</f>
        <v>-</v>
      </c>
      <c r="I19" s="191" t="str">
        <f>IF(年間計画・実績報告【入力用】!AP25="","",年間計画・実績報告【入力用】!AP25)</f>
        <v/>
      </c>
      <c r="J19" s="192" t="str">
        <f>IF(年間計画・実績報告【入力用】!AQ25="","",年間計画・実績報告【入力用】!AQ25)</f>
        <v/>
      </c>
      <c r="K19" s="189" t="str">
        <f>IF(年間計画・実績報告【入力用】!AR25="","",年間計画・実績報告【入力用】!AR25)</f>
        <v/>
      </c>
      <c r="L19" s="190" t="str">
        <f>IF(年間計画・実績報告【入力用】!AS25="","",年間計画・実績報告【入力用】!AS25)</f>
        <v>-</v>
      </c>
      <c r="M19" s="191" t="str">
        <f>IF(年間計画・実績報告【入力用】!AT25="","",年間計画・実績報告【入力用】!AT25)</f>
        <v/>
      </c>
      <c r="N19" s="192" t="str">
        <f>IF(年間計画・実績報告【入力用】!AU25="","",年間計画・実績報告【入力用】!AU25)</f>
        <v/>
      </c>
      <c r="O19" s="354" t="str">
        <f>IF(年間計画・実績報告【入力用】!AV25="","",年間計画・実績報告【入力用】!AV25)</f>
        <v/>
      </c>
      <c r="P19" s="355"/>
      <c r="Q19" s="372"/>
      <c r="R19" s="357"/>
    </row>
    <row r="20" spans="1:18" ht="25.5" customHeight="1">
      <c r="A20" s="223">
        <f>年間計画・実績報告【入力用】!AK26</f>
        <v>45488</v>
      </c>
      <c r="B20" s="194">
        <f t="shared" si="0"/>
        <v>2</v>
      </c>
      <c r="C20" s="397" t="str">
        <f>IF(年間計画・実績報告【入力用】!AM26="","",年間計画・実績報告【入力用】!AM26)</f>
        <v>海の日</v>
      </c>
      <c r="D20" s="398"/>
      <c r="E20" s="398"/>
      <c r="F20" s="399"/>
      <c r="G20" s="189" t="str">
        <f>IF(年間計画・実績報告【入力用】!AN26="","",年間計画・実績報告【入力用】!AN26)</f>
        <v/>
      </c>
      <c r="H20" s="190" t="str">
        <f>IF(年間計画・実績報告【入力用】!AO26="","",年間計画・実績報告【入力用】!AO26)</f>
        <v>-</v>
      </c>
      <c r="I20" s="191" t="str">
        <f>IF(年間計画・実績報告【入力用】!AP26="","",年間計画・実績報告【入力用】!AP26)</f>
        <v/>
      </c>
      <c r="J20" s="192" t="str">
        <f>IF(年間計画・実績報告【入力用】!AQ26="","",年間計画・実績報告【入力用】!AQ26)</f>
        <v/>
      </c>
      <c r="K20" s="189" t="str">
        <f>IF(年間計画・実績報告【入力用】!AR26="","",年間計画・実績報告【入力用】!AR26)</f>
        <v/>
      </c>
      <c r="L20" s="190" t="str">
        <f>IF(年間計画・実績報告【入力用】!AS26="","",年間計画・実績報告【入力用】!AS26)</f>
        <v>-</v>
      </c>
      <c r="M20" s="191" t="str">
        <f>IF(年間計画・実績報告【入力用】!AT26="","",年間計画・実績報告【入力用】!AT26)</f>
        <v/>
      </c>
      <c r="N20" s="192" t="str">
        <f>IF(年間計画・実績報告【入力用】!AU26="","",年間計画・実績報告【入力用】!AU26)</f>
        <v/>
      </c>
      <c r="O20" s="354" t="str">
        <f>IF(年間計画・実績報告【入力用】!AV26="","",年間計画・実績報告【入力用】!AV26)</f>
        <v/>
      </c>
      <c r="P20" s="355"/>
      <c r="Q20" s="372"/>
      <c r="R20" s="357"/>
    </row>
    <row r="21" spans="1:18" ht="25.5" customHeight="1">
      <c r="A21" s="181">
        <f>年間計画・実績報告【入力用】!AK27</f>
        <v>45489</v>
      </c>
      <c r="B21" s="182">
        <f t="shared" si="0"/>
        <v>3</v>
      </c>
      <c r="C21" s="373" t="str">
        <f>IF(年間計画・実績報告【入力用】!AM27="","",年間計画・実績報告【入力用】!AM27)</f>
        <v/>
      </c>
      <c r="D21" s="374"/>
      <c r="E21" s="374"/>
      <c r="F21" s="375"/>
      <c r="G21" s="183" t="str">
        <f>IF(年間計画・実績報告【入力用】!AN27="","",年間計画・実績報告【入力用】!AN27)</f>
        <v/>
      </c>
      <c r="H21" s="184" t="str">
        <f>IF(年間計画・実績報告【入力用】!AO27="","",年間計画・実績報告【入力用】!AO27)</f>
        <v>-</v>
      </c>
      <c r="I21" s="185" t="str">
        <f>IF(年間計画・実績報告【入力用】!AP27="","",年間計画・実績報告【入力用】!AP27)</f>
        <v/>
      </c>
      <c r="J21" s="186" t="str">
        <f>IF(年間計画・実績報告【入力用】!AQ27="","",年間計画・実績報告【入力用】!AQ27)</f>
        <v/>
      </c>
      <c r="K21" s="183" t="str">
        <f>IF(年間計画・実績報告【入力用】!AR27="","",年間計画・実績報告【入力用】!AR27)</f>
        <v/>
      </c>
      <c r="L21" s="184" t="str">
        <f>IF(年間計画・実績報告【入力用】!AS27="","",年間計画・実績報告【入力用】!AS27)</f>
        <v>-</v>
      </c>
      <c r="M21" s="185" t="str">
        <f>IF(年間計画・実績報告【入力用】!AT27="","",年間計画・実績報告【入力用】!AT27)</f>
        <v/>
      </c>
      <c r="N21" s="186" t="str">
        <f>IF(年間計画・実績報告【入力用】!AU27="","",年間計画・実績報告【入力用】!AU27)</f>
        <v/>
      </c>
      <c r="O21" s="350" t="str">
        <f>IF(年間計画・実績報告【入力用】!AV27="","",年間計画・実績報告【入力用】!AV27)</f>
        <v/>
      </c>
      <c r="P21" s="351"/>
      <c r="Q21" s="352"/>
      <c r="R21" s="353"/>
    </row>
    <row r="22" spans="1:18" ht="25.5" customHeight="1">
      <c r="A22" s="181">
        <f>年間計画・実績報告【入力用】!AK28</f>
        <v>45490</v>
      </c>
      <c r="B22" s="182">
        <f t="shared" si="0"/>
        <v>4</v>
      </c>
      <c r="C22" s="373" t="str">
        <f>IF(年間計画・実績報告【入力用】!AM28="","",年間計画・実績報告【入力用】!AM28)</f>
        <v/>
      </c>
      <c r="D22" s="374"/>
      <c r="E22" s="374"/>
      <c r="F22" s="375"/>
      <c r="G22" s="183" t="str">
        <f>IF(年間計画・実績報告【入力用】!AN28="","",年間計画・実績報告【入力用】!AN28)</f>
        <v/>
      </c>
      <c r="H22" s="184" t="str">
        <f>IF(年間計画・実績報告【入力用】!AO28="","",年間計画・実績報告【入力用】!AO28)</f>
        <v>-</v>
      </c>
      <c r="I22" s="185" t="str">
        <f>IF(年間計画・実績報告【入力用】!AP28="","",年間計画・実績報告【入力用】!AP28)</f>
        <v/>
      </c>
      <c r="J22" s="186" t="str">
        <f>IF(年間計画・実績報告【入力用】!AQ28="","",年間計画・実績報告【入力用】!AQ28)</f>
        <v/>
      </c>
      <c r="K22" s="183" t="str">
        <f>IF(年間計画・実績報告【入力用】!AR28="","",年間計画・実績報告【入力用】!AR28)</f>
        <v/>
      </c>
      <c r="L22" s="184" t="str">
        <f>IF(年間計画・実績報告【入力用】!AS28="","",年間計画・実績報告【入力用】!AS28)</f>
        <v>-</v>
      </c>
      <c r="M22" s="185" t="str">
        <f>IF(年間計画・実績報告【入力用】!AT28="","",年間計画・実績報告【入力用】!AT28)</f>
        <v/>
      </c>
      <c r="N22" s="186" t="str">
        <f>IF(年間計画・実績報告【入力用】!AU28="","",年間計画・実績報告【入力用】!AU28)</f>
        <v/>
      </c>
      <c r="O22" s="350" t="str">
        <f>IF(年間計画・実績報告【入力用】!AV28="","",年間計画・実績報告【入力用】!AV28)</f>
        <v/>
      </c>
      <c r="P22" s="351"/>
      <c r="Q22" s="352"/>
      <c r="R22" s="353"/>
    </row>
    <row r="23" spans="1:18" ht="25.5" customHeight="1">
      <c r="A23" s="181">
        <f>年間計画・実績報告【入力用】!AK29</f>
        <v>45491</v>
      </c>
      <c r="B23" s="182">
        <f t="shared" si="0"/>
        <v>5</v>
      </c>
      <c r="C23" s="373" t="str">
        <f>IF(年間計画・実績報告【入力用】!AM29="","",年間計画・実績報告【入力用】!AM29)</f>
        <v/>
      </c>
      <c r="D23" s="374"/>
      <c r="E23" s="374"/>
      <c r="F23" s="375"/>
      <c r="G23" s="183" t="str">
        <f>IF(年間計画・実績報告【入力用】!AN29="","",年間計画・実績報告【入力用】!AN29)</f>
        <v/>
      </c>
      <c r="H23" s="184" t="str">
        <f>IF(年間計画・実績報告【入力用】!AO29="","",年間計画・実績報告【入力用】!AO29)</f>
        <v>-</v>
      </c>
      <c r="I23" s="185" t="str">
        <f>IF(年間計画・実績報告【入力用】!AP29="","",年間計画・実績報告【入力用】!AP29)</f>
        <v/>
      </c>
      <c r="J23" s="186" t="str">
        <f>IF(年間計画・実績報告【入力用】!AQ29="","",年間計画・実績報告【入力用】!AQ29)</f>
        <v/>
      </c>
      <c r="K23" s="183" t="str">
        <f>IF(年間計画・実績報告【入力用】!AR29="","",年間計画・実績報告【入力用】!AR29)</f>
        <v/>
      </c>
      <c r="L23" s="184" t="str">
        <f>IF(年間計画・実績報告【入力用】!AS29="","",年間計画・実績報告【入力用】!AS29)</f>
        <v>-</v>
      </c>
      <c r="M23" s="185" t="str">
        <f>IF(年間計画・実績報告【入力用】!AT29="","",年間計画・実績報告【入力用】!AT29)</f>
        <v/>
      </c>
      <c r="N23" s="186" t="str">
        <f>IF(年間計画・実績報告【入力用】!AU29="","",年間計画・実績報告【入力用】!AU29)</f>
        <v/>
      </c>
      <c r="O23" s="350" t="str">
        <f>IF(年間計画・実績報告【入力用】!AV29="","",年間計画・実績報告【入力用】!AV29)</f>
        <v/>
      </c>
      <c r="P23" s="351"/>
      <c r="Q23" s="352"/>
      <c r="R23" s="353"/>
    </row>
    <row r="24" spans="1:18" ht="25.5" customHeight="1">
      <c r="A24" s="181">
        <f>年間計画・実績報告【入力用】!AK30</f>
        <v>45492</v>
      </c>
      <c r="B24" s="182">
        <f t="shared" si="0"/>
        <v>6</v>
      </c>
      <c r="C24" s="373" t="str">
        <f>IF(年間計画・実績報告【入力用】!AM30="","",年間計画・実績報告【入力用】!AM30)</f>
        <v/>
      </c>
      <c r="D24" s="374"/>
      <c r="E24" s="374"/>
      <c r="F24" s="375"/>
      <c r="G24" s="183" t="str">
        <f>IF(年間計画・実績報告【入力用】!AN30="","",年間計画・実績報告【入力用】!AN30)</f>
        <v/>
      </c>
      <c r="H24" s="184" t="str">
        <f>IF(年間計画・実績報告【入力用】!AO30="","",年間計画・実績報告【入力用】!AO30)</f>
        <v>-</v>
      </c>
      <c r="I24" s="185" t="str">
        <f>IF(年間計画・実績報告【入力用】!AP30="","",年間計画・実績報告【入力用】!AP30)</f>
        <v/>
      </c>
      <c r="J24" s="186" t="str">
        <f>IF(年間計画・実績報告【入力用】!AQ30="","",年間計画・実績報告【入力用】!AQ30)</f>
        <v/>
      </c>
      <c r="K24" s="183" t="str">
        <f>IF(年間計画・実績報告【入力用】!AR30="","",年間計画・実績報告【入力用】!AR30)</f>
        <v/>
      </c>
      <c r="L24" s="184" t="str">
        <f>IF(年間計画・実績報告【入力用】!AS30="","",年間計画・実績報告【入力用】!AS30)</f>
        <v>-</v>
      </c>
      <c r="M24" s="185" t="str">
        <f>IF(年間計画・実績報告【入力用】!AT30="","",年間計画・実績報告【入力用】!AT30)</f>
        <v/>
      </c>
      <c r="N24" s="186" t="str">
        <f>IF(年間計画・実績報告【入力用】!AU30="","",年間計画・実績報告【入力用】!AU30)</f>
        <v/>
      </c>
      <c r="O24" s="350" t="str">
        <f>IF(年間計画・実績報告【入力用】!AV30="","",年間計画・実績報告【入力用】!AV30)</f>
        <v/>
      </c>
      <c r="P24" s="351"/>
      <c r="Q24" s="352"/>
      <c r="R24" s="353"/>
    </row>
    <row r="25" spans="1:18" ht="25.5" customHeight="1">
      <c r="A25" s="187">
        <f>年間計画・実績報告【入力用】!AK31</f>
        <v>45493</v>
      </c>
      <c r="B25" s="188">
        <f t="shared" si="0"/>
        <v>7</v>
      </c>
      <c r="C25" s="376" t="str">
        <f>IF(年間計画・実績報告【入力用】!AM31="","",年間計画・実績報告【入力用】!AM31)</f>
        <v/>
      </c>
      <c r="D25" s="377"/>
      <c r="E25" s="377"/>
      <c r="F25" s="378"/>
      <c r="G25" s="189" t="str">
        <f>IF(年間計画・実績報告【入力用】!AN31="","",年間計画・実績報告【入力用】!AN31)</f>
        <v/>
      </c>
      <c r="H25" s="190" t="str">
        <f>IF(年間計画・実績報告【入力用】!AO31="","",年間計画・実績報告【入力用】!AO31)</f>
        <v>-</v>
      </c>
      <c r="I25" s="191" t="str">
        <f>IF(年間計画・実績報告【入力用】!AP31="","",年間計画・実績報告【入力用】!AP31)</f>
        <v/>
      </c>
      <c r="J25" s="192" t="str">
        <f>IF(年間計画・実績報告【入力用】!AQ31="","",年間計画・実績報告【入力用】!AQ31)</f>
        <v/>
      </c>
      <c r="K25" s="189" t="str">
        <f>IF(年間計画・実績報告【入力用】!AR31="","",年間計画・実績報告【入力用】!AR31)</f>
        <v/>
      </c>
      <c r="L25" s="190" t="str">
        <f>IF(年間計画・実績報告【入力用】!AS31="","",年間計画・実績報告【入力用】!AS31)</f>
        <v>-</v>
      </c>
      <c r="M25" s="191" t="str">
        <f>IF(年間計画・実績報告【入力用】!AT31="","",年間計画・実績報告【入力用】!AT31)</f>
        <v/>
      </c>
      <c r="N25" s="192" t="str">
        <f>IF(年間計画・実績報告【入力用】!AU31="","",年間計画・実績報告【入力用】!AU31)</f>
        <v/>
      </c>
      <c r="O25" s="354" t="str">
        <f>IF(年間計画・実績報告【入力用】!AV31="","",年間計画・実績報告【入力用】!AV31)</f>
        <v/>
      </c>
      <c r="P25" s="355"/>
      <c r="Q25" s="372"/>
      <c r="R25" s="357"/>
    </row>
    <row r="26" spans="1:18" ht="25.5" customHeight="1">
      <c r="A26" s="187">
        <f>年間計画・実績報告【入力用】!AK32</f>
        <v>45494</v>
      </c>
      <c r="B26" s="188">
        <f t="shared" si="0"/>
        <v>1</v>
      </c>
      <c r="C26" s="376" t="str">
        <f>IF(年間計画・実績報告【入力用】!AM32="","",年間計画・実績報告【入力用】!AM32)</f>
        <v/>
      </c>
      <c r="D26" s="377"/>
      <c r="E26" s="377"/>
      <c r="F26" s="378"/>
      <c r="G26" s="189" t="str">
        <f>IF(年間計画・実績報告【入力用】!AN32="","",年間計画・実績報告【入力用】!AN32)</f>
        <v/>
      </c>
      <c r="H26" s="190" t="str">
        <f>IF(年間計画・実績報告【入力用】!AO32="","",年間計画・実績報告【入力用】!AO32)</f>
        <v>-</v>
      </c>
      <c r="I26" s="191" t="str">
        <f>IF(年間計画・実績報告【入力用】!AP32="","",年間計画・実績報告【入力用】!AP32)</f>
        <v/>
      </c>
      <c r="J26" s="192" t="str">
        <f>IF(年間計画・実績報告【入力用】!AQ32="","",年間計画・実績報告【入力用】!AQ32)</f>
        <v/>
      </c>
      <c r="K26" s="189" t="str">
        <f>IF(年間計画・実績報告【入力用】!AR32="","",年間計画・実績報告【入力用】!AR32)</f>
        <v/>
      </c>
      <c r="L26" s="190" t="str">
        <f>IF(年間計画・実績報告【入力用】!AS32="","",年間計画・実績報告【入力用】!AS32)</f>
        <v>-</v>
      </c>
      <c r="M26" s="191" t="str">
        <f>IF(年間計画・実績報告【入力用】!AT32="","",年間計画・実績報告【入力用】!AT32)</f>
        <v/>
      </c>
      <c r="N26" s="192" t="str">
        <f>IF(年間計画・実績報告【入力用】!AU32="","",年間計画・実績報告【入力用】!AU32)</f>
        <v/>
      </c>
      <c r="O26" s="354" t="str">
        <f>IF(年間計画・実績報告【入力用】!AV32="","",年間計画・実績報告【入力用】!AV32)</f>
        <v/>
      </c>
      <c r="P26" s="355"/>
      <c r="Q26" s="372"/>
      <c r="R26" s="357"/>
    </row>
    <row r="27" spans="1:18" ht="25.5" customHeight="1">
      <c r="A27" s="181">
        <f>年間計画・実績報告【入力用】!AK33</f>
        <v>45495</v>
      </c>
      <c r="B27" s="182">
        <f t="shared" si="0"/>
        <v>2</v>
      </c>
      <c r="C27" s="373" t="str">
        <f>IF(年間計画・実績報告【入力用】!AM33="","",年間計画・実績報告【入力用】!AM33)</f>
        <v/>
      </c>
      <c r="D27" s="374"/>
      <c r="E27" s="374"/>
      <c r="F27" s="375"/>
      <c r="G27" s="183" t="str">
        <f>IF(年間計画・実績報告【入力用】!AN33="","",年間計画・実績報告【入力用】!AN33)</f>
        <v/>
      </c>
      <c r="H27" s="184" t="str">
        <f>IF(年間計画・実績報告【入力用】!AO33="","",年間計画・実績報告【入力用】!AO33)</f>
        <v>-</v>
      </c>
      <c r="I27" s="185" t="str">
        <f>IF(年間計画・実績報告【入力用】!AP33="","",年間計画・実績報告【入力用】!AP33)</f>
        <v/>
      </c>
      <c r="J27" s="186" t="str">
        <f>IF(年間計画・実績報告【入力用】!AQ33="","",年間計画・実績報告【入力用】!AQ33)</f>
        <v/>
      </c>
      <c r="K27" s="183" t="str">
        <f>IF(年間計画・実績報告【入力用】!AR33="","",年間計画・実績報告【入力用】!AR33)</f>
        <v/>
      </c>
      <c r="L27" s="184" t="str">
        <f>IF(年間計画・実績報告【入力用】!AS33="","",年間計画・実績報告【入力用】!AS33)</f>
        <v>-</v>
      </c>
      <c r="M27" s="185" t="str">
        <f>IF(年間計画・実績報告【入力用】!AT33="","",年間計画・実績報告【入力用】!AT33)</f>
        <v/>
      </c>
      <c r="N27" s="186" t="str">
        <f>IF(年間計画・実績報告【入力用】!AU33="","",年間計画・実績報告【入力用】!AU33)</f>
        <v/>
      </c>
      <c r="O27" s="350" t="str">
        <f>IF(年間計画・実績報告【入力用】!AV33="","",年間計画・実績報告【入力用】!AV33)</f>
        <v/>
      </c>
      <c r="P27" s="351"/>
      <c r="Q27" s="352"/>
      <c r="R27" s="353"/>
    </row>
    <row r="28" spans="1:18" ht="25.5" customHeight="1">
      <c r="A28" s="181">
        <f>年間計画・実績報告【入力用】!AK34</f>
        <v>45496</v>
      </c>
      <c r="B28" s="182">
        <f t="shared" si="0"/>
        <v>3</v>
      </c>
      <c r="C28" s="373" t="str">
        <f>IF(年間計画・実績報告【入力用】!AM34="","",年間計画・実績報告【入力用】!AM34)</f>
        <v/>
      </c>
      <c r="D28" s="374"/>
      <c r="E28" s="374"/>
      <c r="F28" s="375"/>
      <c r="G28" s="183" t="str">
        <f>IF(年間計画・実績報告【入力用】!AN34="","",年間計画・実績報告【入力用】!AN34)</f>
        <v/>
      </c>
      <c r="H28" s="184" t="str">
        <f>IF(年間計画・実績報告【入力用】!AO34="","",年間計画・実績報告【入力用】!AO34)</f>
        <v>-</v>
      </c>
      <c r="I28" s="185" t="str">
        <f>IF(年間計画・実績報告【入力用】!AP34="","",年間計画・実績報告【入力用】!AP34)</f>
        <v/>
      </c>
      <c r="J28" s="186" t="str">
        <f>IF(年間計画・実績報告【入力用】!AQ34="","",年間計画・実績報告【入力用】!AQ34)</f>
        <v/>
      </c>
      <c r="K28" s="183" t="str">
        <f>IF(年間計画・実績報告【入力用】!AR34="","",年間計画・実績報告【入力用】!AR34)</f>
        <v/>
      </c>
      <c r="L28" s="184" t="str">
        <f>IF(年間計画・実績報告【入力用】!AS34="","",年間計画・実績報告【入力用】!AS34)</f>
        <v>-</v>
      </c>
      <c r="M28" s="185" t="str">
        <f>IF(年間計画・実績報告【入力用】!AT34="","",年間計画・実績報告【入力用】!AT34)</f>
        <v/>
      </c>
      <c r="N28" s="186" t="str">
        <f>IF(年間計画・実績報告【入力用】!AU34="","",年間計画・実績報告【入力用】!AU34)</f>
        <v/>
      </c>
      <c r="O28" s="350" t="str">
        <f>IF(年間計画・実績報告【入力用】!AV34="","",年間計画・実績報告【入力用】!AV34)</f>
        <v/>
      </c>
      <c r="P28" s="351"/>
      <c r="Q28" s="352"/>
      <c r="R28" s="353"/>
    </row>
    <row r="29" spans="1:18" ht="25.5" customHeight="1">
      <c r="A29" s="181">
        <f>年間計画・実績報告【入力用】!AK35</f>
        <v>45497</v>
      </c>
      <c r="B29" s="182">
        <f t="shared" si="0"/>
        <v>4</v>
      </c>
      <c r="C29" s="373" t="str">
        <f>IF(年間計画・実績報告【入力用】!AM35="","",年間計画・実績報告【入力用】!AM35)</f>
        <v/>
      </c>
      <c r="D29" s="374"/>
      <c r="E29" s="374"/>
      <c r="F29" s="375"/>
      <c r="G29" s="183" t="str">
        <f>IF(年間計画・実績報告【入力用】!AN35="","",年間計画・実績報告【入力用】!AN35)</f>
        <v/>
      </c>
      <c r="H29" s="184" t="str">
        <f>IF(年間計画・実績報告【入力用】!AO35="","",年間計画・実績報告【入力用】!AO35)</f>
        <v>-</v>
      </c>
      <c r="I29" s="185" t="str">
        <f>IF(年間計画・実績報告【入力用】!AP35="","",年間計画・実績報告【入力用】!AP35)</f>
        <v/>
      </c>
      <c r="J29" s="186" t="str">
        <f>IF(年間計画・実績報告【入力用】!AQ35="","",年間計画・実績報告【入力用】!AQ35)</f>
        <v/>
      </c>
      <c r="K29" s="183" t="str">
        <f>IF(年間計画・実績報告【入力用】!AR35="","",年間計画・実績報告【入力用】!AR35)</f>
        <v/>
      </c>
      <c r="L29" s="184" t="str">
        <f>IF(年間計画・実績報告【入力用】!AS35="","",年間計画・実績報告【入力用】!AS35)</f>
        <v>-</v>
      </c>
      <c r="M29" s="185" t="str">
        <f>IF(年間計画・実績報告【入力用】!AT35="","",年間計画・実績報告【入力用】!AT35)</f>
        <v/>
      </c>
      <c r="N29" s="186" t="str">
        <f>IF(年間計画・実績報告【入力用】!AU35="","",年間計画・実績報告【入力用】!AU35)</f>
        <v/>
      </c>
      <c r="O29" s="350" t="str">
        <f>IF(年間計画・実績報告【入力用】!AV35="","",年間計画・実績報告【入力用】!AV35)</f>
        <v/>
      </c>
      <c r="P29" s="351"/>
      <c r="Q29" s="352"/>
      <c r="R29" s="353"/>
    </row>
    <row r="30" spans="1:18" ht="25.5" customHeight="1">
      <c r="A30" s="181">
        <f>年間計画・実績報告【入力用】!AK36</f>
        <v>45498</v>
      </c>
      <c r="B30" s="182">
        <f t="shared" si="0"/>
        <v>5</v>
      </c>
      <c r="C30" s="373" t="str">
        <f>IF(年間計画・実績報告【入力用】!AM36="","",年間計画・実績報告【入力用】!AM36)</f>
        <v/>
      </c>
      <c r="D30" s="374"/>
      <c r="E30" s="374"/>
      <c r="F30" s="375"/>
      <c r="G30" s="183" t="str">
        <f>IF(年間計画・実績報告【入力用】!AN36="","",年間計画・実績報告【入力用】!AN36)</f>
        <v/>
      </c>
      <c r="H30" s="184" t="str">
        <f>IF(年間計画・実績報告【入力用】!AO36="","",年間計画・実績報告【入力用】!AO36)</f>
        <v>-</v>
      </c>
      <c r="I30" s="185" t="str">
        <f>IF(年間計画・実績報告【入力用】!AP36="","",年間計画・実績報告【入力用】!AP36)</f>
        <v/>
      </c>
      <c r="J30" s="186" t="str">
        <f>IF(年間計画・実績報告【入力用】!AQ36="","",年間計画・実績報告【入力用】!AQ36)</f>
        <v/>
      </c>
      <c r="K30" s="183" t="str">
        <f>IF(年間計画・実績報告【入力用】!AR36="","",年間計画・実績報告【入力用】!AR36)</f>
        <v/>
      </c>
      <c r="L30" s="184" t="str">
        <f>IF(年間計画・実績報告【入力用】!AS36="","",年間計画・実績報告【入力用】!AS36)</f>
        <v>-</v>
      </c>
      <c r="M30" s="185" t="str">
        <f>IF(年間計画・実績報告【入力用】!AT36="","",年間計画・実績報告【入力用】!AT36)</f>
        <v/>
      </c>
      <c r="N30" s="186" t="str">
        <f>IF(年間計画・実績報告【入力用】!AU36="","",年間計画・実績報告【入力用】!AU36)</f>
        <v/>
      </c>
      <c r="O30" s="350" t="str">
        <f>IF(年間計画・実績報告【入力用】!AV36="","",年間計画・実績報告【入力用】!AV36)</f>
        <v/>
      </c>
      <c r="P30" s="351"/>
      <c r="Q30" s="352"/>
      <c r="R30" s="353"/>
    </row>
    <row r="31" spans="1:18" ht="25.5" customHeight="1">
      <c r="A31" s="181">
        <f>年間計画・実績報告【入力用】!AK37</f>
        <v>45499</v>
      </c>
      <c r="B31" s="182">
        <f t="shared" si="0"/>
        <v>6</v>
      </c>
      <c r="C31" s="373" t="str">
        <f>IF(年間計画・実績報告【入力用】!AM37="","",年間計画・実績報告【入力用】!AM37)</f>
        <v/>
      </c>
      <c r="D31" s="374"/>
      <c r="E31" s="374"/>
      <c r="F31" s="375"/>
      <c r="G31" s="183" t="str">
        <f>IF(年間計画・実績報告【入力用】!AN37="","",年間計画・実績報告【入力用】!AN37)</f>
        <v/>
      </c>
      <c r="H31" s="184" t="str">
        <f>IF(年間計画・実績報告【入力用】!AO37="","",年間計画・実績報告【入力用】!AO37)</f>
        <v>-</v>
      </c>
      <c r="I31" s="185" t="str">
        <f>IF(年間計画・実績報告【入力用】!AP37="","",年間計画・実績報告【入力用】!AP37)</f>
        <v/>
      </c>
      <c r="J31" s="186" t="str">
        <f>IF(年間計画・実績報告【入力用】!AQ37="","",年間計画・実績報告【入力用】!AQ37)</f>
        <v/>
      </c>
      <c r="K31" s="183" t="str">
        <f>IF(年間計画・実績報告【入力用】!AR37="","",年間計画・実績報告【入力用】!AR37)</f>
        <v/>
      </c>
      <c r="L31" s="184" t="str">
        <f>IF(年間計画・実績報告【入力用】!AS37="","",年間計画・実績報告【入力用】!AS37)</f>
        <v>-</v>
      </c>
      <c r="M31" s="185" t="str">
        <f>IF(年間計画・実績報告【入力用】!AT37="","",年間計画・実績報告【入力用】!AT37)</f>
        <v/>
      </c>
      <c r="N31" s="186" t="str">
        <f>IF(年間計画・実績報告【入力用】!AU37="","",年間計画・実績報告【入力用】!AU37)</f>
        <v/>
      </c>
      <c r="O31" s="350" t="str">
        <f>IF(年間計画・実績報告【入力用】!AV37="","",年間計画・実績報告【入力用】!AV37)</f>
        <v/>
      </c>
      <c r="P31" s="351"/>
      <c r="Q31" s="352"/>
      <c r="R31" s="353"/>
    </row>
    <row r="32" spans="1:18" ht="25.5" customHeight="1">
      <c r="A32" s="187">
        <f>年間計画・実績報告【入力用】!AK38</f>
        <v>45500</v>
      </c>
      <c r="B32" s="188">
        <f t="shared" si="0"/>
        <v>7</v>
      </c>
      <c r="C32" s="376" t="str">
        <f>IF(年間計画・実績報告【入力用】!AM38="","",年間計画・実績報告【入力用】!AM38)</f>
        <v/>
      </c>
      <c r="D32" s="377"/>
      <c r="E32" s="377"/>
      <c r="F32" s="378"/>
      <c r="G32" s="189" t="str">
        <f>IF(年間計画・実績報告【入力用】!AN38="","",年間計画・実績報告【入力用】!AN38)</f>
        <v/>
      </c>
      <c r="H32" s="190" t="str">
        <f>IF(年間計画・実績報告【入力用】!AO38="","",年間計画・実績報告【入力用】!AO38)</f>
        <v>-</v>
      </c>
      <c r="I32" s="191" t="str">
        <f>IF(年間計画・実績報告【入力用】!AP38="","",年間計画・実績報告【入力用】!AP38)</f>
        <v/>
      </c>
      <c r="J32" s="192" t="str">
        <f>IF(年間計画・実績報告【入力用】!AQ38="","",年間計画・実績報告【入力用】!AQ38)</f>
        <v/>
      </c>
      <c r="K32" s="189" t="str">
        <f>IF(年間計画・実績報告【入力用】!AR38="","",年間計画・実績報告【入力用】!AR38)</f>
        <v/>
      </c>
      <c r="L32" s="190" t="str">
        <f>IF(年間計画・実績報告【入力用】!AS38="","",年間計画・実績報告【入力用】!AS38)</f>
        <v>-</v>
      </c>
      <c r="M32" s="191" t="str">
        <f>IF(年間計画・実績報告【入力用】!AT38="","",年間計画・実績報告【入力用】!AT38)</f>
        <v/>
      </c>
      <c r="N32" s="192" t="str">
        <f>IF(年間計画・実績報告【入力用】!AU38="","",年間計画・実績報告【入力用】!AU38)</f>
        <v/>
      </c>
      <c r="O32" s="354" t="str">
        <f>IF(年間計画・実績報告【入力用】!AV38="","",年間計画・実績報告【入力用】!AV38)</f>
        <v/>
      </c>
      <c r="P32" s="355"/>
      <c r="Q32" s="372"/>
      <c r="R32" s="357"/>
    </row>
    <row r="33" spans="1:18" ht="25.5" customHeight="1">
      <c r="A33" s="187">
        <f>年間計画・実績報告【入力用】!AK39</f>
        <v>45501</v>
      </c>
      <c r="B33" s="188">
        <f t="shared" si="0"/>
        <v>1</v>
      </c>
      <c r="C33" s="376" t="str">
        <f>IF(年間計画・実績報告【入力用】!AM39="","",年間計画・実績報告【入力用】!AM39)</f>
        <v/>
      </c>
      <c r="D33" s="377"/>
      <c r="E33" s="377"/>
      <c r="F33" s="378"/>
      <c r="G33" s="189" t="str">
        <f>IF(年間計画・実績報告【入力用】!AN39="","",年間計画・実績報告【入力用】!AN39)</f>
        <v/>
      </c>
      <c r="H33" s="190" t="str">
        <f>IF(年間計画・実績報告【入力用】!AO39="","",年間計画・実績報告【入力用】!AO39)</f>
        <v>-</v>
      </c>
      <c r="I33" s="191" t="str">
        <f>IF(年間計画・実績報告【入力用】!AP39="","",年間計画・実績報告【入力用】!AP39)</f>
        <v/>
      </c>
      <c r="J33" s="192" t="str">
        <f>IF(年間計画・実績報告【入力用】!AQ39="","",年間計画・実績報告【入力用】!AQ39)</f>
        <v/>
      </c>
      <c r="K33" s="189" t="str">
        <f>IF(年間計画・実績報告【入力用】!AR39="","",年間計画・実績報告【入力用】!AR39)</f>
        <v/>
      </c>
      <c r="L33" s="190" t="str">
        <f>IF(年間計画・実績報告【入力用】!AS39="","",年間計画・実績報告【入力用】!AS39)</f>
        <v>-</v>
      </c>
      <c r="M33" s="191" t="str">
        <f>IF(年間計画・実績報告【入力用】!AT39="","",年間計画・実績報告【入力用】!AT39)</f>
        <v/>
      </c>
      <c r="N33" s="192" t="str">
        <f>IF(年間計画・実績報告【入力用】!AU39="","",年間計画・実績報告【入力用】!AU39)</f>
        <v/>
      </c>
      <c r="O33" s="354" t="str">
        <f>IF(年間計画・実績報告【入力用】!AV39="","",年間計画・実績報告【入力用】!AV39)</f>
        <v/>
      </c>
      <c r="P33" s="355"/>
      <c r="Q33" s="372"/>
      <c r="R33" s="357"/>
    </row>
    <row r="34" spans="1:18" ht="25.5" customHeight="1">
      <c r="A34" s="231">
        <f>年間計画・実績報告【入力用】!AK40</f>
        <v>45502</v>
      </c>
      <c r="B34" s="182">
        <f t="shared" si="0"/>
        <v>2</v>
      </c>
      <c r="C34" s="373" t="str">
        <f>IF(年間計画・実績報告【入力用】!AM40="","",年間計画・実績報告【入力用】!AM40)</f>
        <v/>
      </c>
      <c r="D34" s="374"/>
      <c r="E34" s="374"/>
      <c r="F34" s="375"/>
      <c r="G34" s="183" t="str">
        <f>IF(年間計画・実績報告【入力用】!AN40="","",年間計画・実績報告【入力用】!AN40)</f>
        <v/>
      </c>
      <c r="H34" s="184" t="str">
        <f>IF(年間計画・実績報告【入力用】!AO40="","",年間計画・実績報告【入力用】!AO40)</f>
        <v>-</v>
      </c>
      <c r="I34" s="185" t="str">
        <f>IF(年間計画・実績報告【入力用】!AP40="","",年間計画・実績報告【入力用】!AP40)</f>
        <v/>
      </c>
      <c r="J34" s="186" t="str">
        <f>IF(年間計画・実績報告【入力用】!AQ40="","",年間計画・実績報告【入力用】!AQ40)</f>
        <v/>
      </c>
      <c r="K34" s="183" t="str">
        <f>IF(年間計画・実績報告【入力用】!AR40="","",年間計画・実績報告【入力用】!AR40)</f>
        <v/>
      </c>
      <c r="L34" s="184" t="str">
        <f>IF(年間計画・実績報告【入力用】!AS40="","",年間計画・実績報告【入力用】!AS40)</f>
        <v>-</v>
      </c>
      <c r="M34" s="185" t="str">
        <f>IF(年間計画・実績報告【入力用】!AT40="","",年間計画・実績報告【入力用】!AT40)</f>
        <v/>
      </c>
      <c r="N34" s="186" t="str">
        <f>IF(年間計画・実績報告【入力用】!AU40="","",年間計画・実績報告【入力用】!AU40)</f>
        <v/>
      </c>
      <c r="O34" s="350" t="str">
        <f>IF(年間計画・実績報告【入力用】!AV40="","",年間計画・実績報告【入力用】!AV40)</f>
        <v/>
      </c>
      <c r="P34" s="351"/>
      <c r="Q34" s="352"/>
      <c r="R34" s="353"/>
    </row>
    <row r="35" spans="1:18" ht="25.5" customHeight="1">
      <c r="A35" s="195">
        <f>年間計画・実績報告【入力用】!AK41</f>
        <v>45503</v>
      </c>
      <c r="B35" s="196">
        <f t="shared" si="0"/>
        <v>3</v>
      </c>
      <c r="C35" s="373" t="str">
        <f>IF(年間計画・実績報告【入力用】!AM41="","",年間計画・実績報告【入力用】!AM41)</f>
        <v/>
      </c>
      <c r="D35" s="374"/>
      <c r="E35" s="374"/>
      <c r="F35" s="375"/>
      <c r="G35" s="197" t="str">
        <f>IF(年間計画・実績報告【入力用】!AN41="","",年間計画・実績報告【入力用】!AN41)</f>
        <v/>
      </c>
      <c r="H35" s="198" t="str">
        <f>IF(年間計画・実績報告【入力用】!AO41="","",年間計画・実績報告【入力用】!AO41)</f>
        <v>-</v>
      </c>
      <c r="I35" s="199" t="str">
        <f>IF(年間計画・実績報告【入力用】!AP41="","",年間計画・実績報告【入力用】!AP41)</f>
        <v/>
      </c>
      <c r="J35" s="200" t="str">
        <f>IF(年間計画・実績報告【入力用】!AQ41="","",年間計画・実績報告【入力用】!AQ41)</f>
        <v/>
      </c>
      <c r="K35" s="197" t="str">
        <f>IF(年間計画・実績報告【入力用】!AR41="","",年間計画・実績報告【入力用】!AR41)</f>
        <v/>
      </c>
      <c r="L35" s="198" t="str">
        <f>IF(年間計画・実績報告【入力用】!AS41="","",年間計画・実績報告【入力用】!AS41)</f>
        <v>-</v>
      </c>
      <c r="M35" s="199" t="str">
        <f>IF(年間計画・実績報告【入力用】!AT41="","",年間計画・実績報告【入力用】!AT41)</f>
        <v/>
      </c>
      <c r="N35" s="200" t="str">
        <f>IF(年間計画・実績報告【入力用】!AU41="","",年間計画・実績報告【入力用】!AU41)</f>
        <v/>
      </c>
      <c r="O35" s="392" t="str">
        <f>IF(年間計画・実績報告【入力用】!AV41="","",年間計画・実績報告【入力用】!AV41)</f>
        <v/>
      </c>
      <c r="P35" s="393"/>
      <c r="Q35" s="352"/>
      <c r="R35" s="353"/>
    </row>
    <row r="36" spans="1:18" ht="25.5" customHeight="1" thickBot="1">
      <c r="A36" s="201">
        <f>年間計画・実績報告【入力用】!AK42</f>
        <v>45504</v>
      </c>
      <c r="B36" s="202">
        <f t="shared" si="0"/>
        <v>4</v>
      </c>
      <c r="C36" s="394" t="str">
        <f>IF(年間計画・実績報告【入力用】!AM42="","",年間計画・実績報告【入力用】!AM42)</f>
        <v/>
      </c>
      <c r="D36" s="395"/>
      <c r="E36" s="395"/>
      <c r="F36" s="396"/>
      <c r="G36" s="203" t="str">
        <f>IF(年間計画・実績報告【入力用】!AN42="","",年間計画・実績報告【入力用】!AN42)</f>
        <v/>
      </c>
      <c r="H36" s="204" t="str">
        <f>IF(年間計画・実績報告【入力用】!AO42="","",年間計画・実績報告【入力用】!AO42)</f>
        <v>-</v>
      </c>
      <c r="I36" s="205" t="str">
        <f>IF(年間計画・実績報告【入力用】!AP42="","",年間計画・実績報告【入力用】!AP42)</f>
        <v/>
      </c>
      <c r="J36" s="206" t="str">
        <f>IF(年間計画・実績報告【入力用】!AQ42="","",年間計画・実績報告【入力用】!AQ42)</f>
        <v/>
      </c>
      <c r="K36" s="203" t="str">
        <f>IF(年間計画・実績報告【入力用】!AR42="","",年間計画・実績報告【入力用】!AR42)</f>
        <v/>
      </c>
      <c r="L36" s="204" t="str">
        <f>IF(年間計画・実績報告【入力用】!AS42="","",年間計画・実績報告【入力用】!AS42)</f>
        <v>-</v>
      </c>
      <c r="M36" s="205" t="str">
        <f>IF(年間計画・実績報告【入力用】!AT42="","",年間計画・実績報告【入力用】!AT42)</f>
        <v/>
      </c>
      <c r="N36" s="206" t="str">
        <f>IF(年間計画・実績報告【入力用】!AU42="","",年間計画・実績報告【入力用】!AU42)</f>
        <v/>
      </c>
      <c r="O36" s="382" t="str">
        <f>IF(年間計画・実績報告【入力用】!AV42="","",年間計画・実績報告【入力用】!AV42)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年間計画・実績報告【入力用】!AN44&amp;"日"</f>
        <v>0日</v>
      </c>
      <c r="E37" s="208" t="s">
        <v>169</v>
      </c>
      <c r="F37" s="209" t="str">
        <f>年間計画・実績報告【入力用】!AN45&amp;"日"</f>
        <v>31日</v>
      </c>
      <c r="G37" s="389" t="s">
        <v>41</v>
      </c>
      <c r="H37" s="390"/>
      <c r="I37" s="391"/>
      <c r="J37" s="210">
        <f>年間計画・実績報告【入力用】!AN43</f>
        <v>0</v>
      </c>
      <c r="K37" s="389" t="s">
        <v>23</v>
      </c>
      <c r="L37" s="390"/>
      <c r="M37" s="391"/>
      <c r="N37" s="210">
        <f>年間計画・実績報告【入力用】!AR43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37" priority="3">
      <formula>WEEKDAY(B6)=7</formula>
    </cfRule>
    <cfRule type="expression" dxfId="36" priority="4">
      <formula>WEEKDAY(B6)=1</formula>
    </cfRule>
  </conditionalFormatting>
  <conditionalFormatting sqref="A6:A36">
    <cfRule type="expression" dxfId="35" priority="1">
      <formula>WEEKDAY(B6)=7</formula>
    </cfRule>
    <cfRule type="expression" dxfId="34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180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175">
        <f>年間計画・実績報告【入力用】!AW12</f>
        <v>45505</v>
      </c>
      <c r="B6" s="176">
        <f>WEEKDAY(A6,1)</f>
        <v>5</v>
      </c>
      <c r="C6" s="405" t="str">
        <f>IF(年間計画・実績報告【入力用】!AY12="","",年間計画・実績報告【入力用】!AY12)</f>
        <v/>
      </c>
      <c r="D6" s="406"/>
      <c r="E6" s="406"/>
      <c r="F6" s="407"/>
      <c r="G6" s="177" t="str">
        <f>IF(年間計画・実績報告【入力用】!AZ12="","",年間計画・実績報告【入力用】!AZ12)</f>
        <v/>
      </c>
      <c r="H6" s="178" t="str">
        <f>IF(年間計画・実績報告【入力用】!BA12="","",年間計画・実績報告【入力用】!BA12)</f>
        <v>-</v>
      </c>
      <c r="I6" s="179" t="str">
        <f>IF(年間計画・実績報告【入力用】!BB12="","",年間計画・実績報告【入力用】!BB12)</f>
        <v/>
      </c>
      <c r="J6" s="180" t="str">
        <f>IF(年間計画・実績報告【入力用】!BC12="","",年間計画・実績報告【入力用】!BC12)</f>
        <v/>
      </c>
      <c r="K6" s="177" t="str">
        <f>IF(年間計画・実績報告【入力用】!BD12="","",年間計画・実績報告【入力用】!BD12)</f>
        <v/>
      </c>
      <c r="L6" s="178" t="str">
        <f>IF(年間計画・実績報告【入力用】!BE12="","",年間計画・実績報告【入力用】!BE12)</f>
        <v>-</v>
      </c>
      <c r="M6" s="179" t="str">
        <f>IF(年間計画・実績報告【入力用】!BF12="","",年間計画・実績報告【入力用】!BF12)</f>
        <v/>
      </c>
      <c r="N6" s="180" t="str">
        <f>IF(年間計画・実績報告【入力用】!BG12="","",年間計画・実績報告【入力用】!BG12)</f>
        <v/>
      </c>
      <c r="O6" s="361" t="str">
        <f>IF(年間計画・実績報告【入力用】!BH12="","",年間計画・実績報告【入力用】!BH12)</f>
        <v/>
      </c>
      <c r="P6" s="362"/>
      <c r="Q6" s="363"/>
      <c r="R6" s="364"/>
    </row>
    <row r="7" spans="1:18" ht="25.5" customHeight="1">
      <c r="A7" s="181">
        <f>年間計画・実績報告【入力用】!AW13</f>
        <v>45506</v>
      </c>
      <c r="B7" s="182">
        <f t="shared" ref="B7:B35" si="0">WEEKDAY(A7,1)</f>
        <v>6</v>
      </c>
      <c r="C7" s="373" t="str">
        <f>IF(年間計画・実績報告【入力用】!AY13="","",年間計画・実績報告【入力用】!AY13)</f>
        <v/>
      </c>
      <c r="D7" s="374"/>
      <c r="E7" s="374"/>
      <c r="F7" s="375"/>
      <c r="G7" s="183" t="str">
        <f>IF(年間計画・実績報告【入力用】!AZ13="","",年間計画・実績報告【入力用】!AZ13)</f>
        <v/>
      </c>
      <c r="H7" s="184" t="str">
        <f>IF(年間計画・実績報告【入力用】!BA13="","",年間計画・実績報告【入力用】!BA13)</f>
        <v>-</v>
      </c>
      <c r="I7" s="185" t="str">
        <f>IF(年間計画・実績報告【入力用】!BB13="","",年間計画・実績報告【入力用】!BB13)</f>
        <v/>
      </c>
      <c r="J7" s="186" t="str">
        <f>IF(年間計画・実績報告【入力用】!BC13="","",年間計画・実績報告【入力用】!BC13)</f>
        <v/>
      </c>
      <c r="K7" s="183" t="str">
        <f>IF(年間計画・実績報告【入力用】!BD13="","",年間計画・実績報告【入力用】!BD13)</f>
        <v/>
      </c>
      <c r="L7" s="184" t="str">
        <f>IF(年間計画・実績報告【入力用】!BE13="","",年間計画・実績報告【入力用】!BE13)</f>
        <v>-</v>
      </c>
      <c r="M7" s="185" t="str">
        <f>IF(年間計画・実績報告【入力用】!BF13="","",年間計画・実績報告【入力用】!BF13)</f>
        <v/>
      </c>
      <c r="N7" s="186" t="str">
        <f>IF(年間計画・実績報告【入力用】!BG13="","",年間計画・実績報告【入力用】!BG13)</f>
        <v/>
      </c>
      <c r="O7" s="350" t="str">
        <f>IF(年間計画・実績報告【入力用】!BH13="","",年間計画・実績報告【入力用】!BH13)</f>
        <v/>
      </c>
      <c r="P7" s="351"/>
      <c r="Q7" s="352"/>
      <c r="R7" s="353"/>
    </row>
    <row r="8" spans="1:18" ht="25.5" customHeight="1">
      <c r="A8" s="187">
        <f>年間計画・実績報告【入力用】!AW14</f>
        <v>45507</v>
      </c>
      <c r="B8" s="188">
        <f t="shared" si="0"/>
        <v>7</v>
      </c>
      <c r="C8" s="376" t="str">
        <f>IF(年間計画・実績報告【入力用】!AY14="","",年間計画・実績報告【入力用】!AY14)</f>
        <v/>
      </c>
      <c r="D8" s="377"/>
      <c r="E8" s="377"/>
      <c r="F8" s="378"/>
      <c r="G8" s="189" t="str">
        <f>IF(年間計画・実績報告【入力用】!AZ14="","",年間計画・実績報告【入力用】!AZ14)</f>
        <v/>
      </c>
      <c r="H8" s="190" t="str">
        <f>IF(年間計画・実績報告【入力用】!BA14="","",年間計画・実績報告【入力用】!BA14)</f>
        <v>-</v>
      </c>
      <c r="I8" s="191" t="str">
        <f>IF(年間計画・実績報告【入力用】!BB14="","",年間計画・実績報告【入力用】!BB14)</f>
        <v/>
      </c>
      <c r="J8" s="192" t="str">
        <f>IF(年間計画・実績報告【入力用】!BC14="","",年間計画・実績報告【入力用】!BC14)</f>
        <v/>
      </c>
      <c r="K8" s="189" t="str">
        <f>IF(年間計画・実績報告【入力用】!BD14="","",年間計画・実績報告【入力用】!BD14)</f>
        <v/>
      </c>
      <c r="L8" s="190" t="str">
        <f>IF(年間計画・実績報告【入力用】!BE14="","",年間計画・実績報告【入力用】!BE14)</f>
        <v>-</v>
      </c>
      <c r="M8" s="191" t="str">
        <f>IF(年間計画・実績報告【入力用】!BF14="","",年間計画・実績報告【入力用】!BF14)</f>
        <v/>
      </c>
      <c r="N8" s="192" t="str">
        <f>IF(年間計画・実績報告【入力用】!BG14="","",年間計画・実績報告【入力用】!BG14)</f>
        <v/>
      </c>
      <c r="O8" s="354" t="str">
        <f>IF(年間計画・実績報告【入力用】!BH14="","",年間計画・実績報告【入力用】!BH14)</f>
        <v/>
      </c>
      <c r="P8" s="355"/>
      <c r="Q8" s="372"/>
      <c r="R8" s="357"/>
    </row>
    <row r="9" spans="1:18" ht="25.5" customHeight="1">
      <c r="A9" s="187">
        <f>年間計画・実績報告【入力用】!AW15</f>
        <v>45508</v>
      </c>
      <c r="B9" s="188">
        <f t="shared" si="0"/>
        <v>1</v>
      </c>
      <c r="C9" s="376" t="str">
        <f>IF(年間計画・実績報告【入力用】!AY15="","",年間計画・実績報告【入力用】!AY15)</f>
        <v/>
      </c>
      <c r="D9" s="377"/>
      <c r="E9" s="377"/>
      <c r="F9" s="378"/>
      <c r="G9" s="189" t="str">
        <f>IF(年間計画・実績報告【入力用】!AZ15="","",年間計画・実績報告【入力用】!AZ15)</f>
        <v/>
      </c>
      <c r="H9" s="190" t="str">
        <f>IF(年間計画・実績報告【入力用】!BA15="","",年間計画・実績報告【入力用】!BA15)</f>
        <v>-</v>
      </c>
      <c r="I9" s="191" t="str">
        <f>IF(年間計画・実績報告【入力用】!BB15="","",年間計画・実績報告【入力用】!BB15)</f>
        <v/>
      </c>
      <c r="J9" s="192" t="str">
        <f>IF(年間計画・実績報告【入力用】!BC15="","",年間計画・実績報告【入力用】!BC15)</f>
        <v/>
      </c>
      <c r="K9" s="189" t="str">
        <f>IF(年間計画・実績報告【入力用】!BD15="","",年間計画・実績報告【入力用】!BD15)</f>
        <v/>
      </c>
      <c r="L9" s="190" t="str">
        <f>IF(年間計画・実績報告【入力用】!BE15="","",年間計画・実績報告【入力用】!BE15)</f>
        <v>-</v>
      </c>
      <c r="M9" s="191" t="str">
        <f>IF(年間計画・実績報告【入力用】!BF15="","",年間計画・実績報告【入力用】!BF15)</f>
        <v/>
      </c>
      <c r="N9" s="192" t="str">
        <f>IF(年間計画・実績報告【入力用】!BG15="","",年間計画・実績報告【入力用】!BG15)</f>
        <v/>
      </c>
      <c r="O9" s="354" t="str">
        <f>IF(年間計画・実績報告【入力用】!BH15="","",年間計画・実績報告【入力用】!BH15)</f>
        <v/>
      </c>
      <c r="P9" s="355"/>
      <c r="Q9" s="372"/>
      <c r="R9" s="357"/>
    </row>
    <row r="10" spans="1:18" ht="25.5" customHeight="1">
      <c r="A10" s="181">
        <f>年間計画・実績報告【入力用】!AW16</f>
        <v>45509</v>
      </c>
      <c r="B10" s="182">
        <f t="shared" si="0"/>
        <v>2</v>
      </c>
      <c r="C10" s="373" t="str">
        <f>IF(年間計画・実績報告【入力用】!AY16="","",年間計画・実績報告【入力用】!AY16)</f>
        <v/>
      </c>
      <c r="D10" s="374"/>
      <c r="E10" s="374"/>
      <c r="F10" s="375"/>
      <c r="G10" s="183" t="str">
        <f>IF(年間計画・実績報告【入力用】!AZ16="","",年間計画・実績報告【入力用】!AZ16)</f>
        <v/>
      </c>
      <c r="H10" s="184" t="str">
        <f>IF(年間計画・実績報告【入力用】!BA16="","",年間計画・実績報告【入力用】!BA16)</f>
        <v>-</v>
      </c>
      <c r="I10" s="185" t="str">
        <f>IF(年間計画・実績報告【入力用】!BB16="","",年間計画・実績報告【入力用】!BB16)</f>
        <v/>
      </c>
      <c r="J10" s="186" t="str">
        <f>IF(年間計画・実績報告【入力用】!BC16="","",年間計画・実績報告【入力用】!BC16)</f>
        <v/>
      </c>
      <c r="K10" s="183" t="str">
        <f>IF(年間計画・実績報告【入力用】!BD16="","",年間計画・実績報告【入力用】!BD16)</f>
        <v/>
      </c>
      <c r="L10" s="184" t="str">
        <f>IF(年間計画・実績報告【入力用】!BE16="","",年間計画・実績報告【入力用】!BE16)</f>
        <v>-</v>
      </c>
      <c r="M10" s="185" t="str">
        <f>IF(年間計画・実績報告【入力用】!BF16="","",年間計画・実績報告【入力用】!BF16)</f>
        <v/>
      </c>
      <c r="N10" s="186" t="str">
        <f>IF(年間計画・実績報告【入力用】!BG16="","",年間計画・実績報告【入力用】!BG16)</f>
        <v/>
      </c>
      <c r="O10" s="350" t="str">
        <f>IF(年間計画・実績報告【入力用】!BH16="","",年間計画・実績報告【入力用】!BH16)</f>
        <v/>
      </c>
      <c r="P10" s="351"/>
      <c r="Q10" s="352"/>
      <c r="R10" s="353"/>
    </row>
    <row r="11" spans="1:18" ht="25.5" customHeight="1">
      <c r="A11" s="181">
        <f>年間計画・実績報告【入力用】!AW17</f>
        <v>45510</v>
      </c>
      <c r="B11" s="182">
        <f t="shared" si="0"/>
        <v>3</v>
      </c>
      <c r="C11" s="373" t="str">
        <f>IF(年間計画・実績報告【入力用】!AY17="","",年間計画・実績報告【入力用】!AY17)</f>
        <v/>
      </c>
      <c r="D11" s="374"/>
      <c r="E11" s="374"/>
      <c r="F11" s="375"/>
      <c r="G11" s="183" t="str">
        <f>IF(年間計画・実績報告【入力用】!AZ17="","",年間計画・実績報告【入力用】!AZ17)</f>
        <v/>
      </c>
      <c r="H11" s="184" t="str">
        <f>IF(年間計画・実績報告【入力用】!BA17="","",年間計画・実績報告【入力用】!BA17)</f>
        <v>-</v>
      </c>
      <c r="I11" s="185" t="str">
        <f>IF(年間計画・実績報告【入力用】!BB17="","",年間計画・実績報告【入力用】!BB17)</f>
        <v/>
      </c>
      <c r="J11" s="186" t="str">
        <f>IF(年間計画・実績報告【入力用】!BC17="","",年間計画・実績報告【入力用】!BC17)</f>
        <v/>
      </c>
      <c r="K11" s="183" t="str">
        <f>IF(年間計画・実績報告【入力用】!BD17="","",年間計画・実績報告【入力用】!BD17)</f>
        <v/>
      </c>
      <c r="L11" s="184" t="str">
        <f>IF(年間計画・実績報告【入力用】!BE17="","",年間計画・実績報告【入力用】!BE17)</f>
        <v>-</v>
      </c>
      <c r="M11" s="185" t="str">
        <f>IF(年間計画・実績報告【入力用】!BF17="","",年間計画・実績報告【入力用】!BF17)</f>
        <v/>
      </c>
      <c r="N11" s="186" t="str">
        <f>IF(年間計画・実績報告【入力用】!BG17="","",年間計画・実績報告【入力用】!BG17)</f>
        <v/>
      </c>
      <c r="O11" s="350" t="str">
        <f>IF(年間計画・実績報告【入力用】!BH17="","",年間計画・実績報告【入力用】!BH17)</f>
        <v/>
      </c>
      <c r="P11" s="351"/>
      <c r="Q11" s="410"/>
      <c r="R11" s="353"/>
    </row>
    <row r="12" spans="1:18" ht="25.5" customHeight="1">
      <c r="A12" s="181">
        <f>年間計画・実績報告【入力用】!AW18</f>
        <v>45511</v>
      </c>
      <c r="B12" s="182">
        <f t="shared" si="0"/>
        <v>4</v>
      </c>
      <c r="C12" s="373" t="str">
        <f>IF(年間計画・実績報告【入力用】!AY18="","",年間計画・実績報告【入力用】!AY18)</f>
        <v/>
      </c>
      <c r="D12" s="374"/>
      <c r="E12" s="374"/>
      <c r="F12" s="375"/>
      <c r="G12" s="183" t="str">
        <f>IF(年間計画・実績報告【入力用】!AZ18="","",年間計画・実績報告【入力用】!AZ18)</f>
        <v/>
      </c>
      <c r="H12" s="184" t="str">
        <f>IF(年間計画・実績報告【入力用】!BA18="","",年間計画・実績報告【入力用】!BA18)</f>
        <v>-</v>
      </c>
      <c r="I12" s="185" t="str">
        <f>IF(年間計画・実績報告【入力用】!BB18="","",年間計画・実績報告【入力用】!BB18)</f>
        <v/>
      </c>
      <c r="J12" s="186" t="str">
        <f>IF(年間計画・実績報告【入力用】!BC18="","",年間計画・実績報告【入力用】!BC18)</f>
        <v/>
      </c>
      <c r="K12" s="183" t="str">
        <f>IF(年間計画・実績報告【入力用】!BD18="","",年間計画・実績報告【入力用】!BD18)</f>
        <v/>
      </c>
      <c r="L12" s="184" t="str">
        <f>IF(年間計画・実績報告【入力用】!BE18="","",年間計画・実績報告【入力用】!BE18)</f>
        <v>-</v>
      </c>
      <c r="M12" s="185" t="str">
        <f>IF(年間計画・実績報告【入力用】!BF18="","",年間計画・実績報告【入力用】!BF18)</f>
        <v/>
      </c>
      <c r="N12" s="186" t="str">
        <f>IF(年間計画・実績報告【入力用】!BG18="","",年間計画・実績報告【入力用】!BG18)</f>
        <v/>
      </c>
      <c r="O12" s="350" t="str">
        <f>IF(年間計画・実績報告【入力用】!BH18="","",年間計画・実績報告【入力用】!BH18)</f>
        <v/>
      </c>
      <c r="P12" s="351"/>
      <c r="Q12" s="352"/>
      <c r="R12" s="353"/>
    </row>
    <row r="13" spans="1:18" ht="25.5" customHeight="1">
      <c r="A13" s="181">
        <f>年間計画・実績報告【入力用】!AW19</f>
        <v>45512</v>
      </c>
      <c r="B13" s="182">
        <f t="shared" si="0"/>
        <v>5</v>
      </c>
      <c r="C13" s="373" t="str">
        <f>IF(年間計画・実績報告【入力用】!AY19="","",年間計画・実績報告【入力用】!AY19)</f>
        <v/>
      </c>
      <c r="D13" s="374"/>
      <c r="E13" s="374"/>
      <c r="F13" s="375"/>
      <c r="G13" s="183" t="str">
        <f>IF(年間計画・実績報告【入力用】!AZ19="","",年間計画・実績報告【入力用】!AZ19)</f>
        <v/>
      </c>
      <c r="H13" s="184" t="str">
        <f>IF(年間計画・実績報告【入力用】!BA19="","",年間計画・実績報告【入力用】!BA19)</f>
        <v>-</v>
      </c>
      <c r="I13" s="185" t="str">
        <f>IF(年間計画・実績報告【入力用】!BB19="","",年間計画・実績報告【入力用】!BB19)</f>
        <v/>
      </c>
      <c r="J13" s="186" t="str">
        <f>IF(年間計画・実績報告【入力用】!BC19="","",年間計画・実績報告【入力用】!BC19)</f>
        <v/>
      </c>
      <c r="K13" s="183" t="str">
        <f>IF(年間計画・実績報告【入力用】!BD19="","",年間計画・実績報告【入力用】!BD19)</f>
        <v/>
      </c>
      <c r="L13" s="184" t="str">
        <f>IF(年間計画・実績報告【入力用】!BE19="","",年間計画・実績報告【入力用】!BE19)</f>
        <v>-</v>
      </c>
      <c r="M13" s="185" t="str">
        <f>IF(年間計画・実績報告【入力用】!BF19="","",年間計画・実績報告【入力用】!BF19)</f>
        <v/>
      </c>
      <c r="N13" s="186" t="str">
        <f>IF(年間計画・実績報告【入力用】!BG19="","",年間計画・実績報告【入力用】!BG19)</f>
        <v/>
      </c>
      <c r="O13" s="350" t="str">
        <f>IF(年間計画・実績報告【入力用】!BH19="","",年間計画・実績報告【入力用】!BH19)</f>
        <v/>
      </c>
      <c r="P13" s="351"/>
      <c r="Q13" s="352"/>
      <c r="R13" s="353"/>
    </row>
    <row r="14" spans="1:18" ht="25.5" customHeight="1">
      <c r="A14" s="181">
        <f>年間計画・実績報告【入力用】!AW20</f>
        <v>45513</v>
      </c>
      <c r="B14" s="182">
        <f t="shared" si="0"/>
        <v>6</v>
      </c>
      <c r="C14" s="373" t="str">
        <f>IF(年間計画・実績報告【入力用】!AY20="","",年間計画・実績報告【入力用】!AY20)</f>
        <v/>
      </c>
      <c r="D14" s="374"/>
      <c r="E14" s="374"/>
      <c r="F14" s="375"/>
      <c r="G14" s="183" t="str">
        <f>IF(年間計画・実績報告【入力用】!AZ20="","",年間計画・実績報告【入力用】!AZ20)</f>
        <v/>
      </c>
      <c r="H14" s="184" t="str">
        <f>IF(年間計画・実績報告【入力用】!BA20="","",年間計画・実績報告【入力用】!BA20)</f>
        <v>-</v>
      </c>
      <c r="I14" s="185" t="str">
        <f>IF(年間計画・実績報告【入力用】!BB20="","",年間計画・実績報告【入力用】!BB20)</f>
        <v/>
      </c>
      <c r="J14" s="186" t="str">
        <f>IF(年間計画・実績報告【入力用】!BC20="","",年間計画・実績報告【入力用】!BC20)</f>
        <v/>
      </c>
      <c r="K14" s="183" t="str">
        <f>IF(年間計画・実績報告【入力用】!BD20="","",年間計画・実績報告【入力用】!BD20)</f>
        <v/>
      </c>
      <c r="L14" s="184" t="str">
        <f>IF(年間計画・実績報告【入力用】!BE20="","",年間計画・実績報告【入力用】!BE20)</f>
        <v>-</v>
      </c>
      <c r="M14" s="185" t="str">
        <f>IF(年間計画・実績報告【入力用】!BF20="","",年間計画・実績報告【入力用】!BF20)</f>
        <v/>
      </c>
      <c r="N14" s="186" t="str">
        <f>IF(年間計画・実績報告【入力用】!BG20="","",年間計画・実績報告【入力用】!BG20)</f>
        <v/>
      </c>
      <c r="O14" s="350" t="str">
        <f>IF(年間計画・実績報告【入力用】!BH20="","",年間計画・実績報告【入力用】!BH20)</f>
        <v/>
      </c>
      <c r="P14" s="351"/>
      <c r="Q14" s="352"/>
      <c r="R14" s="353"/>
    </row>
    <row r="15" spans="1:18" ht="25.5" customHeight="1">
      <c r="A15" s="187">
        <f>年間計画・実績報告【入力用】!AW21</f>
        <v>45514</v>
      </c>
      <c r="B15" s="188">
        <f t="shared" si="0"/>
        <v>7</v>
      </c>
      <c r="C15" s="376" t="str">
        <f>IF(年間計画・実績報告【入力用】!AY21="","",年間計画・実績報告【入力用】!AY21)</f>
        <v/>
      </c>
      <c r="D15" s="377"/>
      <c r="E15" s="377"/>
      <c r="F15" s="378"/>
      <c r="G15" s="189" t="str">
        <f>IF(年間計画・実績報告【入力用】!AZ21="","",年間計画・実績報告【入力用】!AZ21)</f>
        <v/>
      </c>
      <c r="H15" s="190" t="str">
        <f>IF(年間計画・実績報告【入力用】!BA21="","",年間計画・実績報告【入力用】!BA21)</f>
        <v>-</v>
      </c>
      <c r="I15" s="191" t="str">
        <f>IF(年間計画・実績報告【入力用】!BB21="","",年間計画・実績報告【入力用】!BB21)</f>
        <v/>
      </c>
      <c r="J15" s="192" t="str">
        <f>IF(年間計画・実績報告【入力用】!BC21="","",年間計画・実績報告【入力用】!BC21)</f>
        <v/>
      </c>
      <c r="K15" s="189" t="str">
        <f>IF(年間計画・実績報告【入力用】!BD21="","",年間計画・実績報告【入力用】!BD21)</f>
        <v/>
      </c>
      <c r="L15" s="190" t="str">
        <f>IF(年間計画・実績報告【入力用】!BE21="","",年間計画・実績報告【入力用】!BE21)</f>
        <v>-</v>
      </c>
      <c r="M15" s="191" t="str">
        <f>IF(年間計画・実績報告【入力用】!BF21="","",年間計画・実績報告【入力用】!BF21)</f>
        <v/>
      </c>
      <c r="N15" s="192" t="str">
        <f>IF(年間計画・実績報告【入力用】!BG21="","",年間計画・実績報告【入力用】!BG21)</f>
        <v/>
      </c>
      <c r="O15" s="354" t="str">
        <f>IF(年間計画・実績報告【入力用】!BH21="","",年間計画・実績報告【入力用】!BH21)</f>
        <v/>
      </c>
      <c r="P15" s="355"/>
      <c r="Q15" s="372"/>
      <c r="R15" s="357"/>
    </row>
    <row r="16" spans="1:18" ht="25.5" customHeight="1">
      <c r="A16" s="223">
        <f>年間計画・実績報告【入力用】!AW22</f>
        <v>45515</v>
      </c>
      <c r="B16" s="194">
        <f t="shared" si="0"/>
        <v>1</v>
      </c>
      <c r="C16" s="397" t="str">
        <f>IF(年間計画・実績報告【入力用】!AY22="","",年間計画・実績報告【入力用】!AY22)</f>
        <v>山の日</v>
      </c>
      <c r="D16" s="398"/>
      <c r="E16" s="398"/>
      <c r="F16" s="399"/>
      <c r="G16" s="189" t="str">
        <f>IF(年間計画・実績報告【入力用】!AZ22="","",年間計画・実績報告【入力用】!AZ22)</f>
        <v/>
      </c>
      <c r="H16" s="190" t="str">
        <f>IF(年間計画・実績報告【入力用】!BA22="","",年間計画・実績報告【入力用】!BA22)</f>
        <v>-</v>
      </c>
      <c r="I16" s="191" t="str">
        <f>IF(年間計画・実績報告【入力用】!BB22="","",年間計画・実績報告【入力用】!BB22)</f>
        <v/>
      </c>
      <c r="J16" s="192" t="str">
        <f>IF(年間計画・実績報告【入力用】!BC22="","",年間計画・実績報告【入力用】!BC22)</f>
        <v/>
      </c>
      <c r="K16" s="189" t="str">
        <f>IF(年間計画・実績報告【入力用】!BD22="","",年間計画・実績報告【入力用】!BD22)</f>
        <v/>
      </c>
      <c r="L16" s="190" t="str">
        <f>IF(年間計画・実績報告【入力用】!BE22="","",年間計画・実績報告【入力用】!BE22)</f>
        <v>-</v>
      </c>
      <c r="M16" s="191" t="str">
        <f>IF(年間計画・実績報告【入力用】!BF22="","",年間計画・実績報告【入力用】!BF22)</f>
        <v/>
      </c>
      <c r="N16" s="192" t="str">
        <f>IF(年間計画・実績報告【入力用】!BG22="","",年間計画・実績報告【入力用】!BG22)</f>
        <v/>
      </c>
      <c r="O16" s="354" t="str">
        <f>IF(年間計画・実績報告【入力用】!BH22="","",年間計画・実績報告【入力用】!BH22)</f>
        <v/>
      </c>
      <c r="P16" s="355"/>
      <c r="Q16" s="372"/>
      <c r="R16" s="357"/>
    </row>
    <row r="17" spans="1:18" ht="25.5" customHeight="1">
      <c r="A17" s="223">
        <f>年間計画・実績報告【入力用】!AW23</f>
        <v>45516</v>
      </c>
      <c r="B17" s="194">
        <f t="shared" si="0"/>
        <v>2</v>
      </c>
      <c r="C17" s="397" t="str">
        <f>IF(年間計画・実績報告【入力用】!AY23="","",年間計画・実績報告【入力用】!AY23)</f>
        <v>振替休日</v>
      </c>
      <c r="D17" s="398"/>
      <c r="E17" s="398"/>
      <c r="F17" s="399"/>
      <c r="G17" s="189" t="str">
        <f>IF(年間計画・実績報告【入力用】!AZ23="","",年間計画・実績報告【入力用】!AZ23)</f>
        <v/>
      </c>
      <c r="H17" s="190" t="str">
        <f>IF(年間計画・実績報告【入力用】!BA23="","",年間計画・実績報告【入力用】!BA23)</f>
        <v>-</v>
      </c>
      <c r="I17" s="191" t="str">
        <f>IF(年間計画・実績報告【入力用】!BB23="","",年間計画・実績報告【入力用】!BB23)</f>
        <v/>
      </c>
      <c r="J17" s="192" t="str">
        <f>IF(年間計画・実績報告【入力用】!BC23="","",年間計画・実績報告【入力用】!BC23)</f>
        <v/>
      </c>
      <c r="K17" s="189" t="str">
        <f>IF(年間計画・実績報告【入力用】!BD23="","",年間計画・実績報告【入力用】!BD23)</f>
        <v/>
      </c>
      <c r="L17" s="190" t="str">
        <f>IF(年間計画・実績報告【入力用】!BE23="","",年間計画・実績報告【入力用】!BE23)</f>
        <v>-</v>
      </c>
      <c r="M17" s="191" t="str">
        <f>IF(年間計画・実績報告【入力用】!BF23="","",年間計画・実績報告【入力用】!BF23)</f>
        <v/>
      </c>
      <c r="N17" s="192" t="str">
        <f>IF(年間計画・実績報告【入力用】!BG23="","",年間計画・実績報告【入力用】!BG23)</f>
        <v/>
      </c>
      <c r="O17" s="354" t="str">
        <f>IF(年間計画・実績報告【入力用】!BH23="","",年間計画・実績報告【入力用】!BH23)</f>
        <v/>
      </c>
      <c r="P17" s="355"/>
      <c r="Q17" s="372"/>
      <c r="R17" s="357"/>
    </row>
    <row r="18" spans="1:18" ht="25.5" customHeight="1">
      <c r="A18" s="181">
        <f>年間計画・実績報告【入力用】!AW24</f>
        <v>45517</v>
      </c>
      <c r="B18" s="182">
        <f t="shared" si="0"/>
        <v>3</v>
      </c>
      <c r="C18" s="373" t="str">
        <f>IF(年間計画・実績報告【入力用】!AY24="","",年間計画・実績報告【入力用】!AY24)</f>
        <v/>
      </c>
      <c r="D18" s="374"/>
      <c r="E18" s="374"/>
      <c r="F18" s="375"/>
      <c r="G18" s="183" t="str">
        <f>IF(年間計画・実績報告【入力用】!AZ24="","",年間計画・実績報告【入力用】!AZ24)</f>
        <v/>
      </c>
      <c r="H18" s="184" t="str">
        <f>IF(年間計画・実績報告【入力用】!BA24="","",年間計画・実績報告【入力用】!BA24)</f>
        <v>-</v>
      </c>
      <c r="I18" s="185" t="str">
        <f>IF(年間計画・実績報告【入力用】!BB24="","",年間計画・実績報告【入力用】!BB24)</f>
        <v/>
      </c>
      <c r="J18" s="186" t="str">
        <f>IF(年間計画・実績報告【入力用】!BC24="","",年間計画・実績報告【入力用】!BC24)</f>
        <v/>
      </c>
      <c r="K18" s="183" t="str">
        <f>IF(年間計画・実績報告【入力用】!BD24="","",年間計画・実績報告【入力用】!BD24)</f>
        <v/>
      </c>
      <c r="L18" s="184" t="str">
        <f>IF(年間計画・実績報告【入力用】!BE24="","",年間計画・実績報告【入力用】!BE24)</f>
        <v>-</v>
      </c>
      <c r="M18" s="185" t="str">
        <f>IF(年間計画・実績報告【入力用】!BF24="","",年間計画・実績報告【入力用】!BF24)</f>
        <v/>
      </c>
      <c r="N18" s="186" t="str">
        <f>IF(年間計画・実績報告【入力用】!BG24="","",年間計画・実績報告【入力用】!BG24)</f>
        <v/>
      </c>
      <c r="O18" s="350" t="str">
        <f>IF(年間計画・実績報告【入力用】!BH24="","",年間計画・実績報告【入力用】!BH24)</f>
        <v/>
      </c>
      <c r="P18" s="351"/>
      <c r="Q18" s="352"/>
      <c r="R18" s="353"/>
    </row>
    <row r="19" spans="1:18" ht="25.5" customHeight="1">
      <c r="A19" s="181">
        <f>年間計画・実績報告【入力用】!AW25</f>
        <v>45518</v>
      </c>
      <c r="B19" s="182">
        <f t="shared" si="0"/>
        <v>4</v>
      </c>
      <c r="C19" s="373" t="str">
        <f>IF(年間計画・実績報告【入力用】!AY25="","",年間計画・実績報告【入力用】!AY25)</f>
        <v/>
      </c>
      <c r="D19" s="374"/>
      <c r="E19" s="374"/>
      <c r="F19" s="375"/>
      <c r="G19" s="183" t="str">
        <f>IF(年間計画・実績報告【入力用】!AZ25="","",年間計画・実績報告【入力用】!AZ25)</f>
        <v/>
      </c>
      <c r="H19" s="184" t="str">
        <f>IF(年間計画・実績報告【入力用】!BA25="","",年間計画・実績報告【入力用】!BA25)</f>
        <v>-</v>
      </c>
      <c r="I19" s="185" t="str">
        <f>IF(年間計画・実績報告【入力用】!BB25="","",年間計画・実績報告【入力用】!BB25)</f>
        <v/>
      </c>
      <c r="J19" s="186" t="str">
        <f>IF(年間計画・実績報告【入力用】!BC25="","",年間計画・実績報告【入力用】!BC25)</f>
        <v/>
      </c>
      <c r="K19" s="183" t="str">
        <f>IF(年間計画・実績報告【入力用】!BD25="","",年間計画・実績報告【入力用】!BD25)</f>
        <v/>
      </c>
      <c r="L19" s="184" t="str">
        <f>IF(年間計画・実績報告【入力用】!BE25="","",年間計画・実績報告【入力用】!BE25)</f>
        <v>-</v>
      </c>
      <c r="M19" s="185" t="str">
        <f>IF(年間計画・実績報告【入力用】!BF25="","",年間計画・実績報告【入力用】!BF25)</f>
        <v/>
      </c>
      <c r="N19" s="186" t="str">
        <f>IF(年間計画・実績報告【入力用】!BG25="","",年間計画・実績報告【入力用】!BG25)</f>
        <v/>
      </c>
      <c r="O19" s="350" t="str">
        <f>IF(年間計画・実績報告【入力用】!BH25="","",年間計画・実績報告【入力用】!BH25)</f>
        <v/>
      </c>
      <c r="P19" s="351"/>
      <c r="Q19" s="352"/>
      <c r="R19" s="353"/>
    </row>
    <row r="20" spans="1:18" ht="25.5" customHeight="1">
      <c r="A20" s="181">
        <f>年間計画・実績報告【入力用】!AW26</f>
        <v>45519</v>
      </c>
      <c r="B20" s="182">
        <f t="shared" si="0"/>
        <v>5</v>
      </c>
      <c r="C20" s="373" t="str">
        <f>IF(年間計画・実績報告【入力用】!AY26="","",年間計画・実績報告【入力用】!AY26)</f>
        <v/>
      </c>
      <c r="D20" s="374"/>
      <c r="E20" s="374"/>
      <c r="F20" s="375"/>
      <c r="G20" s="183" t="str">
        <f>IF(年間計画・実績報告【入力用】!AZ26="","",年間計画・実績報告【入力用】!AZ26)</f>
        <v/>
      </c>
      <c r="H20" s="184" t="str">
        <f>IF(年間計画・実績報告【入力用】!BA26="","",年間計画・実績報告【入力用】!BA26)</f>
        <v>-</v>
      </c>
      <c r="I20" s="185" t="str">
        <f>IF(年間計画・実績報告【入力用】!BB26="","",年間計画・実績報告【入力用】!BB26)</f>
        <v/>
      </c>
      <c r="J20" s="186" t="str">
        <f>IF(年間計画・実績報告【入力用】!BC26="","",年間計画・実績報告【入力用】!BC26)</f>
        <v/>
      </c>
      <c r="K20" s="183" t="str">
        <f>IF(年間計画・実績報告【入力用】!BD26="","",年間計画・実績報告【入力用】!BD26)</f>
        <v/>
      </c>
      <c r="L20" s="184" t="str">
        <f>IF(年間計画・実績報告【入力用】!BE26="","",年間計画・実績報告【入力用】!BE26)</f>
        <v>-</v>
      </c>
      <c r="M20" s="185" t="str">
        <f>IF(年間計画・実績報告【入力用】!BF26="","",年間計画・実績報告【入力用】!BF26)</f>
        <v/>
      </c>
      <c r="N20" s="186" t="str">
        <f>IF(年間計画・実績報告【入力用】!BG26="","",年間計画・実績報告【入力用】!BG26)</f>
        <v/>
      </c>
      <c r="O20" s="350" t="str">
        <f>IF(年間計画・実績報告【入力用】!BH26="","",年間計画・実績報告【入力用】!BH26)</f>
        <v/>
      </c>
      <c r="P20" s="351"/>
      <c r="Q20" s="352"/>
      <c r="R20" s="353"/>
    </row>
    <row r="21" spans="1:18" ht="25.5" customHeight="1">
      <c r="A21" s="181">
        <f>年間計画・実績報告【入力用】!AW27</f>
        <v>45520</v>
      </c>
      <c r="B21" s="182">
        <f t="shared" si="0"/>
        <v>6</v>
      </c>
      <c r="C21" s="373" t="str">
        <f>IF(年間計画・実績報告【入力用】!AY27="","",年間計画・実績報告【入力用】!AY27)</f>
        <v/>
      </c>
      <c r="D21" s="374"/>
      <c r="E21" s="374"/>
      <c r="F21" s="375"/>
      <c r="G21" s="183" t="str">
        <f>IF(年間計画・実績報告【入力用】!AZ27="","",年間計画・実績報告【入力用】!AZ27)</f>
        <v/>
      </c>
      <c r="H21" s="184" t="str">
        <f>IF(年間計画・実績報告【入力用】!BA27="","",年間計画・実績報告【入力用】!BA27)</f>
        <v>-</v>
      </c>
      <c r="I21" s="185" t="str">
        <f>IF(年間計画・実績報告【入力用】!BB27="","",年間計画・実績報告【入力用】!BB27)</f>
        <v/>
      </c>
      <c r="J21" s="186" t="str">
        <f>IF(年間計画・実績報告【入力用】!BC27="","",年間計画・実績報告【入力用】!BC27)</f>
        <v/>
      </c>
      <c r="K21" s="183" t="str">
        <f>IF(年間計画・実績報告【入力用】!BD27="","",年間計画・実績報告【入力用】!BD27)</f>
        <v/>
      </c>
      <c r="L21" s="184" t="str">
        <f>IF(年間計画・実績報告【入力用】!BE27="","",年間計画・実績報告【入力用】!BE27)</f>
        <v>-</v>
      </c>
      <c r="M21" s="185" t="str">
        <f>IF(年間計画・実績報告【入力用】!BF27="","",年間計画・実績報告【入力用】!BF27)</f>
        <v/>
      </c>
      <c r="N21" s="186" t="str">
        <f>IF(年間計画・実績報告【入力用】!BG27="","",年間計画・実績報告【入力用】!BG27)</f>
        <v/>
      </c>
      <c r="O21" s="350" t="str">
        <f>IF(年間計画・実績報告【入力用】!BH27="","",年間計画・実績報告【入力用】!BH27)</f>
        <v/>
      </c>
      <c r="P21" s="351"/>
      <c r="Q21" s="352"/>
      <c r="R21" s="353"/>
    </row>
    <row r="22" spans="1:18" ht="25.5" customHeight="1">
      <c r="A22" s="187">
        <f>年間計画・実績報告【入力用】!AW28</f>
        <v>45521</v>
      </c>
      <c r="B22" s="188">
        <f t="shared" si="0"/>
        <v>7</v>
      </c>
      <c r="C22" s="376" t="str">
        <f>IF(年間計画・実績報告【入力用】!AY28="","",年間計画・実績報告【入力用】!AY28)</f>
        <v/>
      </c>
      <c r="D22" s="377"/>
      <c r="E22" s="377"/>
      <c r="F22" s="378"/>
      <c r="G22" s="189" t="str">
        <f>IF(年間計画・実績報告【入力用】!AZ28="","",年間計画・実績報告【入力用】!AZ28)</f>
        <v/>
      </c>
      <c r="H22" s="190" t="str">
        <f>IF(年間計画・実績報告【入力用】!BA28="","",年間計画・実績報告【入力用】!BA28)</f>
        <v>-</v>
      </c>
      <c r="I22" s="191" t="str">
        <f>IF(年間計画・実績報告【入力用】!BB28="","",年間計画・実績報告【入力用】!BB28)</f>
        <v/>
      </c>
      <c r="J22" s="192" t="str">
        <f>IF(年間計画・実績報告【入力用】!BC28="","",年間計画・実績報告【入力用】!BC28)</f>
        <v/>
      </c>
      <c r="K22" s="189" t="str">
        <f>IF(年間計画・実績報告【入力用】!BD28="","",年間計画・実績報告【入力用】!BD28)</f>
        <v/>
      </c>
      <c r="L22" s="190" t="str">
        <f>IF(年間計画・実績報告【入力用】!BE28="","",年間計画・実績報告【入力用】!BE28)</f>
        <v>-</v>
      </c>
      <c r="M22" s="191" t="str">
        <f>IF(年間計画・実績報告【入力用】!BF28="","",年間計画・実績報告【入力用】!BF28)</f>
        <v/>
      </c>
      <c r="N22" s="192" t="str">
        <f>IF(年間計画・実績報告【入力用】!BG28="","",年間計画・実績報告【入力用】!BG28)</f>
        <v/>
      </c>
      <c r="O22" s="354" t="str">
        <f>IF(年間計画・実績報告【入力用】!BH28="","",年間計画・実績報告【入力用】!BH28)</f>
        <v/>
      </c>
      <c r="P22" s="355"/>
      <c r="Q22" s="372"/>
      <c r="R22" s="357"/>
    </row>
    <row r="23" spans="1:18" ht="25.5" customHeight="1">
      <c r="A23" s="187">
        <f>年間計画・実績報告【入力用】!AW29</f>
        <v>45522</v>
      </c>
      <c r="B23" s="188">
        <f t="shared" si="0"/>
        <v>1</v>
      </c>
      <c r="C23" s="376" t="str">
        <f>IF(年間計画・実績報告【入力用】!AY29="","",年間計画・実績報告【入力用】!AY29)</f>
        <v/>
      </c>
      <c r="D23" s="377"/>
      <c r="E23" s="377"/>
      <c r="F23" s="378"/>
      <c r="G23" s="189" t="str">
        <f>IF(年間計画・実績報告【入力用】!AZ29="","",年間計画・実績報告【入力用】!AZ29)</f>
        <v/>
      </c>
      <c r="H23" s="190" t="str">
        <f>IF(年間計画・実績報告【入力用】!BA29="","",年間計画・実績報告【入力用】!BA29)</f>
        <v>-</v>
      </c>
      <c r="I23" s="191" t="str">
        <f>IF(年間計画・実績報告【入力用】!BB29="","",年間計画・実績報告【入力用】!BB29)</f>
        <v/>
      </c>
      <c r="J23" s="192" t="str">
        <f>IF(年間計画・実績報告【入力用】!BC29="","",年間計画・実績報告【入力用】!BC29)</f>
        <v/>
      </c>
      <c r="K23" s="189" t="str">
        <f>IF(年間計画・実績報告【入力用】!BD29="","",年間計画・実績報告【入力用】!BD29)</f>
        <v/>
      </c>
      <c r="L23" s="190" t="str">
        <f>IF(年間計画・実績報告【入力用】!BE29="","",年間計画・実績報告【入力用】!BE29)</f>
        <v>-</v>
      </c>
      <c r="M23" s="191" t="str">
        <f>IF(年間計画・実績報告【入力用】!BF29="","",年間計画・実績報告【入力用】!BF29)</f>
        <v/>
      </c>
      <c r="N23" s="192" t="str">
        <f>IF(年間計画・実績報告【入力用】!BG29="","",年間計画・実績報告【入力用】!BG29)</f>
        <v/>
      </c>
      <c r="O23" s="354" t="str">
        <f>IF(年間計画・実績報告【入力用】!BH29="","",年間計画・実績報告【入力用】!BH29)</f>
        <v/>
      </c>
      <c r="P23" s="355"/>
      <c r="Q23" s="372"/>
      <c r="R23" s="357"/>
    </row>
    <row r="24" spans="1:18" ht="25.5" customHeight="1">
      <c r="A24" s="181">
        <f>年間計画・実績報告【入力用】!AW30</f>
        <v>45523</v>
      </c>
      <c r="B24" s="182">
        <f t="shared" si="0"/>
        <v>2</v>
      </c>
      <c r="C24" s="373" t="str">
        <f>IF(年間計画・実績報告【入力用】!AY30="","",年間計画・実績報告【入力用】!AY30)</f>
        <v/>
      </c>
      <c r="D24" s="374"/>
      <c r="E24" s="374"/>
      <c r="F24" s="375"/>
      <c r="G24" s="183" t="str">
        <f>IF(年間計画・実績報告【入力用】!AZ30="","",年間計画・実績報告【入力用】!AZ30)</f>
        <v/>
      </c>
      <c r="H24" s="184" t="str">
        <f>IF(年間計画・実績報告【入力用】!BA30="","",年間計画・実績報告【入力用】!BA30)</f>
        <v>-</v>
      </c>
      <c r="I24" s="185" t="str">
        <f>IF(年間計画・実績報告【入力用】!BB30="","",年間計画・実績報告【入力用】!BB30)</f>
        <v/>
      </c>
      <c r="J24" s="186" t="str">
        <f>IF(年間計画・実績報告【入力用】!BC30="","",年間計画・実績報告【入力用】!BC30)</f>
        <v/>
      </c>
      <c r="K24" s="183" t="str">
        <f>IF(年間計画・実績報告【入力用】!BD30="","",年間計画・実績報告【入力用】!BD30)</f>
        <v/>
      </c>
      <c r="L24" s="184" t="str">
        <f>IF(年間計画・実績報告【入力用】!BE30="","",年間計画・実績報告【入力用】!BE30)</f>
        <v>-</v>
      </c>
      <c r="M24" s="185" t="str">
        <f>IF(年間計画・実績報告【入力用】!BF30="","",年間計画・実績報告【入力用】!BF30)</f>
        <v/>
      </c>
      <c r="N24" s="186" t="str">
        <f>IF(年間計画・実績報告【入力用】!BG30="","",年間計画・実績報告【入力用】!BG30)</f>
        <v/>
      </c>
      <c r="O24" s="350" t="str">
        <f>IF(年間計画・実績報告【入力用】!BH30="","",年間計画・実績報告【入力用】!BH30)</f>
        <v/>
      </c>
      <c r="P24" s="351"/>
      <c r="Q24" s="352"/>
      <c r="R24" s="353"/>
    </row>
    <row r="25" spans="1:18" ht="25.5" customHeight="1">
      <c r="A25" s="181">
        <f>年間計画・実績報告【入力用】!AW31</f>
        <v>45524</v>
      </c>
      <c r="B25" s="182">
        <f t="shared" si="0"/>
        <v>3</v>
      </c>
      <c r="C25" s="373" t="str">
        <f>IF(年間計画・実績報告【入力用】!AY31="","",年間計画・実績報告【入力用】!AY31)</f>
        <v/>
      </c>
      <c r="D25" s="374"/>
      <c r="E25" s="374"/>
      <c r="F25" s="375"/>
      <c r="G25" s="183" t="str">
        <f>IF(年間計画・実績報告【入力用】!AZ31="","",年間計画・実績報告【入力用】!AZ31)</f>
        <v/>
      </c>
      <c r="H25" s="184" t="str">
        <f>IF(年間計画・実績報告【入力用】!BA31="","",年間計画・実績報告【入力用】!BA31)</f>
        <v>-</v>
      </c>
      <c r="I25" s="185" t="str">
        <f>IF(年間計画・実績報告【入力用】!BB31="","",年間計画・実績報告【入力用】!BB31)</f>
        <v/>
      </c>
      <c r="J25" s="186" t="str">
        <f>IF(年間計画・実績報告【入力用】!BC31="","",年間計画・実績報告【入力用】!BC31)</f>
        <v/>
      </c>
      <c r="K25" s="183" t="str">
        <f>IF(年間計画・実績報告【入力用】!BD31="","",年間計画・実績報告【入力用】!BD31)</f>
        <v/>
      </c>
      <c r="L25" s="184" t="str">
        <f>IF(年間計画・実績報告【入力用】!BE31="","",年間計画・実績報告【入力用】!BE31)</f>
        <v>-</v>
      </c>
      <c r="M25" s="185" t="str">
        <f>IF(年間計画・実績報告【入力用】!BF31="","",年間計画・実績報告【入力用】!BF31)</f>
        <v/>
      </c>
      <c r="N25" s="186" t="str">
        <f>IF(年間計画・実績報告【入力用】!BG31="","",年間計画・実績報告【入力用】!BG31)</f>
        <v/>
      </c>
      <c r="O25" s="350" t="str">
        <f>IF(年間計画・実績報告【入力用】!BH31="","",年間計画・実績報告【入力用】!BH31)</f>
        <v/>
      </c>
      <c r="P25" s="351"/>
      <c r="Q25" s="352"/>
      <c r="R25" s="353"/>
    </row>
    <row r="26" spans="1:18" ht="25.5" customHeight="1">
      <c r="A26" s="181">
        <f>年間計画・実績報告【入力用】!AW32</f>
        <v>45525</v>
      </c>
      <c r="B26" s="182">
        <f t="shared" si="0"/>
        <v>4</v>
      </c>
      <c r="C26" s="373" t="str">
        <f>IF(年間計画・実績報告【入力用】!AY32="","",年間計画・実績報告【入力用】!AY32)</f>
        <v/>
      </c>
      <c r="D26" s="374"/>
      <c r="E26" s="374"/>
      <c r="F26" s="375"/>
      <c r="G26" s="183" t="str">
        <f>IF(年間計画・実績報告【入力用】!AZ32="","",年間計画・実績報告【入力用】!AZ32)</f>
        <v/>
      </c>
      <c r="H26" s="184" t="str">
        <f>IF(年間計画・実績報告【入力用】!BA32="","",年間計画・実績報告【入力用】!BA32)</f>
        <v>-</v>
      </c>
      <c r="I26" s="185" t="str">
        <f>IF(年間計画・実績報告【入力用】!BB32="","",年間計画・実績報告【入力用】!BB32)</f>
        <v/>
      </c>
      <c r="J26" s="186" t="str">
        <f>IF(年間計画・実績報告【入力用】!BC32="","",年間計画・実績報告【入力用】!BC32)</f>
        <v/>
      </c>
      <c r="K26" s="183" t="str">
        <f>IF(年間計画・実績報告【入力用】!BD32="","",年間計画・実績報告【入力用】!BD32)</f>
        <v/>
      </c>
      <c r="L26" s="184" t="str">
        <f>IF(年間計画・実績報告【入力用】!BE32="","",年間計画・実績報告【入力用】!BE32)</f>
        <v>-</v>
      </c>
      <c r="M26" s="185" t="str">
        <f>IF(年間計画・実績報告【入力用】!BF32="","",年間計画・実績報告【入力用】!BF32)</f>
        <v/>
      </c>
      <c r="N26" s="186" t="str">
        <f>IF(年間計画・実績報告【入力用】!BG32="","",年間計画・実績報告【入力用】!BG32)</f>
        <v/>
      </c>
      <c r="O26" s="350" t="str">
        <f>IF(年間計画・実績報告【入力用】!BH32="","",年間計画・実績報告【入力用】!BH32)</f>
        <v/>
      </c>
      <c r="P26" s="351"/>
      <c r="Q26" s="352"/>
      <c r="R26" s="353"/>
    </row>
    <row r="27" spans="1:18" ht="25.5" customHeight="1">
      <c r="A27" s="181">
        <f>年間計画・実績報告【入力用】!AW33</f>
        <v>45526</v>
      </c>
      <c r="B27" s="182">
        <f t="shared" si="0"/>
        <v>5</v>
      </c>
      <c r="C27" s="373" t="str">
        <f>IF(年間計画・実績報告【入力用】!AY33="","",年間計画・実績報告【入力用】!AY33)</f>
        <v/>
      </c>
      <c r="D27" s="374"/>
      <c r="E27" s="374"/>
      <c r="F27" s="375"/>
      <c r="G27" s="183" t="str">
        <f>IF(年間計画・実績報告【入力用】!AZ33="","",年間計画・実績報告【入力用】!AZ33)</f>
        <v/>
      </c>
      <c r="H27" s="184" t="str">
        <f>IF(年間計画・実績報告【入力用】!BA33="","",年間計画・実績報告【入力用】!BA33)</f>
        <v>-</v>
      </c>
      <c r="I27" s="185" t="str">
        <f>IF(年間計画・実績報告【入力用】!BB33="","",年間計画・実績報告【入力用】!BB33)</f>
        <v/>
      </c>
      <c r="J27" s="186" t="str">
        <f>IF(年間計画・実績報告【入力用】!BC33="","",年間計画・実績報告【入力用】!BC33)</f>
        <v/>
      </c>
      <c r="K27" s="183" t="str">
        <f>IF(年間計画・実績報告【入力用】!BD33="","",年間計画・実績報告【入力用】!BD33)</f>
        <v/>
      </c>
      <c r="L27" s="184" t="str">
        <f>IF(年間計画・実績報告【入力用】!BE33="","",年間計画・実績報告【入力用】!BE33)</f>
        <v>-</v>
      </c>
      <c r="M27" s="185" t="str">
        <f>IF(年間計画・実績報告【入力用】!BF33="","",年間計画・実績報告【入力用】!BF33)</f>
        <v/>
      </c>
      <c r="N27" s="186" t="str">
        <f>IF(年間計画・実績報告【入力用】!BG33="","",年間計画・実績報告【入力用】!BG33)</f>
        <v/>
      </c>
      <c r="O27" s="350" t="str">
        <f>IF(年間計画・実績報告【入力用】!BH33="","",年間計画・実績報告【入力用】!BH33)</f>
        <v/>
      </c>
      <c r="P27" s="351"/>
      <c r="Q27" s="352"/>
      <c r="R27" s="353"/>
    </row>
    <row r="28" spans="1:18" ht="25.5" customHeight="1">
      <c r="A28" s="181">
        <f>年間計画・実績報告【入力用】!AW34</f>
        <v>45527</v>
      </c>
      <c r="B28" s="182">
        <f t="shared" si="0"/>
        <v>6</v>
      </c>
      <c r="C28" s="373" t="str">
        <f>IF(年間計画・実績報告【入力用】!AY34="","",年間計画・実績報告【入力用】!AY34)</f>
        <v/>
      </c>
      <c r="D28" s="374"/>
      <c r="E28" s="374"/>
      <c r="F28" s="375"/>
      <c r="G28" s="183" t="str">
        <f>IF(年間計画・実績報告【入力用】!AZ34="","",年間計画・実績報告【入力用】!AZ34)</f>
        <v/>
      </c>
      <c r="H28" s="184" t="str">
        <f>IF(年間計画・実績報告【入力用】!BA34="","",年間計画・実績報告【入力用】!BA34)</f>
        <v>-</v>
      </c>
      <c r="I28" s="185" t="str">
        <f>IF(年間計画・実績報告【入力用】!BB34="","",年間計画・実績報告【入力用】!BB34)</f>
        <v/>
      </c>
      <c r="J28" s="186" t="str">
        <f>IF(年間計画・実績報告【入力用】!BC34="","",年間計画・実績報告【入力用】!BC34)</f>
        <v/>
      </c>
      <c r="K28" s="183" t="str">
        <f>IF(年間計画・実績報告【入力用】!BD34="","",年間計画・実績報告【入力用】!BD34)</f>
        <v/>
      </c>
      <c r="L28" s="184" t="str">
        <f>IF(年間計画・実績報告【入力用】!BE34="","",年間計画・実績報告【入力用】!BE34)</f>
        <v>-</v>
      </c>
      <c r="M28" s="185" t="str">
        <f>IF(年間計画・実績報告【入力用】!BF34="","",年間計画・実績報告【入力用】!BF34)</f>
        <v/>
      </c>
      <c r="N28" s="186" t="str">
        <f>IF(年間計画・実績報告【入力用】!BG34="","",年間計画・実績報告【入力用】!BG34)</f>
        <v/>
      </c>
      <c r="O28" s="350" t="str">
        <f>IF(年間計画・実績報告【入力用】!BH34="","",年間計画・実績報告【入力用】!BH34)</f>
        <v/>
      </c>
      <c r="P28" s="351"/>
      <c r="Q28" s="352"/>
      <c r="R28" s="353"/>
    </row>
    <row r="29" spans="1:18" ht="25.5" customHeight="1">
      <c r="A29" s="187">
        <f>年間計画・実績報告【入力用】!AW35</f>
        <v>45528</v>
      </c>
      <c r="B29" s="188">
        <f t="shared" si="0"/>
        <v>7</v>
      </c>
      <c r="C29" s="376" t="str">
        <f>IF(年間計画・実績報告【入力用】!AY35="","",年間計画・実績報告【入力用】!AY35)</f>
        <v/>
      </c>
      <c r="D29" s="377"/>
      <c r="E29" s="377"/>
      <c r="F29" s="378"/>
      <c r="G29" s="189" t="str">
        <f>IF(年間計画・実績報告【入力用】!AZ35="","",年間計画・実績報告【入力用】!AZ35)</f>
        <v/>
      </c>
      <c r="H29" s="190" t="str">
        <f>IF(年間計画・実績報告【入力用】!BA35="","",年間計画・実績報告【入力用】!BA35)</f>
        <v>-</v>
      </c>
      <c r="I29" s="191" t="str">
        <f>IF(年間計画・実績報告【入力用】!BB35="","",年間計画・実績報告【入力用】!BB35)</f>
        <v/>
      </c>
      <c r="J29" s="192" t="str">
        <f>IF(年間計画・実績報告【入力用】!BC35="","",年間計画・実績報告【入力用】!BC35)</f>
        <v/>
      </c>
      <c r="K29" s="189" t="str">
        <f>IF(年間計画・実績報告【入力用】!BD35="","",年間計画・実績報告【入力用】!BD35)</f>
        <v/>
      </c>
      <c r="L29" s="190" t="str">
        <f>IF(年間計画・実績報告【入力用】!BE35="","",年間計画・実績報告【入力用】!BE35)</f>
        <v>-</v>
      </c>
      <c r="M29" s="191" t="str">
        <f>IF(年間計画・実績報告【入力用】!BF35="","",年間計画・実績報告【入力用】!BF35)</f>
        <v/>
      </c>
      <c r="N29" s="192" t="str">
        <f>IF(年間計画・実績報告【入力用】!BG35="","",年間計画・実績報告【入力用】!BG35)</f>
        <v/>
      </c>
      <c r="O29" s="354" t="str">
        <f>IF(年間計画・実績報告【入力用】!BH35="","",年間計画・実績報告【入力用】!BH35)</f>
        <v/>
      </c>
      <c r="P29" s="355"/>
      <c r="Q29" s="372"/>
      <c r="R29" s="357"/>
    </row>
    <row r="30" spans="1:18" ht="25.5" customHeight="1">
      <c r="A30" s="187">
        <f>年間計画・実績報告【入力用】!AW36</f>
        <v>45529</v>
      </c>
      <c r="B30" s="188">
        <f t="shared" si="0"/>
        <v>1</v>
      </c>
      <c r="C30" s="376" t="str">
        <f>IF(年間計画・実績報告【入力用】!AY36="","",年間計画・実績報告【入力用】!AY36)</f>
        <v/>
      </c>
      <c r="D30" s="377"/>
      <c r="E30" s="377"/>
      <c r="F30" s="378"/>
      <c r="G30" s="189" t="str">
        <f>IF(年間計画・実績報告【入力用】!AZ36="","",年間計画・実績報告【入力用】!AZ36)</f>
        <v/>
      </c>
      <c r="H30" s="190" t="str">
        <f>IF(年間計画・実績報告【入力用】!BA36="","",年間計画・実績報告【入力用】!BA36)</f>
        <v>-</v>
      </c>
      <c r="I30" s="191" t="str">
        <f>IF(年間計画・実績報告【入力用】!BB36="","",年間計画・実績報告【入力用】!BB36)</f>
        <v/>
      </c>
      <c r="J30" s="192" t="str">
        <f>IF(年間計画・実績報告【入力用】!BC36="","",年間計画・実績報告【入力用】!BC36)</f>
        <v/>
      </c>
      <c r="K30" s="189" t="str">
        <f>IF(年間計画・実績報告【入力用】!BD36="","",年間計画・実績報告【入力用】!BD36)</f>
        <v/>
      </c>
      <c r="L30" s="190" t="str">
        <f>IF(年間計画・実績報告【入力用】!BE36="","",年間計画・実績報告【入力用】!BE36)</f>
        <v>-</v>
      </c>
      <c r="M30" s="191" t="str">
        <f>IF(年間計画・実績報告【入力用】!BF36="","",年間計画・実績報告【入力用】!BF36)</f>
        <v/>
      </c>
      <c r="N30" s="192" t="str">
        <f>IF(年間計画・実績報告【入力用】!BG36="","",年間計画・実績報告【入力用】!BG36)</f>
        <v/>
      </c>
      <c r="O30" s="354" t="str">
        <f>IF(年間計画・実績報告【入力用】!BH36="","",年間計画・実績報告【入力用】!BH36)</f>
        <v/>
      </c>
      <c r="P30" s="355"/>
      <c r="Q30" s="372"/>
      <c r="R30" s="357"/>
    </row>
    <row r="31" spans="1:18" ht="25.5" customHeight="1">
      <c r="A31" s="181">
        <f>年間計画・実績報告【入力用】!AW37</f>
        <v>45530</v>
      </c>
      <c r="B31" s="182">
        <f t="shared" si="0"/>
        <v>2</v>
      </c>
      <c r="C31" s="373" t="str">
        <f>IF(年間計画・実績報告【入力用】!AY37="","",年間計画・実績報告【入力用】!AY37)</f>
        <v/>
      </c>
      <c r="D31" s="374"/>
      <c r="E31" s="374"/>
      <c r="F31" s="375"/>
      <c r="G31" s="183" t="str">
        <f>IF(年間計画・実績報告【入力用】!AZ37="","",年間計画・実績報告【入力用】!AZ37)</f>
        <v/>
      </c>
      <c r="H31" s="184" t="str">
        <f>IF(年間計画・実績報告【入力用】!BA37="","",年間計画・実績報告【入力用】!BA37)</f>
        <v>-</v>
      </c>
      <c r="I31" s="185" t="str">
        <f>IF(年間計画・実績報告【入力用】!BB37="","",年間計画・実績報告【入力用】!BB37)</f>
        <v/>
      </c>
      <c r="J31" s="186" t="str">
        <f>IF(年間計画・実績報告【入力用】!BC37="","",年間計画・実績報告【入力用】!BC37)</f>
        <v/>
      </c>
      <c r="K31" s="183" t="str">
        <f>IF(年間計画・実績報告【入力用】!BD37="","",年間計画・実績報告【入力用】!BD37)</f>
        <v/>
      </c>
      <c r="L31" s="184" t="str">
        <f>IF(年間計画・実績報告【入力用】!BE37="","",年間計画・実績報告【入力用】!BE37)</f>
        <v>-</v>
      </c>
      <c r="M31" s="185" t="str">
        <f>IF(年間計画・実績報告【入力用】!BF37="","",年間計画・実績報告【入力用】!BF37)</f>
        <v/>
      </c>
      <c r="N31" s="186" t="str">
        <f>IF(年間計画・実績報告【入力用】!BG37="","",年間計画・実績報告【入力用】!BG37)</f>
        <v/>
      </c>
      <c r="O31" s="350" t="str">
        <f>IF(年間計画・実績報告【入力用】!BH37="","",年間計画・実績報告【入力用】!BH37)</f>
        <v/>
      </c>
      <c r="P31" s="351"/>
      <c r="Q31" s="352"/>
      <c r="R31" s="353"/>
    </row>
    <row r="32" spans="1:18" ht="25.5" customHeight="1">
      <c r="A32" s="181">
        <f>年間計画・実績報告【入力用】!AW38</f>
        <v>45531</v>
      </c>
      <c r="B32" s="182">
        <f t="shared" si="0"/>
        <v>3</v>
      </c>
      <c r="C32" s="373" t="str">
        <f>IF(年間計画・実績報告【入力用】!AY38="","",年間計画・実績報告【入力用】!AY38)</f>
        <v/>
      </c>
      <c r="D32" s="374"/>
      <c r="E32" s="374"/>
      <c r="F32" s="375"/>
      <c r="G32" s="183" t="str">
        <f>IF(年間計画・実績報告【入力用】!AZ38="","",年間計画・実績報告【入力用】!AZ38)</f>
        <v/>
      </c>
      <c r="H32" s="184" t="str">
        <f>IF(年間計画・実績報告【入力用】!BA38="","",年間計画・実績報告【入力用】!BA38)</f>
        <v>-</v>
      </c>
      <c r="I32" s="185" t="str">
        <f>IF(年間計画・実績報告【入力用】!BB38="","",年間計画・実績報告【入力用】!BB38)</f>
        <v/>
      </c>
      <c r="J32" s="186" t="str">
        <f>IF(年間計画・実績報告【入力用】!BC38="","",年間計画・実績報告【入力用】!BC38)</f>
        <v/>
      </c>
      <c r="K32" s="183" t="str">
        <f>IF(年間計画・実績報告【入力用】!BD38="","",年間計画・実績報告【入力用】!BD38)</f>
        <v/>
      </c>
      <c r="L32" s="184" t="str">
        <f>IF(年間計画・実績報告【入力用】!BE38="","",年間計画・実績報告【入力用】!BE38)</f>
        <v>-</v>
      </c>
      <c r="M32" s="185" t="str">
        <f>IF(年間計画・実績報告【入力用】!BF38="","",年間計画・実績報告【入力用】!BF38)</f>
        <v/>
      </c>
      <c r="N32" s="186" t="str">
        <f>IF(年間計画・実績報告【入力用】!BG38="","",年間計画・実績報告【入力用】!BG38)</f>
        <v/>
      </c>
      <c r="O32" s="350" t="str">
        <f>IF(年間計画・実績報告【入力用】!BH38="","",年間計画・実績報告【入力用】!BH38)</f>
        <v/>
      </c>
      <c r="P32" s="351"/>
      <c r="Q32" s="352"/>
      <c r="R32" s="353"/>
    </row>
    <row r="33" spans="1:18" ht="25.5" customHeight="1">
      <c r="A33" s="181">
        <f>年間計画・実績報告【入力用】!AW39</f>
        <v>45532</v>
      </c>
      <c r="B33" s="182">
        <f t="shared" si="0"/>
        <v>4</v>
      </c>
      <c r="C33" s="373" t="str">
        <f>IF(年間計画・実績報告【入力用】!AY39="","",年間計画・実績報告【入力用】!AY39)</f>
        <v/>
      </c>
      <c r="D33" s="374"/>
      <c r="E33" s="374"/>
      <c r="F33" s="375"/>
      <c r="G33" s="183" t="str">
        <f>IF(年間計画・実績報告【入力用】!AZ39="","",年間計画・実績報告【入力用】!AZ39)</f>
        <v/>
      </c>
      <c r="H33" s="184" t="str">
        <f>IF(年間計画・実績報告【入力用】!BA39="","",年間計画・実績報告【入力用】!BA39)</f>
        <v>-</v>
      </c>
      <c r="I33" s="185" t="str">
        <f>IF(年間計画・実績報告【入力用】!BB39="","",年間計画・実績報告【入力用】!BB39)</f>
        <v/>
      </c>
      <c r="J33" s="186" t="str">
        <f>IF(年間計画・実績報告【入力用】!BC39="","",年間計画・実績報告【入力用】!BC39)</f>
        <v/>
      </c>
      <c r="K33" s="183" t="str">
        <f>IF(年間計画・実績報告【入力用】!BD39="","",年間計画・実績報告【入力用】!BD39)</f>
        <v/>
      </c>
      <c r="L33" s="184" t="str">
        <f>IF(年間計画・実績報告【入力用】!BE39="","",年間計画・実績報告【入力用】!BE39)</f>
        <v>-</v>
      </c>
      <c r="M33" s="185" t="str">
        <f>IF(年間計画・実績報告【入力用】!BF39="","",年間計画・実績報告【入力用】!BF39)</f>
        <v/>
      </c>
      <c r="N33" s="186" t="str">
        <f>IF(年間計画・実績報告【入力用】!BG39="","",年間計画・実績報告【入力用】!BG39)</f>
        <v/>
      </c>
      <c r="O33" s="350" t="str">
        <f>IF(年間計画・実績報告【入力用】!BH39="","",年間計画・実績報告【入力用】!BH39)</f>
        <v/>
      </c>
      <c r="P33" s="351"/>
      <c r="Q33" s="352"/>
      <c r="R33" s="353"/>
    </row>
    <row r="34" spans="1:18" ht="25.5" customHeight="1">
      <c r="A34" s="231">
        <f>年間計画・実績報告【入力用】!AW40</f>
        <v>45533</v>
      </c>
      <c r="B34" s="182">
        <f t="shared" si="0"/>
        <v>5</v>
      </c>
      <c r="C34" s="373" t="str">
        <f>IF(年間計画・実績報告【入力用】!AY40="","",年間計画・実績報告【入力用】!AY40)</f>
        <v/>
      </c>
      <c r="D34" s="374"/>
      <c r="E34" s="374"/>
      <c r="F34" s="375"/>
      <c r="G34" s="183" t="str">
        <f>IF(年間計画・実績報告【入力用】!AZ40="","",年間計画・実績報告【入力用】!AZ40)</f>
        <v/>
      </c>
      <c r="H34" s="184" t="str">
        <f>IF(年間計画・実績報告【入力用】!BA40="","",年間計画・実績報告【入力用】!BA40)</f>
        <v>-</v>
      </c>
      <c r="I34" s="185" t="str">
        <f>IF(年間計画・実績報告【入力用】!BB40="","",年間計画・実績報告【入力用】!BB40)</f>
        <v/>
      </c>
      <c r="J34" s="186" t="str">
        <f>IF(年間計画・実績報告【入力用】!BC40="","",年間計画・実績報告【入力用】!BC40)</f>
        <v/>
      </c>
      <c r="K34" s="183" t="str">
        <f>IF(年間計画・実績報告【入力用】!BD40="","",年間計画・実績報告【入力用】!BD40)</f>
        <v/>
      </c>
      <c r="L34" s="184" t="str">
        <f>IF(年間計画・実績報告【入力用】!BE40="","",年間計画・実績報告【入力用】!BE40)</f>
        <v>-</v>
      </c>
      <c r="M34" s="185" t="str">
        <f>IF(年間計画・実績報告【入力用】!BF40="","",年間計画・実績報告【入力用】!BF40)</f>
        <v/>
      </c>
      <c r="N34" s="186" t="str">
        <f>IF(年間計画・実績報告【入力用】!BG40="","",年間計画・実績報告【入力用】!BG40)</f>
        <v/>
      </c>
      <c r="O34" s="350" t="str">
        <f>IF(年間計画・実績報告【入力用】!BH40="","",年間計画・実績報告【入力用】!BH40)</f>
        <v/>
      </c>
      <c r="P34" s="351"/>
      <c r="Q34" s="352"/>
      <c r="R34" s="353"/>
    </row>
    <row r="35" spans="1:18" ht="25.5" customHeight="1">
      <c r="A35" s="195">
        <f>年間計画・実績報告【入力用】!AW41</f>
        <v>45534</v>
      </c>
      <c r="B35" s="196">
        <f t="shared" si="0"/>
        <v>6</v>
      </c>
      <c r="C35" s="373" t="str">
        <f>IF(年間計画・実績報告【入力用】!AY41="","",年間計画・実績報告【入力用】!AY41)</f>
        <v/>
      </c>
      <c r="D35" s="374"/>
      <c r="E35" s="374"/>
      <c r="F35" s="375"/>
      <c r="G35" s="197" t="str">
        <f>IF(年間計画・実績報告【入力用】!AZ41="","",年間計画・実績報告【入力用】!AZ41)</f>
        <v/>
      </c>
      <c r="H35" s="198" t="str">
        <f>IF(年間計画・実績報告【入力用】!BA41="","",年間計画・実績報告【入力用】!BA41)</f>
        <v>-</v>
      </c>
      <c r="I35" s="199" t="str">
        <f>IF(年間計画・実績報告【入力用】!BB41="","",年間計画・実績報告【入力用】!BB41)</f>
        <v/>
      </c>
      <c r="J35" s="200" t="str">
        <f>IF(年間計画・実績報告【入力用】!BC41="","",年間計画・実績報告【入力用】!BC41)</f>
        <v/>
      </c>
      <c r="K35" s="197" t="str">
        <f>IF(年間計画・実績報告【入力用】!BD41="","",年間計画・実績報告【入力用】!BD41)</f>
        <v/>
      </c>
      <c r="L35" s="198" t="str">
        <f>IF(年間計画・実績報告【入力用】!BE41="","",年間計画・実績報告【入力用】!BE41)</f>
        <v>-</v>
      </c>
      <c r="M35" s="199" t="str">
        <f>IF(年間計画・実績報告【入力用】!BF41="","",年間計画・実績報告【入力用】!BF41)</f>
        <v/>
      </c>
      <c r="N35" s="200" t="str">
        <f>IF(年間計画・実績報告【入力用】!BG41="","",年間計画・実績報告【入力用】!BG41)</f>
        <v/>
      </c>
      <c r="O35" s="392" t="str">
        <f>IF(年間計画・実績報告【入力用】!BH41="","",年間計画・実績報告【入力用】!BH41)</f>
        <v/>
      </c>
      <c r="P35" s="393"/>
      <c r="Q35" s="352"/>
      <c r="R35" s="353"/>
    </row>
    <row r="36" spans="1:18" ht="25.5" customHeight="1" thickBot="1">
      <c r="A36" s="201">
        <f>年間計画・実績報告【入力用】!AW42</f>
        <v>45535</v>
      </c>
      <c r="B36" s="202">
        <f t="shared" ref="B36" si="1">WEEKDAY(A36,1)</f>
        <v>7</v>
      </c>
      <c r="C36" s="394" t="str">
        <f>IF(年間計画・実績報告【入力用】!AY42="","",年間計画・実績報告【入力用】!AY42)</f>
        <v/>
      </c>
      <c r="D36" s="395"/>
      <c r="E36" s="395"/>
      <c r="F36" s="396"/>
      <c r="G36" s="203" t="str">
        <f>IF(年間計画・実績報告【入力用】!AZ42="","",年間計画・実績報告【入力用】!AZ42)</f>
        <v/>
      </c>
      <c r="H36" s="204" t="str">
        <f>IF(年間計画・実績報告【入力用】!BA42="","",年間計画・実績報告【入力用】!BA42)</f>
        <v>-</v>
      </c>
      <c r="I36" s="205" t="str">
        <f>IF(年間計画・実績報告【入力用】!BB42="","",年間計画・実績報告【入力用】!BB42)</f>
        <v/>
      </c>
      <c r="J36" s="206" t="str">
        <f>IF(年間計画・実績報告【入力用】!BC42="","",年間計画・実績報告【入力用】!BC42)</f>
        <v/>
      </c>
      <c r="K36" s="203" t="str">
        <f>IF(年間計画・実績報告【入力用】!BD42="","",年間計画・実績報告【入力用】!BD42)</f>
        <v/>
      </c>
      <c r="L36" s="204" t="str">
        <f>IF(年間計画・実績報告【入力用】!BE42="","",年間計画・実績報告【入力用】!BE42)</f>
        <v>-</v>
      </c>
      <c r="M36" s="205" t="str">
        <f>IF(年間計画・実績報告【入力用】!BF42="","",年間計画・実績報告【入力用】!BF42)</f>
        <v/>
      </c>
      <c r="N36" s="206" t="str">
        <f>IF(年間計画・実績報告【入力用】!BG42="","",年間計画・実績報告【入力用】!BG42)</f>
        <v/>
      </c>
      <c r="O36" s="382" t="str">
        <f>IF(年間計画・実績報告【入力用】!BH42="","",年間計画・実績報告【入力用】!BH42)</f>
        <v/>
      </c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年間計画・実績報告【入力用】!AZ44&amp;"日"</f>
        <v>0日</v>
      </c>
      <c r="E37" s="208" t="s">
        <v>169</v>
      </c>
      <c r="F37" s="209" t="str">
        <f>年間計画・実績報告【入力用】!AZ45&amp;"日"</f>
        <v>31日</v>
      </c>
      <c r="G37" s="389" t="s">
        <v>41</v>
      </c>
      <c r="H37" s="390"/>
      <c r="I37" s="391"/>
      <c r="J37" s="210">
        <f>年間計画・実績報告【入力用】!AZ43</f>
        <v>0</v>
      </c>
      <c r="K37" s="389" t="s">
        <v>23</v>
      </c>
      <c r="L37" s="390"/>
      <c r="M37" s="391"/>
      <c r="N37" s="210">
        <f>年間計画・実績報告【入力用】!BD43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33" priority="3">
      <formula>WEEKDAY(B6)=7</formula>
    </cfRule>
    <cfRule type="expression" dxfId="32" priority="4">
      <formula>WEEKDAY(B6)=1</formula>
    </cfRule>
  </conditionalFormatting>
  <conditionalFormatting sqref="A6:A36">
    <cfRule type="expression" dxfId="31" priority="1">
      <formula>WEEKDAY(B6)=7</formula>
    </cfRule>
    <cfRule type="expression" dxfId="30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R43"/>
  <sheetViews>
    <sheetView view="pageBreakPreview" zoomScale="85" zoomScaleSheetLayoutView="85" workbookViewId="0">
      <selection activeCell="A2" sqref="A2:D2"/>
    </sheetView>
  </sheetViews>
  <sheetFormatPr defaultColWidth="9" defaultRowHeight="13.5"/>
  <cols>
    <col min="1" max="3" width="3.125" style="165" customWidth="1"/>
    <col min="4" max="4" width="7" style="165" customWidth="1"/>
    <col min="5" max="5" width="9.5" style="165" customWidth="1"/>
    <col min="6" max="6" width="7" style="165" customWidth="1"/>
    <col min="7" max="7" width="5.75" style="165" customWidth="1"/>
    <col min="8" max="8" width="1.375" style="165" customWidth="1"/>
    <col min="9" max="9" width="5.75" style="165" customWidth="1"/>
    <col min="10" max="10" width="7" style="165" customWidth="1"/>
    <col min="11" max="11" width="5.75" style="165" customWidth="1"/>
    <col min="12" max="12" width="1.375" style="165" customWidth="1"/>
    <col min="13" max="13" width="5.75" style="165" customWidth="1"/>
    <col min="14" max="14" width="7" style="165" customWidth="1"/>
    <col min="15" max="17" width="9.5" style="165" customWidth="1"/>
    <col min="18" max="18" width="19.875" style="165" customWidth="1"/>
    <col min="19" max="16384" width="9" style="165"/>
  </cols>
  <sheetData>
    <row r="1" spans="1:18" ht="99" customHeight="1">
      <c r="A1" s="164"/>
      <c r="B1" s="164"/>
      <c r="C1" s="164"/>
      <c r="D1" s="164"/>
      <c r="E1" s="164"/>
      <c r="P1" s="166"/>
      <c r="Q1" s="166"/>
      <c r="R1" s="167"/>
    </row>
    <row r="2" spans="1:18" ht="33.75" customHeight="1">
      <c r="A2" s="403" t="s">
        <v>170</v>
      </c>
      <c r="B2" s="403"/>
      <c r="C2" s="403"/>
      <c r="D2" s="403"/>
      <c r="F2" s="400" t="s">
        <v>77</v>
      </c>
      <c r="G2" s="400"/>
      <c r="H2" s="401" t="s">
        <v>51</v>
      </c>
      <c r="I2" s="401"/>
      <c r="J2" s="401"/>
      <c r="K2" s="401"/>
      <c r="P2" s="168"/>
      <c r="Q2" s="402" t="s">
        <v>64</v>
      </c>
      <c r="R2" s="402"/>
    </row>
    <row r="3" spans="1:18" s="170" customFormat="1" ht="36.75" customHeight="1">
      <c r="A3" s="358" t="s">
        <v>181</v>
      </c>
      <c r="B3" s="358"/>
      <c r="C3" s="358"/>
      <c r="D3" s="358"/>
      <c r="E3" s="358"/>
      <c r="F3" s="365"/>
      <c r="G3" s="365"/>
      <c r="H3" s="365"/>
      <c r="I3" s="365"/>
      <c r="J3" s="365"/>
      <c r="K3" s="169" t="s">
        <v>47</v>
      </c>
      <c r="L3" s="360" t="s">
        <v>15</v>
      </c>
      <c r="M3" s="360"/>
      <c r="N3" s="359"/>
      <c r="O3" s="359"/>
      <c r="P3" s="359"/>
      <c r="Q3" s="359"/>
    </row>
    <row r="4" spans="1:18" ht="18.75" customHeight="1" thickBot="1">
      <c r="E4" s="171"/>
      <c r="F4" s="171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</row>
    <row r="5" spans="1:18" ht="27" customHeight="1" thickBot="1">
      <c r="A5" s="173" t="s">
        <v>40</v>
      </c>
      <c r="B5" s="174" t="s">
        <v>44</v>
      </c>
      <c r="C5" s="404" t="s">
        <v>2</v>
      </c>
      <c r="D5" s="367"/>
      <c r="E5" s="367"/>
      <c r="F5" s="368"/>
      <c r="G5" s="366" t="s">
        <v>8</v>
      </c>
      <c r="H5" s="367"/>
      <c r="I5" s="367"/>
      <c r="J5" s="368"/>
      <c r="K5" s="366" t="s">
        <v>61</v>
      </c>
      <c r="L5" s="367"/>
      <c r="M5" s="367"/>
      <c r="N5" s="368"/>
      <c r="O5" s="366" t="s">
        <v>48</v>
      </c>
      <c r="P5" s="369"/>
      <c r="Q5" s="370" t="s">
        <v>78</v>
      </c>
      <c r="R5" s="371"/>
    </row>
    <row r="6" spans="1:18" ht="25.5" customHeight="1" thickTop="1">
      <c r="A6" s="217">
        <f>年間計画・実績報告【入力用】!BI12</f>
        <v>45536</v>
      </c>
      <c r="B6" s="218">
        <f>WEEKDAY(A6,1)</f>
        <v>1</v>
      </c>
      <c r="C6" s="411" t="str">
        <f>IF(年間計画・実績報告【入力用】!BK12="","",年間計画・実績報告【入力用】!BK12)</f>
        <v/>
      </c>
      <c r="D6" s="412"/>
      <c r="E6" s="412"/>
      <c r="F6" s="413"/>
      <c r="G6" s="219" t="str">
        <f>IF(年間計画・実績報告【入力用】!BL12="","",年間計画・実績報告【入力用】!BL12)</f>
        <v/>
      </c>
      <c r="H6" s="220" t="str">
        <f>IF(年間計画・実績報告【入力用】!BM12="","",年間計画・実績報告【入力用】!BM12)</f>
        <v>-</v>
      </c>
      <c r="I6" s="221" t="str">
        <f>IF(年間計画・実績報告【入力用】!BN12="","",年間計画・実績報告【入力用】!BN12)</f>
        <v/>
      </c>
      <c r="J6" s="222" t="str">
        <f>IF(年間計画・実績報告【入力用】!BO12="","",年間計画・実績報告【入力用】!BO12)</f>
        <v/>
      </c>
      <c r="K6" s="219" t="str">
        <f>IF(年間計画・実績報告【入力用】!BP12="","",年間計画・実績報告【入力用】!BP12)</f>
        <v/>
      </c>
      <c r="L6" s="220" t="str">
        <f>IF(年間計画・実績報告【入力用】!BQ12="","",年間計画・実績報告【入力用】!BQ12)</f>
        <v>-</v>
      </c>
      <c r="M6" s="221" t="str">
        <f>IF(年間計画・実績報告【入力用】!BR12="","",年間計画・実績報告【入力用】!BR12)</f>
        <v/>
      </c>
      <c r="N6" s="222" t="str">
        <f>IF(年間計画・実績報告【入力用】!BS12="","",年間計画・実績報告【入力用】!BS12)</f>
        <v/>
      </c>
      <c r="O6" s="414" t="str">
        <f>IF(年間計画・実績報告【入力用】!BT12="","",年間計画・実績報告【入力用】!BT12)</f>
        <v/>
      </c>
      <c r="P6" s="415"/>
      <c r="Q6" s="416"/>
      <c r="R6" s="417"/>
    </row>
    <row r="7" spans="1:18" ht="25.5" customHeight="1">
      <c r="A7" s="181">
        <f>年間計画・実績報告【入力用】!BI13</f>
        <v>45537</v>
      </c>
      <c r="B7" s="182">
        <f t="shared" ref="B7:B35" si="0">WEEKDAY(A7,1)</f>
        <v>2</v>
      </c>
      <c r="C7" s="373" t="str">
        <f>IF(年間計画・実績報告【入力用】!BK13="","",年間計画・実績報告【入力用】!BK13)</f>
        <v/>
      </c>
      <c r="D7" s="374"/>
      <c r="E7" s="374"/>
      <c r="F7" s="375"/>
      <c r="G7" s="183" t="str">
        <f>IF(年間計画・実績報告【入力用】!BL13="","",年間計画・実績報告【入力用】!BL13)</f>
        <v/>
      </c>
      <c r="H7" s="184" t="str">
        <f>IF(年間計画・実績報告【入力用】!BM13="","",年間計画・実績報告【入力用】!BM13)</f>
        <v>-</v>
      </c>
      <c r="I7" s="185" t="str">
        <f>IF(年間計画・実績報告【入力用】!BN13="","",年間計画・実績報告【入力用】!BN13)</f>
        <v/>
      </c>
      <c r="J7" s="186" t="str">
        <f>IF(年間計画・実績報告【入力用】!BO13="","",年間計画・実績報告【入力用】!BO13)</f>
        <v/>
      </c>
      <c r="K7" s="183" t="str">
        <f>IF(年間計画・実績報告【入力用】!BP13="","",年間計画・実績報告【入力用】!BP13)</f>
        <v/>
      </c>
      <c r="L7" s="184" t="str">
        <f>IF(年間計画・実績報告【入力用】!BQ13="","",年間計画・実績報告【入力用】!BQ13)</f>
        <v>-</v>
      </c>
      <c r="M7" s="185" t="str">
        <f>IF(年間計画・実績報告【入力用】!BR13="","",年間計画・実績報告【入力用】!BR13)</f>
        <v/>
      </c>
      <c r="N7" s="186" t="str">
        <f>IF(年間計画・実績報告【入力用】!BS13="","",年間計画・実績報告【入力用】!BS13)</f>
        <v/>
      </c>
      <c r="O7" s="350" t="str">
        <f>IF(年間計画・実績報告【入力用】!BT13="","",年間計画・実績報告【入力用】!BT13)</f>
        <v/>
      </c>
      <c r="P7" s="351"/>
      <c r="Q7" s="352"/>
      <c r="R7" s="353"/>
    </row>
    <row r="8" spans="1:18" ht="25.5" customHeight="1">
      <c r="A8" s="181">
        <f>年間計画・実績報告【入力用】!BI14</f>
        <v>45538</v>
      </c>
      <c r="B8" s="182">
        <f t="shared" si="0"/>
        <v>3</v>
      </c>
      <c r="C8" s="373" t="str">
        <f>IF(年間計画・実績報告【入力用】!BK14="","",年間計画・実績報告【入力用】!BK14)</f>
        <v/>
      </c>
      <c r="D8" s="374"/>
      <c r="E8" s="374"/>
      <c r="F8" s="375"/>
      <c r="G8" s="183" t="str">
        <f>IF(年間計画・実績報告【入力用】!BL14="","",年間計画・実績報告【入力用】!BL14)</f>
        <v/>
      </c>
      <c r="H8" s="184" t="str">
        <f>IF(年間計画・実績報告【入力用】!BM14="","",年間計画・実績報告【入力用】!BM14)</f>
        <v>-</v>
      </c>
      <c r="I8" s="185" t="str">
        <f>IF(年間計画・実績報告【入力用】!BN14="","",年間計画・実績報告【入力用】!BN14)</f>
        <v/>
      </c>
      <c r="J8" s="186" t="str">
        <f>IF(年間計画・実績報告【入力用】!BO14="","",年間計画・実績報告【入力用】!BO14)</f>
        <v/>
      </c>
      <c r="K8" s="183" t="str">
        <f>IF(年間計画・実績報告【入力用】!BP14="","",年間計画・実績報告【入力用】!BP14)</f>
        <v/>
      </c>
      <c r="L8" s="184" t="str">
        <f>IF(年間計画・実績報告【入力用】!BQ14="","",年間計画・実績報告【入力用】!BQ14)</f>
        <v>-</v>
      </c>
      <c r="M8" s="185" t="str">
        <f>IF(年間計画・実績報告【入力用】!BR14="","",年間計画・実績報告【入力用】!BR14)</f>
        <v/>
      </c>
      <c r="N8" s="186" t="str">
        <f>IF(年間計画・実績報告【入力用】!BS14="","",年間計画・実績報告【入力用】!BS14)</f>
        <v/>
      </c>
      <c r="O8" s="350" t="str">
        <f>IF(年間計画・実績報告【入力用】!BT14="","",年間計画・実績報告【入力用】!BT14)</f>
        <v/>
      </c>
      <c r="P8" s="351"/>
      <c r="Q8" s="352"/>
      <c r="R8" s="353"/>
    </row>
    <row r="9" spans="1:18" ht="25.5" customHeight="1">
      <c r="A9" s="181">
        <f>年間計画・実績報告【入力用】!BI15</f>
        <v>45539</v>
      </c>
      <c r="B9" s="182">
        <f t="shared" si="0"/>
        <v>4</v>
      </c>
      <c r="C9" s="373" t="str">
        <f>IF(年間計画・実績報告【入力用】!BK15="","",年間計画・実績報告【入力用】!BK15)</f>
        <v/>
      </c>
      <c r="D9" s="374"/>
      <c r="E9" s="374"/>
      <c r="F9" s="375"/>
      <c r="G9" s="183" t="str">
        <f>IF(年間計画・実績報告【入力用】!BL15="","",年間計画・実績報告【入力用】!BL15)</f>
        <v/>
      </c>
      <c r="H9" s="184" t="str">
        <f>IF(年間計画・実績報告【入力用】!BM15="","",年間計画・実績報告【入力用】!BM15)</f>
        <v>-</v>
      </c>
      <c r="I9" s="185" t="str">
        <f>IF(年間計画・実績報告【入力用】!BN15="","",年間計画・実績報告【入力用】!BN15)</f>
        <v/>
      </c>
      <c r="J9" s="186" t="str">
        <f>IF(年間計画・実績報告【入力用】!BO15="","",年間計画・実績報告【入力用】!BO15)</f>
        <v/>
      </c>
      <c r="K9" s="183" t="str">
        <f>IF(年間計画・実績報告【入力用】!BP15="","",年間計画・実績報告【入力用】!BP15)</f>
        <v/>
      </c>
      <c r="L9" s="184" t="str">
        <f>IF(年間計画・実績報告【入力用】!BQ15="","",年間計画・実績報告【入力用】!BQ15)</f>
        <v>-</v>
      </c>
      <c r="M9" s="185" t="str">
        <f>IF(年間計画・実績報告【入力用】!BR15="","",年間計画・実績報告【入力用】!BR15)</f>
        <v/>
      </c>
      <c r="N9" s="186" t="str">
        <f>IF(年間計画・実績報告【入力用】!BS15="","",年間計画・実績報告【入力用】!BS15)</f>
        <v/>
      </c>
      <c r="O9" s="350" t="str">
        <f>IF(年間計画・実績報告【入力用】!BT15="","",年間計画・実績報告【入力用】!BT15)</f>
        <v/>
      </c>
      <c r="P9" s="351"/>
      <c r="Q9" s="352"/>
      <c r="R9" s="353"/>
    </row>
    <row r="10" spans="1:18" ht="25.5" customHeight="1">
      <c r="A10" s="181">
        <f>年間計画・実績報告【入力用】!BI16</f>
        <v>45540</v>
      </c>
      <c r="B10" s="182">
        <f t="shared" si="0"/>
        <v>5</v>
      </c>
      <c r="C10" s="373" t="str">
        <f>IF(年間計画・実績報告【入力用】!BK16="","",年間計画・実績報告【入力用】!BK16)</f>
        <v/>
      </c>
      <c r="D10" s="374"/>
      <c r="E10" s="374"/>
      <c r="F10" s="375"/>
      <c r="G10" s="183" t="str">
        <f>IF(年間計画・実績報告【入力用】!BL16="","",年間計画・実績報告【入力用】!BL16)</f>
        <v/>
      </c>
      <c r="H10" s="184" t="str">
        <f>IF(年間計画・実績報告【入力用】!BM16="","",年間計画・実績報告【入力用】!BM16)</f>
        <v>-</v>
      </c>
      <c r="I10" s="185" t="str">
        <f>IF(年間計画・実績報告【入力用】!BN16="","",年間計画・実績報告【入力用】!BN16)</f>
        <v/>
      </c>
      <c r="J10" s="186" t="str">
        <f>IF(年間計画・実績報告【入力用】!BO16="","",年間計画・実績報告【入力用】!BO16)</f>
        <v/>
      </c>
      <c r="K10" s="183" t="str">
        <f>IF(年間計画・実績報告【入力用】!BP16="","",年間計画・実績報告【入力用】!BP16)</f>
        <v/>
      </c>
      <c r="L10" s="184" t="str">
        <f>IF(年間計画・実績報告【入力用】!BQ16="","",年間計画・実績報告【入力用】!BQ16)</f>
        <v>-</v>
      </c>
      <c r="M10" s="185" t="str">
        <f>IF(年間計画・実績報告【入力用】!BR16="","",年間計画・実績報告【入力用】!BR16)</f>
        <v/>
      </c>
      <c r="N10" s="186" t="str">
        <f>IF(年間計画・実績報告【入力用】!BS16="","",年間計画・実績報告【入力用】!BS16)</f>
        <v/>
      </c>
      <c r="O10" s="350" t="str">
        <f>IF(年間計画・実績報告【入力用】!BT16="","",年間計画・実績報告【入力用】!BT16)</f>
        <v/>
      </c>
      <c r="P10" s="351"/>
      <c r="Q10" s="352"/>
      <c r="R10" s="353"/>
    </row>
    <row r="11" spans="1:18" ht="25.5" customHeight="1">
      <c r="A11" s="181">
        <f>年間計画・実績報告【入力用】!BI17</f>
        <v>45541</v>
      </c>
      <c r="B11" s="182">
        <f t="shared" si="0"/>
        <v>6</v>
      </c>
      <c r="C11" s="373" t="str">
        <f>IF(年間計画・実績報告【入力用】!BK17="","",年間計画・実績報告【入力用】!BK17)</f>
        <v/>
      </c>
      <c r="D11" s="374"/>
      <c r="E11" s="374"/>
      <c r="F11" s="375"/>
      <c r="G11" s="183" t="str">
        <f>IF(年間計画・実績報告【入力用】!BL17="","",年間計画・実績報告【入力用】!BL17)</f>
        <v/>
      </c>
      <c r="H11" s="184" t="str">
        <f>IF(年間計画・実績報告【入力用】!BM17="","",年間計画・実績報告【入力用】!BM17)</f>
        <v>-</v>
      </c>
      <c r="I11" s="185" t="str">
        <f>IF(年間計画・実績報告【入力用】!BN17="","",年間計画・実績報告【入力用】!BN17)</f>
        <v/>
      </c>
      <c r="J11" s="186" t="str">
        <f>IF(年間計画・実績報告【入力用】!BO17="","",年間計画・実績報告【入力用】!BO17)</f>
        <v/>
      </c>
      <c r="K11" s="183" t="str">
        <f>IF(年間計画・実績報告【入力用】!BP17="","",年間計画・実績報告【入力用】!BP17)</f>
        <v/>
      </c>
      <c r="L11" s="184" t="str">
        <f>IF(年間計画・実績報告【入力用】!BQ17="","",年間計画・実績報告【入力用】!BQ17)</f>
        <v>-</v>
      </c>
      <c r="M11" s="185" t="str">
        <f>IF(年間計画・実績報告【入力用】!BR17="","",年間計画・実績報告【入力用】!BR17)</f>
        <v/>
      </c>
      <c r="N11" s="186" t="str">
        <f>IF(年間計画・実績報告【入力用】!BS17="","",年間計画・実績報告【入力用】!BS17)</f>
        <v/>
      </c>
      <c r="O11" s="350" t="str">
        <f>IF(年間計画・実績報告【入力用】!BT17="","",年間計画・実績報告【入力用】!BT17)</f>
        <v/>
      </c>
      <c r="P11" s="351"/>
      <c r="Q11" s="410"/>
      <c r="R11" s="353"/>
    </row>
    <row r="12" spans="1:18" ht="25.5" customHeight="1">
      <c r="A12" s="187">
        <f>年間計画・実績報告【入力用】!BI18</f>
        <v>45542</v>
      </c>
      <c r="B12" s="188">
        <f t="shared" si="0"/>
        <v>7</v>
      </c>
      <c r="C12" s="376" t="str">
        <f>IF(年間計画・実績報告【入力用】!BK18="","",年間計画・実績報告【入力用】!BK18)</f>
        <v/>
      </c>
      <c r="D12" s="377"/>
      <c r="E12" s="377"/>
      <c r="F12" s="378"/>
      <c r="G12" s="189" t="str">
        <f>IF(年間計画・実績報告【入力用】!BL18="","",年間計画・実績報告【入力用】!BL18)</f>
        <v/>
      </c>
      <c r="H12" s="190" t="str">
        <f>IF(年間計画・実績報告【入力用】!BM18="","",年間計画・実績報告【入力用】!BM18)</f>
        <v>-</v>
      </c>
      <c r="I12" s="191" t="str">
        <f>IF(年間計画・実績報告【入力用】!BN18="","",年間計画・実績報告【入力用】!BN18)</f>
        <v/>
      </c>
      <c r="J12" s="192" t="str">
        <f>IF(年間計画・実績報告【入力用】!BO18="","",年間計画・実績報告【入力用】!BO18)</f>
        <v/>
      </c>
      <c r="K12" s="189" t="str">
        <f>IF(年間計画・実績報告【入力用】!BP18="","",年間計画・実績報告【入力用】!BP18)</f>
        <v/>
      </c>
      <c r="L12" s="190" t="str">
        <f>IF(年間計画・実績報告【入力用】!BQ18="","",年間計画・実績報告【入力用】!BQ18)</f>
        <v>-</v>
      </c>
      <c r="M12" s="191" t="str">
        <f>IF(年間計画・実績報告【入力用】!BR18="","",年間計画・実績報告【入力用】!BR18)</f>
        <v/>
      </c>
      <c r="N12" s="192" t="str">
        <f>IF(年間計画・実績報告【入力用】!BS18="","",年間計画・実績報告【入力用】!BS18)</f>
        <v/>
      </c>
      <c r="O12" s="354" t="str">
        <f>IF(年間計画・実績報告【入力用】!BT18="","",年間計画・実績報告【入力用】!BT18)</f>
        <v/>
      </c>
      <c r="P12" s="355"/>
      <c r="Q12" s="372"/>
      <c r="R12" s="357"/>
    </row>
    <row r="13" spans="1:18" ht="25.5" customHeight="1">
      <c r="A13" s="187">
        <f>年間計画・実績報告【入力用】!BI19</f>
        <v>45543</v>
      </c>
      <c r="B13" s="188">
        <f t="shared" si="0"/>
        <v>1</v>
      </c>
      <c r="C13" s="376" t="str">
        <f>IF(年間計画・実績報告【入力用】!BK19="","",年間計画・実績報告【入力用】!BK19)</f>
        <v/>
      </c>
      <c r="D13" s="377"/>
      <c r="E13" s="377"/>
      <c r="F13" s="378"/>
      <c r="G13" s="189" t="str">
        <f>IF(年間計画・実績報告【入力用】!BL19="","",年間計画・実績報告【入力用】!BL19)</f>
        <v/>
      </c>
      <c r="H13" s="190" t="str">
        <f>IF(年間計画・実績報告【入力用】!BM19="","",年間計画・実績報告【入力用】!BM19)</f>
        <v>-</v>
      </c>
      <c r="I13" s="191" t="str">
        <f>IF(年間計画・実績報告【入力用】!BN19="","",年間計画・実績報告【入力用】!BN19)</f>
        <v/>
      </c>
      <c r="J13" s="192" t="str">
        <f>IF(年間計画・実績報告【入力用】!BO19="","",年間計画・実績報告【入力用】!BO19)</f>
        <v/>
      </c>
      <c r="K13" s="189" t="str">
        <f>IF(年間計画・実績報告【入力用】!BP19="","",年間計画・実績報告【入力用】!BP19)</f>
        <v/>
      </c>
      <c r="L13" s="190" t="str">
        <f>IF(年間計画・実績報告【入力用】!BQ19="","",年間計画・実績報告【入力用】!BQ19)</f>
        <v>-</v>
      </c>
      <c r="M13" s="191" t="str">
        <f>IF(年間計画・実績報告【入力用】!BR19="","",年間計画・実績報告【入力用】!BR19)</f>
        <v/>
      </c>
      <c r="N13" s="192" t="str">
        <f>IF(年間計画・実績報告【入力用】!BS19="","",年間計画・実績報告【入力用】!BS19)</f>
        <v/>
      </c>
      <c r="O13" s="354" t="str">
        <f>IF(年間計画・実績報告【入力用】!BT19="","",年間計画・実績報告【入力用】!BT19)</f>
        <v/>
      </c>
      <c r="P13" s="355"/>
      <c r="Q13" s="372"/>
      <c r="R13" s="357"/>
    </row>
    <row r="14" spans="1:18" ht="25.5" customHeight="1">
      <c r="A14" s="181">
        <f>年間計画・実績報告【入力用】!BI20</f>
        <v>45544</v>
      </c>
      <c r="B14" s="182">
        <f t="shared" si="0"/>
        <v>2</v>
      </c>
      <c r="C14" s="373" t="str">
        <f>IF(年間計画・実績報告【入力用】!BK20="","",年間計画・実績報告【入力用】!BK20)</f>
        <v/>
      </c>
      <c r="D14" s="374"/>
      <c r="E14" s="374"/>
      <c r="F14" s="375"/>
      <c r="G14" s="183" t="str">
        <f>IF(年間計画・実績報告【入力用】!BL20="","",年間計画・実績報告【入力用】!BL20)</f>
        <v/>
      </c>
      <c r="H14" s="184" t="str">
        <f>IF(年間計画・実績報告【入力用】!BM20="","",年間計画・実績報告【入力用】!BM20)</f>
        <v>-</v>
      </c>
      <c r="I14" s="185" t="str">
        <f>IF(年間計画・実績報告【入力用】!BN20="","",年間計画・実績報告【入力用】!BN20)</f>
        <v/>
      </c>
      <c r="J14" s="186" t="str">
        <f>IF(年間計画・実績報告【入力用】!BO20="","",年間計画・実績報告【入力用】!BO20)</f>
        <v/>
      </c>
      <c r="K14" s="183" t="str">
        <f>IF(年間計画・実績報告【入力用】!BP20="","",年間計画・実績報告【入力用】!BP20)</f>
        <v/>
      </c>
      <c r="L14" s="184" t="str">
        <f>IF(年間計画・実績報告【入力用】!BQ20="","",年間計画・実績報告【入力用】!BQ20)</f>
        <v>-</v>
      </c>
      <c r="M14" s="185" t="str">
        <f>IF(年間計画・実績報告【入力用】!BR20="","",年間計画・実績報告【入力用】!BR20)</f>
        <v/>
      </c>
      <c r="N14" s="186" t="str">
        <f>IF(年間計画・実績報告【入力用】!BS20="","",年間計画・実績報告【入力用】!BS20)</f>
        <v/>
      </c>
      <c r="O14" s="350" t="str">
        <f>IF(年間計画・実績報告【入力用】!BT20="","",年間計画・実績報告【入力用】!BT20)</f>
        <v/>
      </c>
      <c r="P14" s="351"/>
      <c r="Q14" s="352"/>
      <c r="R14" s="353"/>
    </row>
    <row r="15" spans="1:18" ht="25.5" customHeight="1">
      <c r="A15" s="181">
        <f>年間計画・実績報告【入力用】!BI21</f>
        <v>45545</v>
      </c>
      <c r="B15" s="182">
        <f t="shared" si="0"/>
        <v>3</v>
      </c>
      <c r="C15" s="373" t="str">
        <f>IF(年間計画・実績報告【入力用】!BK21="","",年間計画・実績報告【入力用】!BK21)</f>
        <v/>
      </c>
      <c r="D15" s="374"/>
      <c r="E15" s="374"/>
      <c r="F15" s="375"/>
      <c r="G15" s="183" t="str">
        <f>IF(年間計画・実績報告【入力用】!BL21="","",年間計画・実績報告【入力用】!BL21)</f>
        <v/>
      </c>
      <c r="H15" s="184" t="str">
        <f>IF(年間計画・実績報告【入力用】!BM21="","",年間計画・実績報告【入力用】!BM21)</f>
        <v>-</v>
      </c>
      <c r="I15" s="185" t="str">
        <f>IF(年間計画・実績報告【入力用】!BN21="","",年間計画・実績報告【入力用】!BN21)</f>
        <v/>
      </c>
      <c r="J15" s="186" t="str">
        <f>IF(年間計画・実績報告【入力用】!BO21="","",年間計画・実績報告【入力用】!BO21)</f>
        <v/>
      </c>
      <c r="K15" s="183" t="str">
        <f>IF(年間計画・実績報告【入力用】!BP21="","",年間計画・実績報告【入力用】!BP21)</f>
        <v/>
      </c>
      <c r="L15" s="184" t="str">
        <f>IF(年間計画・実績報告【入力用】!BQ21="","",年間計画・実績報告【入力用】!BQ21)</f>
        <v>-</v>
      </c>
      <c r="M15" s="185" t="str">
        <f>IF(年間計画・実績報告【入力用】!BR21="","",年間計画・実績報告【入力用】!BR21)</f>
        <v/>
      </c>
      <c r="N15" s="186" t="str">
        <f>IF(年間計画・実績報告【入力用】!BS21="","",年間計画・実績報告【入力用】!BS21)</f>
        <v/>
      </c>
      <c r="O15" s="350" t="str">
        <f>IF(年間計画・実績報告【入力用】!BT21="","",年間計画・実績報告【入力用】!BT21)</f>
        <v/>
      </c>
      <c r="P15" s="351"/>
      <c r="Q15" s="352"/>
      <c r="R15" s="353"/>
    </row>
    <row r="16" spans="1:18" ht="25.5" customHeight="1">
      <c r="A16" s="181">
        <f>年間計画・実績報告【入力用】!BI22</f>
        <v>45546</v>
      </c>
      <c r="B16" s="182">
        <f t="shared" si="0"/>
        <v>4</v>
      </c>
      <c r="C16" s="373" t="str">
        <f>IF(年間計画・実績報告【入力用】!BK22="","",年間計画・実績報告【入力用】!BK22)</f>
        <v/>
      </c>
      <c r="D16" s="374"/>
      <c r="E16" s="374"/>
      <c r="F16" s="375"/>
      <c r="G16" s="183" t="str">
        <f>IF(年間計画・実績報告【入力用】!BL22="","",年間計画・実績報告【入力用】!BL22)</f>
        <v/>
      </c>
      <c r="H16" s="184" t="str">
        <f>IF(年間計画・実績報告【入力用】!BM22="","",年間計画・実績報告【入力用】!BM22)</f>
        <v>-</v>
      </c>
      <c r="I16" s="185" t="str">
        <f>IF(年間計画・実績報告【入力用】!BN22="","",年間計画・実績報告【入力用】!BN22)</f>
        <v/>
      </c>
      <c r="J16" s="186" t="str">
        <f>IF(年間計画・実績報告【入力用】!BO22="","",年間計画・実績報告【入力用】!BO22)</f>
        <v/>
      </c>
      <c r="K16" s="183" t="str">
        <f>IF(年間計画・実績報告【入力用】!BP22="","",年間計画・実績報告【入力用】!BP22)</f>
        <v/>
      </c>
      <c r="L16" s="184" t="str">
        <f>IF(年間計画・実績報告【入力用】!BQ22="","",年間計画・実績報告【入力用】!BQ22)</f>
        <v>-</v>
      </c>
      <c r="M16" s="185" t="str">
        <f>IF(年間計画・実績報告【入力用】!BR22="","",年間計画・実績報告【入力用】!BR22)</f>
        <v/>
      </c>
      <c r="N16" s="186" t="str">
        <f>IF(年間計画・実績報告【入力用】!BS22="","",年間計画・実績報告【入力用】!BS22)</f>
        <v/>
      </c>
      <c r="O16" s="350" t="str">
        <f>IF(年間計画・実績報告【入力用】!BT22="","",年間計画・実績報告【入力用】!BT22)</f>
        <v/>
      </c>
      <c r="P16" s="351"/>
      <c r="Q16" s="352"/>
      <c r="R16" s="353"/>
    </row>
    <row r="17" spans="1:18" ht="25.5" customHeight="1">
      <c r="A17" s="181">
        <f>年間計画・実績報告【入力用】!BI23</f>
        <v>45547</v>
      </c>
      <c r="B17" s="182">
        <f t="shared" si="0"/>
        <v>5</v>
      </c>
      <c r="C17" s="373" t="str">
        <f>IF(年間計画・実績報告【入力用】!BK23="","",年間計画・実績報告【入力用】!BK23)</f>
        <v/>
      </c>
      <c r="D17" s="374"/>
      <c r="E17" s="374"/>
      <c r="F17" s="375"/>
      <c r="G17" s="183" t="str">
        <f>IF(年間計画・実績報告【入力用】!BL23="","",年間計画・実績報告【入力用】!BL23)</f>
        <v/>
      </c>
      <c r="H17" s="184" t="str">
        <f>IF(年間計画・実績報告【入力用】!BM23="","",年間計画・実績報告【入力用】!BM23)</f>
        <v>-</v>
      </c>
      <c r="I17" s="185" t="str">
        <f>IF(年間計画・実績報告【入力用】!BN23="","",年間計画・実績報告【入力用】!BN23)</f>
        <v/>
      </c>
      <c r="J17" s="186" t="str">
        <f>IF(年間計画・実績報告【入力用】!BO23="","",年間計画・実績報告【入力用】!BO23)</f>
        <v/>
      </c>
      <c r="K17" s="183" t="str">
        <f>IF(年間計画・実績報告【入力用】!BP23="","",年間計画・実績報告【入力用】!BP23)</f>
        <v/>
      </c>
      <c r="L17" s="184" t="str">
        <f>IF(年間計画・実績報告【入力用】!BQ23="","",年間計画・実績報告【入力用】!BQ23)</f>
        <v>-</v>
      </c>
      <c r="M17" s="185" t="str">
        <f>IF(年間計画・実績報告【入力用】!BR23="","",年間計画・実績報告【入力用】!BR23)</f>
        <v/>
      </c>
      <c r="N17" s="186" t="str">
        <f>IF(年間計画・実績報告【入力用】!BS23="","",年間計画・実績報告【入力用】!BS23)</f>
        <v/>
      </c>
      <c r="O17" s="350" t="str">
        <f>IF(年間計画・実績報告【入力用】!BT23="","",年間計画・実績報告【入力用】!BT23)</f>
        <v/>
      </c>
      <c r="P17" s="351"/>
      <c r="Q17" s="352"/>
      <c r="R17" s="353"/>
    </row>
    <row r="18" spans="1:18" ht="25.5" customHeight="1">
      <c r="A18" s="181">
        <f>年間計画・実績報告【入力用】!BI24</f>
        <v>45548</v>
      </c>
      <c r="B18" s="182">
        <f t="shared" si="0"/>
        <v>6</v>
      </c>
      <c r="C18" s="373" t="str">
        <f>IF(年間計画・実績報告【入力用】!BK24="","",年間計画・実績報告【入力用】!BK24)</f>
        <v/>
      </c>
      <c r="D18" s="374"/>
      <c r="E18" s="374"/>
      <c r="F18" s="375"/>
      <c r="G18" s="183" t="str">
        <f>IF(年間計画・実績報告【入力用】!BL24="","",年間計画・実績報告【入力用】!BL24)</f>
        <v/>
      </c>
      <c r="H18" s="184" t="str">
        <f>IF(年間計画・実績報告【入力用】!BM24="","",年間計画・実績報告【入力用】!BM24)</f>
        <v>-</v>
      </c>
      <c r="I18" s="185" t="str">
        <f>IF(年間計画・実績報告【入力用】!BN24="","",年間計画・実績報告【入力用】!BN24)</f>
        <v/>
      </c>
      <c r="J18" s="186" t="str">
        <f>IF(年間計画・実績報告【入力用】!BO24="","",年間計画・実績報告【入力用】!BO24)</f>
        <v/>
      </c>
      <c r="K18" s="183" t="str">
        <f>IF(年間計画・実績報告【入力用】!BP24="","",年間計画・実績報告【入力用】!BP24)</f>
        <v/>
      </c>
      <c r="L18" s="184" t="str">
        <f>IF(年間計画・実績報告【入力用】!BQ24="","",年間計画・実績報告【入力用】!BQ24)</f>
        <v>-</v>
      </c>
      <c r="M18" s="185" t="str">
        <f>IF(年間計画・実績報告【入力用】!BR24="","",年間計画・実績報告【入力用】!BR24)</f>
        <v/>
      </c>
      <c r="N18" s="186" t="str">
        <f>IF(年間計画・実績報告【入力用】!BS24="","",年間計画・実績報告【入力用】!BS24)</f>
        <v/>
      </c>
      <c r="O18" s="350" t="str">
        <f>IF(年間計画・実績報告【入力用】!BT24="","",年間計画・実績報告【入力用】!BT24)</f>
        <v/>
      </c>
      <c r="P18" s="351"/>
      <c r="Q18" s="352"/>
      <c r="R18" s="353"/>
    </row>
    <row r="19" spans="1:18" ht="25.5" customHeight="1">
      <c r="A19" s="187">
        <f>年間計画・実績報告【入力用】!BI25</f>
        <v>45549</v>
      </c>
      <c r="B19" s="188">
        <f t="shared" si="0"/>
        <v>7</v>
      </c>
      <c r="C19" s="376" t="str">
        <f>IF(年間計画・実績報告【入力用】!BK25="","",年間計画・実績報告【入力用】!BK25)</f>
        <v/>
      </c>
      <c r="D19" s="377"/>
      <c r="E19" s="377"/>
      <c r="F19" s="378"/>
      <c r="G19" s="189" t="str">
        <f>IF(年間計画・実績報告【入力用】!BL25="","",年間計画・実績報告【入力用】!BL25)</f>
        <v/>
      </c>
      <c r="H19" s="190" t="str">
        <f>IF(年間計画・実績報告【入力用】!BM25="","",年間計画・実績報告【入力用】!BM25)</f>
        <v>-</v>
      </c>
      <c r="I19" s="191" t="str">
        <f>IF(年間計画・実績報告【入力用】!BN25="","",年間計画・実績報告【入力用】!BN25)</f>
        <v/>
      </c>
      <c r="J19" s="192" t="str">
        <f>IF(年間計画・実績報告【入力用】!BO25="","",年間計画・実績報告【入力用】!BO25)</f>
        <v/>
      </c>
      <c r="K19" s="189" t="str">
        <f>IF(年間計画・実績報告【入力用】!BP25="","",年間計画・実績報告【入力用】!BP25)</f>
        <v/>
      </c>
      <c r="L19" s="190" t="str">
        <f>IF(年間計画・実績報告【入力用】!BQ25="","",年間計画・実績報告【入力用】!BQ25)</f>
        <v>-</v>
      </c>
      <c r="M19" s="191" t="str">
        <f>IF(年間計画・実績報告【入力用】!BR25="","",年間計画・実績報告【入力用】!BR25)</f>
        <v/>
      </c>
      <c r="N19" s="192" t="str">
        <f>IF(年間計画・実績報告【入力用】!BS25="","",年間計画・実績報告【入力用】!BS25)</f>
        <v/>
      </c>
      <c r="O19" s="354" t="str">
        <f>IF(年間計画・実績報告【入力用】!BT25="","",年間計画・実績報告【入力用】!BT25)</f>
        <v/>
      </c>
      <c r="P19" s="355"/>
      <c r="Q19" s="372"/>
      <c r="R19" s="357"/>
    </row>
    <row r="20" spans="1:18" ht="25.5" customHeight="1">
      <c r="A20" s="187">
        <f>年間計画・実績報告【入力用】!BI26</f>
        <v>45550</v>
      </c>
      <c r="B20" s="188">
        <f t="shared" si="0"/>
        <v>1</v>
      </c>
      <c r="C20" s="376" t="str">
        <f>IF(年間計画・実績報告【入力用】!BK26="","",年間計画・実績報告【入力用】!BK26)</f>
        <v/>
      </c>
      <c r="D20" s="377"/>
      <c r="E20" s="377"/>
      <c r="F20" s="378"/>
      <c r="G20" s="189" t="str">
        <f>IF(年間計画・実績報告【入力用】!BL26="","",年間計画・実績報告【入力用】!BL26)</f>
        <v/>
      </c>
      <c r="H20" s="190" t="str">
        <f>IF(年間計画・実績報告【入力用】!BM26="","",年間計画・実績報告【入力用】!BM26)</f>
        <v>-</v>
      </c>
      <c r="I20" s="191" t="str">
        <f>IF(年間計画・実績報告【入力用】!BN26="","",年間計画・実績報告【入力用】!BN26)</f>
        <v/>
      </c>
      <c r="J20" s="192" t="str">
        <f>IF(年間計画・実績報告【入力用】!BO26="","",年間計画・実績報告【入力用】!BO26)</f>
        <v/>
      </c>
      <c r="K20" s="189" t="str">
        <f>IF(年間計画・実績報告【入力用】!BP26="","",年間計画・実績報告【入力用】!BP26)</f>
        <v/>
      </c>
      <c r="L20" s="190" t="str">
        <f>IF(年間計画・実績報告【入力用】!BQ26="","",年間計画・実績報告【入力用】!BQ26)</f>
        <v>-</v>
      </c>
      <c r="M20" s="191" t="str">
        <f>IF(年間計画・実績報告【入力用】!BR26="","",年間計画・実績報告【入力用】!BR26)</f>
        <v/>
      </c>
      <c r="N20" s="192" t="str">
        <f>IF(年間計画・実績報告【入力用】!BS26="","",年間計画・実績報告【入力用】!BS26)</f>
        <v/>
      </c>
      <c r="O20" s="354" t="str">
        <f>IF(年間計画・実績報告【入力用】!BT26="","",年間計画・実績報告【入力用】!BT26)</f>
        <v/>
      </c>
      <c r="P20" s="355"/>
      <c r="Q20" s="372"/>
      <c r="R20" s="357"/>
    </row>
    <row r="21" spans="1:18" ht="25.5" customHeight="1">
      <c r="A21" s="223">
        <f>年間計画・実績報告【入力用】!BI27</f>
        <v>45551</v>
      </c>
      <c r="B21" s="194">
        <f t="shared" si="0"/>
        <v>2</v>
      </c>
      <c r="C21" s="397" t="str">
        <f>IF(年間計画・実績報告【入力用】!BK27="","",年間計画・実績報告【入力用】!BK27)</f>
        <v>敬老の日</v>
      </c>
      <c r="D21" s="398"/>
      <c r="E21" s="398"/>
      <c r="F21" s="399"/>
      <c r="G21" s="189" t="str">
        <f>IF(年間計画・実績報告【入力用】!BL27="","",年間計画・実績報告【入力用】!BL27)</f>
        <v/>
      </c>
      <c r="H21" s="190" t="str">
        <f>IF(年間計画・実績報告【入力用】!BM27="","",年間計画・実績報告【入力用】!BM27)</f>
        <v>-</v>
      </c>
      <c r="I21" s="191" t="str">
        <f>IF(年間計画・実績報告【入力用】!BN27="","",年間計画・実績報告【入力用】!BN27)</f>
        <v/>
      </c>
      <c r="J21" s="192" t="str">
        <f>IF(年間計画・実績報告【入力用】!BO27="","",年間計画・実績報告【入力用】!BO27)</f>
        <v/>
      </c>
      <c r="K21" s="189" t="str">
        <f>IF(年間計画・実績報告【入力用】!BP27="","",年間計画・実績報告【入力用】!BP27)</f>
        <v/>
      </c>
      <c r="L21" s="190" t="str">
        <f>IF(年間計画・実績報告【入力用】!BQ27="","",年間計画・実績報告【入力用】!BQ27)</f>
        <v>-</v>
      </c>
      <c r="M21" s="191" t="str">
        <f>IF(年間計画・実績報告【入力用】!BR27="","",年間計画・実績報告【入力用】!BR27)</f>
        <v/>
      </c>
      <c r="N21" s="192" t="str">
        <f>IF(年間計画・実績報告【入力用】!BS27="","",年間計画・実績報告【入力用】!BS27)</f>
        <v/>
      </c>
      <c r="O21" s="354" t="str">
        <f>IF(年間計画・実績報告【入力用】!BT27="","",年間計画・実績報告【入力用】!BT27)</f>
        <v/>
      </c>
      <c r="P21" s="355"/>
      <c r="Q21" s="372"/>
      <c r="R21" s="357"/>
    </row>
    <row r="22" spans="1:18" ht="25.5" customHeight="1">
      <c r="A22" s="181">
        <f>年間計画・実績報告【入力用】!BI28</f>
        <v>45552</v>
      </c>
      <c r="B22" s="182">
        <f t="shared" si="0"/>
        <v>3</v>
      </c>
      <c r="C22" s="373" t="str">
        <f>IF(年間計画・実績報告【入力用】!BK28="","",年間計画・実績報告【入力用】!BK28)</f>
        <v/>
      </c>
      <c r="D22" s="374"/>
      <c r="E22" s="374"/>
      <c r="F22" s="375"/>
      <c r="G22" s="183" t="str">
        <f>IF(年間計画・実績報告【入力用】!BL28="","",年間計画・実績報告【入力用】!BL28)</f>
        <v/>
      </c>
      <c r="H22" s="184" t="str">
        <f>IF(年間計画・実績報告【入力用】!BM28="","",年間計画・実績報告【入力用】!BM28)</f>
        <v>-</v>
      </c>
      <c r="I22" s="185" t="str">
        <f>IF(年間計画・実績報告【入力用】!BN28="","",年間計画・実績報告【入力用】!BN28)</f>
        <v/>
      </c>
      <c r="J22" s="186" t="str">
        <f>IF(年間計画・実績報告【入力用】!BO28="","",年間計画・実績報告【入力用】!BO28)</f>
        <v/>
      </c>
      <c r="K22" s="183" t="str">
        <f>IF(年間計画・実績報告【入力用】!BP28="","",年間計画・実績報告【入力用】!BP28)</f>
        <v/>
      </c>
      <c r="L22" s="184" t="str">
        <f>IF(年間計画・実績報告【入力用】!BQ28="","",年間計画・実績報告【入力用】!BQ28)</f>
        <v>-</v>
      </c>
      <c r="M22" s="185" t="str">
        <f>IF(年間計画・実績報告【入力用】!BR28="","",年間計画・実績報告【入力用】!BR28)</f>
        <v/>
      </c>
      <c r="N22" s="186" t="str">
        <f>IF(年間計画・実績報告【入力用】!BS28="","",年間計画・実績報告【入力用】!BS28)</f>
        <v/>
      </c>
      <c r="O22" s="350" t="str">
        <f>IF(年間計画・実績報告【入力用】!BT28="","",年間計画・実績報告【入力用】!BT28)</f>
        <v/>
      </c>
      <c r="P22" s="351"/>
      <c r="Q22" s="352"/>
      <c r="R22" s="353"/>
    </row>
    <row r="23" spans="1:18" ht="25.5" customHeight="1">
      <c r="A23" s="181">
        <f>年間計画・実績報告【入力用】!BI29</f>
        <v>45553</v>
      </c>
      <c r="B23" s="182">
        <f t="shared" si="0"/>
        <v>4</v>
      </c>
      <c r="C23" s="373" t="str">
        <f>IF(年間計画・実績報告【入力用】!BK29="","",年間計画・実績報告【入力用】!BK29)</f>
        <v/>
      </c>
      <c r="D23" s="374"/>
      <c r="E23" s="374"/>
      <c r="F23" s="375"/>
      <c r="G23" s="183" t="str">
        <f>IF(年間計画・実績報告【入力用】!BL29="","",年間計画・実績報告【入力用】!BL29)</f>
        <v/>
      </c>
      <c r="H23" s="184" t="str">
        <f>IF(年間計画・実績報告【入力用】!BM29="","",年間計画・実績報告【入力用】!BM29)</f>
        <v>-</v>
      </c>
      <c r="I23" s="185" t="str">
        <f>IF(年間計画・実績報告【入力用】!BN29="","",年間計画・実績報告【入力用】!BN29)</f>
        <v/>
      </c>
      <c r="J23" s="186" t="str">
        <f>IF(年間計画・実績報告【入力用】!BO29="","",年間計画・実績報告【入力用】!BO29)</f>
        <v/>
      </c>
      <c r="K23" s="183" t="str">
        <f>IF(年間計画・実績報告【入力用】!BP29="","",年間計画・実績報告【入力用】!BP29)</f>
        <v/>
      </c>
      <c r="L23" s="184" t="str">
        <f>IF(年間計画・実績報告【入力用】!BQ29="","",年間計画・実績報告【入力用】!BQ29)</f>
        <v>-</v>
      </c>
      <c r="M23" s="185" t="str">
        <f>IF(年間計画・実績報告【入力用】!BR29="","",年間計画・実績報告【入力用】!BR29)</f>
        <v/>
      </c>
      <c r="N23" s="186" t="str">
        <f>IF(年間計画・実績報告【入力用】!BS29="","",年間計画・実績報告【入力用】!BS29)</f>
        <v/>
      </c>
      <c r="O23" s="350" t="str">
        <f>IF(年間計画・実績報告【入力用】!BT29="","",年間計画・実績報告【入力用】!BT29)</f>
        <v/>
      </c>
      <c r="P23" s="351"/>
      <c r="Q23" s="352"/>
      <c r="R23" s="353"/>
    </row>
    <row r="24" spans="1:18" ht="25.5" customHeight="1">
      <c r="A24" s="181">
        <f>年間計画・実績報告【入力用】!BI30</f>
        <v>45554</v>
      </c>
      <c r="B24" s="182">
        <f t="shared" si="0"/>
        <v>5</v>
      </c>
      <c r="C24" s="373" t="str">
        <f>IF(年間計画・実績報告【入力用】!BK30="","",年間計画・実績報告【入力用】!BK30)</f>
        <v/>
      </c>
      <c r="D24" s="374"/>
      <c r="E24" s="374"/>
      <c r="F24" s="375"/>
      <c r="G24" s="183" t="str">
        <f>IF(年間計画・実績報告【入力用】!BL30="","",年間計画・実績報告【入力用】!BL30)</f>
        <v/>
      </c>
      <c r="H24" s="184" t="str">
        <f>IF(年間計画・実績報告【入力用】!BM30="","",年間計画・実績報告【入力用】!BM30)</f>
        <v>-</v>
      </c>
      <c r="I24" s="185" t="str">
        <f>IF(年間計画・実績報告【入力用】!BN30="","",年間計画・実績報告【入力用】!BN30)</f>
        <v/>
      </c>
      <c r="J24" s="186" t="str">
        <f>IF(年間計画・実績報告【入力用】!BO30="","",年間計画・実績報告【入力用】!BO30)</f>
        <v/>
      </c>
      <c r="K24" s="183" t="str">
        <f>IF(年間計画・実績報告【入力用】!BP30="","",年間計画・実績報告【入力用】!BP30)</f>
        <v/>
      </c>
      <c r="L24" s="184" t="str">
        <f>IF(年間計画・実績報告【入力用】!BQ30="","",年間計画・実績報告【入力用】!BQ30)</f>
        <v>-</v>
      </c>
      <c r="M24" s="185" t="str">
        <f>IF(年間計画・実績報告【入力用】!BR30="","",年間計画・実績報告【入力用】!BR30)</f>
        <v/>
      </c>
      <c r="N24" s="186" t="str">
        <f>IF(年間計画・実績報告【入力用】!BS30="","",年間計画・実績報告【入力用】!BS30)</f>
        <v/>
      </c>
      <c r="O24" s="350" t="str">
        <f>IF(年間計画・実績報告【入力用】!BT30="","",年間計画・実績報告【入力用】!BT30)</f>
        <v/>
      </c>
      <c r="P24" s="351"/>
      <c r="Q24" s="352"/>
      <c r="R24" s="353"/>
    </row>
    <row r="25" spans="1:18" ht="25.5" customHeight="1">
      <c r="A25" s="181">
        <f>年間計画・実績報告【入力用】!BI31</f>
        <v>45555</v>
      </c>
      <c r="B25" s="182">
        <f t="shared" si="0"/>
        <v>6</v>
      </c>
      <c r="C25" s="373" t="str">
        <f>IF(年間計画・実績報告【入力用】!BK31="","",年間計画・実績報告【入力用】!BK31)</f>
        <v/>
      </c>
      <c r="D25" s="374"/>
      <c r="E25" s="374"/>
      <c r="F25" s="375"/>
      <c r="G25" s="183" t="str">
        <f>IF(年間計画・実績報告【入力用】!BL31="","",年間計画・実績報告【入力用】!BL31)</f>
        <v/>
      </c>
      <c r="H25" s="184" t="str">
        <f>IF(年間計画・実績報告【入力用】!BM31="","",年間計画・実績報告【入力用】!BM31)</f>
        <v>-</v>
      </c>
      <c r="I25" s="185" t="str">
        <f>IF(年間計画・実績報告【入力用】!BN31="","",年間計画・実績報告【入力用】!BN31)</f>
        <v/>
      </c>
      <c r="J25" s="186" t="str">
        <f>IF(年間計画・実績報告【入力用】!BO31="","",年間計画・実績報告【入力用】!BO31)</f>
        <v/>
      </c>
      <c r="K25" s="183" t="str">
        <f>IF(年間計画・実績報告【入力用】!BP31="","",年間計画・実績報告【入力用】!BP31)</f>
        <v/>
      </c>
      <c r="L25" s="184" t="str">
        <f>IF(年間計画・実績報告【入力用】!BQ31="","",年間計画・実績報告【入力用】!BQ31)</f>
        <v>-</v>
      </c>
      <c r="M25" s="185" t="str">
        <f>IF(年間計画・実績報告【入力用】!BR31="","",年間計画・実績報告【入力用】!BR31)</f>
        <v/>
      </c>
      <c r="N25" s="186" t="str">
        <f>IF(年間計画・実績報告【入力用】!BS31="","",年間計画・実績報告【入力用】!BS31)</f>
        <v/>
      </c>
      <c r="O25" s="350" t="str">
        <f>IF(年間計画・実績報告【入力用】!BT31="","",年間計画・実績報告【入力用】!BT31)</f>
        <v/>
      </c>
      <c r="P25" s="351"/>
      <c r="Q25" s="352"/>
      <c r="R25" s="353"/>
    </row>
    <row r="26" spans="1:18" ht="25.5" customHeight="1">
      <c r="A26" s="187">
        <f>年間計画・実績報告【入力用】!BI32</f>
        <v>45556</v>
      </c>
      <c r="B26" s="188">
        <f t="shared" si="0"/>
        <v>7</v>
      </c>
      <c r="C26" s="376" t="str">
        <f>IF(年間計画・実績報告【入力用】!BK32="","",年間計画・実績報告【入力用】!BK32)</f>
        <v/>
      </c>
      <c r="D26" s="377"/>
      <c r="E26" s="377"/>
      <c r="F26" s="378"/>
      <c r="G26" s="189" t="str">
        <f>IF(年間計画・実績報告【入力用】!BL32="","",年間計画・実績報告【入力用】!BL32)</f>
        <v/>
      </c>
      <c r="H26" s="190" t="str">
        <f>IF(年間計画・実績報告【入力用】!BM32="","",年間計画・実績報告【入力用】!BM32)</f>
        <v>-</v>
      </c>
      <c r="I26" s="191" t="str">
        <f>IF(年間計画・実績報告【入力用】!BN32="","",年間計画・実績報告【入力用】!BN32)</f>
        <v/>
      </c>
      <c r="J26" s="192" t="str">
        <f>IF(年間計画・実績報告【入力用】!BO32="","",年間計画・実績報告【入力用】!BO32)</f>
        <v/>
      </c>
      <c r="K26" s="189" t="str">
        <f>IF(年間計画・実績報告【入力用】!BP32="","",年間計画・実績報告【入力用】!BP32)</f>
        <v/>
      </c>
      <c r="L26" s="190" t="str">
        <f>IF(年間計画・実績報告【入力用】!BQ32="","",年間計画・実績報告【入力用】!BQ32)</f>
        <v>-</v>
      </c>
      <c r="M26" s="191" t="str">
        <f>IF(年間計画・実績報告【入力用】!BR32="","",年間計画・実績報告【入力用】!BR32)</f>
        <v/>
      </c>
      <c r="N26" s="192" t="str">
        <f>IF(年間計画・実績報告【入力用】!BS32="","",年間計画・実績報告【入力用】!BS32)</f>
        <v/>
      </c>
      <c r="O26" s="354" t="str">
        <f>IF(年間計画・実績報告【入力用】!BT32="","",年間計画・実績報告【入力用】!BT32)</f>
        <v/>
      </c>
      <c r="P26" s="355"/>
      <c r="Q26" s="372"/>
      <c r="R26" s="357"/>
    </row>
    <row r="27" spans="1:18" ht="25.5" customHeight="1">
      <c r="A27" s="223">
        <f>年間計画・実績報告【入力用】!BI33</f>
        <v>45557</v>
      </c>
      <c r="B27" s="194">
        <f t="shared" si="0"/>
        <v>1</v>
      </c>
      <c r="C27" s="397" t="str">
        <f>IF(年間計画・実績報告【入力用】!BK33="","",年間計画・実績報告【入力用】!BK33)</f>
        <v>秋分の日</v>
      </c>
      <c r="D27" s="398"/>
      <c r="E27" s="398"/>
      <c r="F27" s="399"/>
      <c r="G27" s="189" t="str">
        <f>IF(年間計画・実績報告【入力用】!BL33="","",年間計画・実績報告【入力用】!BL33)</f>
        <v/>
      </c>
      <c r="H27" s="190" t="str">
        <f>IF(年間計画・実績報告【入力用】!BM33="","",年間計画・実績報告【入力用】!BM33)</f>
        <v>-</v>
      </c>
      <c r="I27" s="191" t="str">
        <f>IF(年間計画・実績報告【入力用】!BN33="","",年間計画・実績報告【入力用】!BN33)</f>
        <v/>
      </c>
      <c r="J27" s="192" t="str">
        <f>IF(年間計画・実績報告【入力用】!BO33="","",年間計画・実績報告【入力用】!BO33)</f>
        <v/>
      </c>
      <c r="K27" s="189" t="str">
        <f>IF(年間計画・実績報告【入力用】!BP33="","",年間計画・実績報告【入力用】!BP33)</f>
        <v/>
      </c>
      <c r="L27" s="190" t="str">
        <f>IF(年間計画・実績報告【入力用】!BQ33="","",年間計画・実績報告【入力用】!BQ33)</f>
        <v>-</v>
      </c>
      <c r="M27" s="191" t="str">
        <f>IF(年間計画・実績報告【入力用】!BR33="","",年間計画・実績報告【入力用】!BR33)</f>
        <v/>
      </c>
      <c r="N27" s="192" t="str">
        <f>IF(年間計画・実績報告【入力用】!BS33="","",年間計画・実績報告【入力用】!BS33)</f>
        <v/>
      </c>
      <c r="O27" s="354" t="str">
        <f>IF(年間計画・実績報告【入力用】!BT33="","",年間計画・実績報告【入力用】!BT33)</f>
        <v/>
      </c>
      <c r="P27" s="355"/>
      <c r="Q27" s="372"/>
      <c r="R27" s="357"/>
    </row>
    <row r="28" spans="1:18" ht="25.5" customHeight="1">
      <c r="A28" s="223">
        <f>年間計画・実績報告【入力用】!BI34</f>
        <v>45558</v>
      </c>
      <c r="B28" s="194">
        <f t="shared" si="0"/>
        <v>2</v>
      </c>
      <c r="C28" s="397" t="str">
        <f>IF(年間計画・実績報告【入力用】!BK34="","",年間計画・実績報告【入力用】!BK34)</f>
        <v>振替休日</v>
      </c>
      <c r="D28" s="398"/>
      <c r="E28" s="398"/>
      <c r="F28" s="399"/>
      <c r="G28" s="189" t="str">
        <f>IF(年間計画・実績報告【入力用】!BL34="","",年間計画・実績報告【入力用】!BL34)</f>
        <v/>
      </c>
      <c r="H28" s="190" t="str">
        <f>IF(年間計画・実績報告【入力用】!BM34="","",年間計画・実績報告【入力用】!BM34)</f>
        <v>-</v>
      </c>
      <c r="I28" s="191" t="str">
        <f>IF(年間計画・実績報告【入力用】!BN34="","",年間計画・実績報告【入力用】!BN34)</f>
        <v/>
      </c>
      <c r="J28" s="192" t="str">
        <f>IF(年間計画・実績報告【入力用】!BO34="","",年間計画・実績報告【入力用】!BO34)</f>
        <v/>
      </c>
      <c r="K28" s="189" t="str">
        <f>IF(年間計画・実績報告【入力用】!BP34="","",年間計画・実績報告【入力用】!BP34)</f>
        <v/>
      </c>
      <c r="L28" s="190" t="str">
        <f>IF(年間計画・実績報告【入力用】!BQ34="","",年間計画・実績報告【入力用】!BQ34)</f>
        <v>-</v>
      </c>
      <c r="M28" s="191" t="str">
        <f>IF(年間計画・実績報告【入力用】!BR34="","",年間計画・実績報告【入力用】!BR34)</f>
        <v/>
      </c>
      <c r="N28" s="192" t="str">
        <f>IF(年間計画・実績報告【入力用】!BS34="","",年間計画・実績報告【入力用】!BS34)</f>
        <v/>
      </c>
      <c r="O28" s="354" t="str">
        <f>IF(年間計画・実績報告【入力用】!BT34="","",年間計画・実績報告【入力用】!BT34)</f>
        <v/>
      </c>
      <c r="P28" s="355"/>
      <c r="Q28" s="372"/>
      <c r="R28" s="357"/>
    </row>
    <row r="29" spans="1:18" ht="25.5" customHeight="1">
      <c r="A29" s="181">
        <f>年間計画・実績報告【入力用】!BI35</f>
        <v>45559</v>
      </c>
      <c r="B29" s="182">
        <f t="shared" si="0"/>
        <v>3</v>
      </c>
      <c r="C29" s="373" t="str">
        <f>IF(年間計画・実績報告【入力用】!BK35="","",年間計画・実績報告【入力用】!BK35)</f>
        <v/>
      </c>
      <c r="D29" s="374"/>
      <c r="E29" s="374"/>
      <c r="F29" s="375"/>
      <c r="G29" s="183" t="str">
        <f>IF(年間計画・実績報告【入力用】!BL35="","",年間計画・実績報告【入力用】!BL35)</f>
        <v/>
      </c>
      <c r="H29" s="184" t="str">
        <f>IF(年間計画・実績報告【入力用】!BM35="","",年間計画・実績報告【入力用】!BM35)</f>
        <v>-</v>
      </c>
      <c r="I29" s="185" t="str">
        <f>IF(年間計画・実績報告【入力用】!BN35="","",年間計画・実績報告【入力用】!BN35)</f>
        <v/>
      </c>
      <c r="J29" s="186" t="str">
        <f>IF(年間計画・実績報告【入力用】!BO35="","",年間計画・実績報告【入力用】!BO35)</f>
        <v/>
      </c>
      <c r="K29" s="183" t="str">
        <f>IF(年間計画・実績報告【入力用】!BP35="","",年間計画・実績報告【入力用】!BP35)</f>
        <v/>
      </c>
      <c r="L29" s="184" t="str">
        <f>IF(年間計画・実績報告【入力用】!BQ35="","",年間計画・実績報告【入力用】!BQ35)</f>
        <v>-</v>
      </c>
      <c r="M29" s="185" t="str">
        <f>IF(年間計画・実績報告【入力用】!BR35="","",年間計画・実績報告【入力用】!BR35)</f>
        <v/>
      </c>
      <c r="N29" s="186" t="str">
        <f>IF(年間計画・実績報告【入力用】!BS35="","",年間計画・実績報告【入力用】!BS35)</f>
        <v/>
      </c>
      <c r="O29" s="350" t="str">
        <f>IF(年間計画・実績報告【入力用】!BT35="","",年間計画・実績報告【入力用】!BT35)</f>
        <v/>
      </c>
      <c r="P29" s="351"/>
      <c r="Q29" s="352"/>
      <c r="R29" s="353"/>
    </row>
    <row r="30" spans="1:18" ht="25.5" customHeight="1">
      <c r="A30" s="181">
        <f>年間計画・実績報告【入力用】!BI36</f>
        <v>45560</v>
      </c>
      <c r="B30" s="182">
        <f t="shared" si="0"/>
        <v>4</v>
      </c>
      <c r="C30" s="373" t="str">
        <f>IF(年間計画・実績報告【入力用】!BK36="","",年間計画・実績報告【入力用】!BK36)</f>
        <v/>
      </c>
      <c r="D30" s="374"/>
      <c r="E30" s="374"/>
      <c r="F30" s="375"/>
      <c r="G30" s="183" t="str">
        <f>IF(年間計画・実績報告【入力用】!BL36="","",年間計画・実績報告【入力用】!BL36)</f>
        <v/>
      </c>
      <c r="H30" s="184" t="str">
        <f>IF(年間計画・実績報告【入力用】!BM36="","",年間計画・実績報告【入力用】!BM36)</f>
        <v>-</v>
      </c>
      <c r="I30" s="185" t="str">
        <f>IF(年間計画・実績報告【入力用】!BN36="","",年間計画・実績報告【入力用】!BN36)</f>
        <v/>
      </c>
      <c r="J30" s="186" t="str">
        <f>IF(年間計画・実績報告【入力用】!BO36="","",年間計画・実績報告【入力用】!BO36)</f>
        <v/>
      </c>
      <c r="K30" s="183" t="str">
        <f>IF(年間計画・実績報告【入力用】!BP36="","",年間計画・実績報告【入力用】!BP36)</f>
        <v/>
      </c>
      <c r="L30" s="184" t="str">
        <f>IF(年間計画・実績報告【入力用】!BQ36="","",年間計画・実績報告【入力用】!BQ36)</f>
        <v>-</v>
      </c>
      <c r="M30" s="185" t="str">
        <f>IF(年間計画・実績報告【入力用】!BR36="","",年間計画・実績報告【入力用】!BR36)</f>
        <v/>
      </c>
      <c r="N30" s="186" t="str">
        <f>IF(年間計画・実績報告【入力用】!BS36="","",年間計画・実績報告【入力用】!BS36)</f>
        <v/>
      </c>
      <c r="O30" s="350" t="str">
        <f>IF(年間計画・実績報告【入力用】!BT36="","",年間計画・実績報告【入力用】!BT36)</f>
        <v/>
      </c>
      <c r="P30" s="351"/>
      <c r="Q30" s="352"/>
      <c r="R30" s="353"/>
    </row>
    <row r="31" spans="1:18" ht="25.5" customHeight="1">
      <c r="A31" s="181">
        <f>年間計画・実績報告【入力用】!BI37</f>
        <v>45561</v>
      </c>
      <c r="B31" s="182">
        <f t="shared" si="0"/>
        <v>5</v>
      </c>
      <c r="C31" s="373" t="str">
        <f>IF(年間計画・実績報告【入力用】!BK37="","",年間計画・実績報告【入力用】!BK37)</f>
        <v/>
      </c>
      <c r="D31" s="374"/>
      <c r="E31" s="374"/>
      <c r="F31" s="375"/>
      <c r="G31" s="183" t="str">
        <f>IF(年間計画・実績報告【入力用】!BL37="","",年間計画・実績報告【入力用】!BL37)</f>
        <v/>
      </c>
      <c r="H31" s="184" t="str">
        <f>IF(年間計画・実績報告【入力用】!BM37="","",年間計画・実績報告【入力用】!BM37)</f>
        <v>-</v>
      </c>
      <c r="I31" s="185" t="str">
        <f>IF(年間計画・実績報告【入力用】!BN37="","",年間計画・実績報告【入力用】!BN37)</f>
        <v/>
      </c>
      <c r="J31" s="186" t="str">
        <f>IF(年間計画・実績報告【入力用】!BO37="","",年間計画・実績報告【入力用】!BO37)</f>
        <v/>
      </c>
      <c r="K31" s="183" t="str">
        <f>IF(年間計画・実績報告【入力用】!BP37="","",年間計画・実績報告【入力用】!BP37)</f>
        <v/>
      </c>
      <c r="L31" s="184" t="str">
        <f>IF(年間計画・実績報告【入力用】!BQ37="","",年間計画・実績報告【入力用】!BQ37)</f>
        <v>-</v>
      </c>
      <c r="M31" s="185" t="str">
        <f>IF(年間計画・実績報告【入力用】!BR37="","",年間計画・実績報告【入力用】!BR37)</f>
        <v/>
      </c>
      <c r="N31" s="186" t="str">
        <f>IF(年間計画・実績報告【入力用】!BS37="","",年間計画・実績報告【入力用】!BS37)</f>
        <v/>
      </c>
      <c r="O31" s="350" t="str">
        <f>IF(年間計画・実績報告【入力用】!BT37="","",年間計画・実績報告【入力用】!BT37)</f>
        <v/>
      </c>
      <c r="P31" s="351"/>
      <c r="Q31" s="352"/>
      <c r="R31" s="353"/>
    </row>
    <row r="32" spans="1:18" ht="25.5" customHeight="1">
      <c r="A32" s="181">
        <f>年間計画・実績報告【入力用】!BI38</f>
        <v>45562</v>
      </c>
      <c r="B32" s="182">
        <f t="shared" si="0"/>
        <v>6</v>
      </c>
      <c r="C32" s="373" t="str">
        <f>IF(年間計画・実績報告【入力用】!BK38="","",年間計画・実績報告【入力用】!BK38)</f>
        <v/>
      </c>
      <c r="D32" s="374"/>
      <c r="E32" s="374"/>
      <c r="F32" s="375"/>
      <c r="G32" s="183" t="str">
        <f>IF(年間計画・実績報告【入力用】!BL38="","",年間計画・実績報告【入力用】!BL38)</f>
        <v/>
      </c>
      <c r="H32" s="184" t="str">
        <f>IF(年間計画・実績報告【入力用】!BM38="","",年間計画・実績報告【入力用】!BM38)</f>
        <v>-</v>
      </c>
      <c r="I32" s="185" t="str">
        <f>IF(年間計画・実績報告【入力用】!BN38="","",年間計画・実績報告【入力用】!BN38)</f>
        <v/>
      </c>
      <c r="J32" s="186" t="str">
        <f>IF(年間計画・実績報告【入力用】!BO38="","",年間計画・実績報告【入力用】!BO38)</f>
        <v/>
      </c>
      <c r="K32" s="183" t="str">
        <f>IF(年間計画・実績報告【入力用】!BP38="","",年間計画・実績報告【入力用】!BP38)</f>
        <v/>
      </c>
      <c r="L32" s="184" t="str">
        <f>IF(年間計画・実績報告【入力用】!BQ38="","",年間計画・実績報告【入力用】!BQ38)</f>
        <v>-</v>
      </c>
      <c r="M32" s="185" t="str">
        <f>IF(年間計画・実績報告【入力用】!BR38="","",年間計画・実績報告【入力用】!BR38)</f>
        <v/>
      </c>
      <c r="N32" s="186" t="str">
        <f>IF(年間計画・実績報告【入力用】!BS38="","",年間計画・実績報告【入力用】!BS38)</f>
        <v/>
      </c>
      <c r="O32" s="350" t="str">
        <f>IF(年間計画・実績報告【入力用】!BT38="","",年間計画・実績報告【入力用】!BT38)</f>
        <v/>
      </c>
      <c r="P32" s="351"/>
      <c r="Q32" s="352"/>
      <c r="R32" s="353"/>
    </row>
    <row r="33" spans="1:18" ht="25.5" customHeight="1">
      <c r="A33" s="187">
        <f>年間計画・実績報告【入力用】!BI39</f>
        <v>45563</v>
      </c>
      <c r="B33" s="188">
        <f t="shared" si="0"/>
        <v>7</v>
      </c>
      <c r="C33" s="376" t="str">
        <f>IF(年間計画・実績報告【入力用】!BK39="","",年間計画・実績報告【入力用】!BK39)</f>
        <v/>
      </c>
      <c r="D33" s="377"/>
      <c r="E33" s="377"/>
      <c r="F33" s="378"/>
      <c r="G33" s="189" t="str">
        <f>IF(年間計画・実績報告【入力用】!BL39="","",年間計画・実績報告【入力用】!BL39)</f>
        <v/>
      </c>
      <c r="H33" s="190" t="str">
        <f>IF(年間計画・実績報告【入力用】!BM39="","",年間計画・実績報告【入力用】!BM39)</f>
        <v>-</v>
      </c>
      <c r="I33" s="191" t="str">
        <f>IF(年間計画・実績報告【入力用】!BN39="","",年間計画・実績報告【入力用】!BN39)</f>
        <v/>
      </c>
      <c r="J33" s="192" t="str">
        <f>IF(年間計画・実績報告【入力用】!BO39="","",年間計画・実績報告【入力用】!BO39)</f>
        <v/>
      </c>
      <c r="K33" s="189" t="str">
        <f>IF(年間計画・実績報告【入力用】!BP39="","",年間計画・実績報告【入力用】!BP39)</f>
        <v/>
      </c>
      <c r="L33" s="190" t="str">
        <f>IF(年間計画・実績報告【入力用】!BQ39="","",年間計画・実績報告【入力用】!BQ39)</f>
        <v>-</v>
      </c>
      <c r="M33" s="191" t="str">
        <f>IF(年間計画・実績報告【入力用】!BR39="","",年間計画・実績報告【入力用】!BR39)</f>
        <v/>
      </c>
      <c r="N33" s="192" t="str">
        <f>IF(年間計画・実績報告【入力用】!BS39="","",年間計画・実績報告【入力用】!BS39)</f>
        <v/>
      </c>
      <c r="O33" s="354" t="str">
        <f>IF(年間計画・実績報告【入力用】!BT39="","",年間計画・実績報告【入力用】!BT39)</f>
        <v/>
      </c>
      <c r="P33" s="355"/>
      <c r="Q33" s="372"/>
      <c r="R33" s="357"/>
    </row>
    <row r="34" spans="1:18" ht="25.5" customHeight="1">
      <c r="A34" s="224">
        <f>年間計画・実績報告【入力用】!BI40</f>
        <v>45564</v>
      </c>
      <c r="B34" s="188">
        <f t="shared" si="0"/>
        <v>1</v>
      </c>
      <c r="C34" s="376" t="str">
        <f>IF(年間計画・実績報告【入力用】!BK40="","",年間計画・実績報告【入力用】!BK40)</f>
        <v/>
      </c>
      <c r="D34" s="377"/>
      <c r="E34" s="377"/>
      <c r="F34" s="378"/>
      <c r="G34" s="189" t="str">
        <f>IF(年間計画・実績報告【入力用】!BL40="","",年間計画・実績報告【入力用】!BL40)</f>
        <v/>
      </c>
      <c r="H34" s="190" t="str">
        <f>IF(年間計画・実績報告【入力用】!BM40="","",年間計画・実績報告【入力用】!BM40)</f>
        <v>-</v>
      </c>
      <c r="I34" s="191" t="str">
        <f>IF(年間計画・実績報告【入力用】!BN40="","",年間計画・実績報告【入力用】!BN40)</f>
        <v/>
      </c>
      <c r="J34" s="192" t="str">
        <f>IF(年間計画・実績報告【入力用】!BO40="","",年間計画・実績報告【入力用】!BO40)</f>
        <v/>
      </c>
      <c r="K34" s="189" t="str">
        <f>IF(年間計画・実績報告【入力用】!BP40="","",年間計画・実績報告【入力用】!BP40)</f>
        <v/>
      </c>
      <c r="L34" s="190" t="str">
        <f>IF(年間計画・実績報告【入力用】!BQ40="","",年間計画・実績報告【入力用】!BQ40)</f>
        <v>-</v>
      </c>
      <c r="M34" s="191" t="str">
        <f>IF(年間計画・実績報告【入力用】!BR40="","",年間計画・実績報告【入力用】!BR40)</f>
        <v/>
      </c>
      <c r="N34" s="192" t="str">
        <f>IF(年間計画・実績報告【入力用】!BS40="","",年間計画・実績報告【入力用】!BS40)</f>
        <v/>
      </c>
      <c r="O34" s="354" t="str">
        <f>IF(年間計画・実績報告【入力用】!BT40="","",年間計画・実績報告【入力用】!BT40)</f>
        <v/>
      </c>
      <c r="P34" s="355"/>
      <c r="Q34" s="372"/>
      <c r="R34" s="357"/>
    </row>
    <row r="35" spans="1:18" ht="25.5" customHeight="1">
      <c r="A35" s="195">
        <f>年間計画・実績報告【入力用】!BI41</f>
        <v>45565</v>
      </c>
      <c r="B35" s="196">
        <f t="shared" si="0"/>
        <v>2</v>
      </c>
      <c r="C35" s="373" t="str">
        <f>IF(年間計画・実績報告【入力用】!BK41="","",年間計画・実績報告【入力用】!BK41)</f>
        <v/>
      </c>
      <c r="D35" s="374"/>
      <c r="E35" s="374"/>
      <c r="F35" s="375"/>
      <c r="G35" s="197" t="str">
        <f>IF(年間計画・実績報告【入力用】!BL41="","",年間計画・実績報告【入力用】!BL41)</f>
        <v/>
      </c>
      <c r="H35" s="198" t="str">
        <f>IF(年間計画・実績報告【入力用】!BM41="","",年間計画・実績報告【入力用】!BM41)</f>
        <v>-</v>
      </c>
      <c r="I35" s="199" t="str">
        <f>IF(年間計画・実績報告【入力用】!BN41="","",年間計画・実績報告【入力用】!BN41)</f>
        <v/>
      </c>
      <c r="J35" s="200" t="str">
        <f>IF(年間計画・実績報告【入力用】!BO41="","",年間計画・実績報告【入力用】!BO41)</f>
        <v/>
      </c>
      <c r="K35" s="197" t="str">
        <f>IF(年間計画・実績報告【入力用】!BP41="","",年間計画・実績報告【入力用】!BP41)</f>
        <v/>
      </c>
      <c r="L35" s="198" t="str">
        <f>IF(年間計画・実績報告【入力用】!BQ41="","",年間計画・実績報告【入力用】!BQ41)</f>
        <v>-</v>
      </c>
      <c r="M35" s="199" t="str">
        <f>IF(年間計画・実績報告【入力用】!BR41="","",年間計画・実績報告【入力用】!BR41)</f>
        <v/>
      </c>
      <c r="N35" s="200" t="str">
        <f>IF(年間計画・実績報告【入力用】!BS41="","",年間計画・実績報告【入力用】!BS41)</f>
        <v/>
      </c>
      <c r="O35" s="392" t="str">
        <f>IF(年間計画・実績報告【入力用】!BT41="","",年間計画・実績報告【入力用】!BT41)</f>
        <v/>
      </c>
      <c r="P35" s="393"/>
      <c r="Q35" s="352"/>
      <c r="R35" s="353"/>
    </row>
    <row r="36" spans="1:18" ht="25.5" customHeight="1" thickBot="1">
      <c r="A36" s="201"/>
      <c r="B36" s="202"/>
      <c r="C36" s="394"/>
      <c r="D36" s="395"/>
      <c r="E36" s="395"/>
      <c r="F36" s="396"/>
      <c r="G36" s="203"/>
      <c r="H36" s="204"/>
      <c r="I36" s="205"/>
      <c r="J36" s="206"/>
      <c r="K36" s="203"/>
      <c r="L36" s="204"/>
      <c r="M36" s="205"/>
      <c r="N36" s="206"/>
      <c r="O36" s="382"/>
      <c r="P36" s="383"/>
      <c r="Q36" s="384"/>
      <c r="R36" s="385"/>
    </row>
    <row r="37" spans="1:18" ht="25.5" customHeight="1" thickBot="1">
      <c r="A37" s="386" t="s">
        <v>168</v>
      </c>
      <c r="B37" s="387"/>
      <c r="C37" s="388"/>
      <c r="D37" s="207" t="str">
        <f>年間計画・実績報告【入力用】!BL44&amp;"日"</f>
        <v>0日</v>
      </c>
      <c r="E37" s="208" t="s">
        <v>169</v>
      </c>
      <c r="F37" s="209" t="str">
        <f>年間計画・実績報告【入力用】!BL45&amp;"日"</f>
        <v>30日</v>
      </c>
      <c r="G37" s="389" t="s">
        <v>41</v>
      </c>
      <c r="H37" s="390"/>
      <c r="I37" s="391"/>
      <c r="J37" s="210">
        <f>年間計画・実績報告【入力用】!BL43</f>
        <v>0</v>
      </c>
      <c r="K37" s="389" t="s">
        <v>23</v>
      </c>
      <c r="L37" s="390"/>
      <c r="M37" s="391"/>
      <c r="N37" s="210">
        <f>年間計画・実績報告【入力用】!BP43</f>
        <v>0</v>
      </c>
      <c r="O37" s="211"/>
      <c r="P37" s="211"/>
      <c r="Q37" s="211"/>
      <c r="R37" s="212"/>
    </row>
    <row r="38" spans="1:18" ht="21" customHeight="1">
      <c r="A38" s="236" t="s">
        <v>43</v>
      </c>
      <c r="B38" s="237"/>
      <c r="C38" s="238"/>
      <c r="D38" s="238"/>
      <c r="E38" s="239"/>
      <c r="F38" s="238"/>
      <c r="G38" s="240"/>
      <c r="H38" s="240"/>
      <c r="I38" s="240"/>
      <c r="J38" s="241"/>
      <c r="K38" s="240"/>
      <c r="L38" s="240"/>
      <c r="M38" s="240"/>
      <c r="N38" s="241"/>
      <c r="O38" s="242"/>
      <c r="P38" s="242"/>
      <c r="Q38" s="242"/>
      <c r="R38" s="243"/>
    </row>
    <row r="39" spans="1:18" s="170" customFormat="1" ht="42.75" customHeight="1">
      <c r="A39" s="379" t="s">
        <v>129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0"/>
      <c r="O39" s="380"/>
      <c r="P39" s="380"/>
      <c r="Q39" s="380"/>
      <c r="R39" s="380"/>
    </row>
    <row r="40" spans="1:18" ht="17.25" customHeight="1">
      <c r="A40" s="381" t="s">
        <v>57</v>
      </c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</row>
    <row r="41" spans="1:18" ht="18.75" customHeight="1">
      <c r="B41" s="213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5"/>
    </row>
    <row r="42" spans="1:18">
      <c r="G42" s="216"/>
      <c r="K42" s="216"/>
    </row>
    <row r="43" spans="1:18">
      <c r="F43" s="165" t="s">
        <v>59</v>
      </c>
    </row>
  </sheetData>
  <sheetProtection password="CC43" sheet="1" formatCells="0" formatColumns="0" formatRows="0"/>
  <mergeCells count="111">
    <mergeCell ref="C5:F5"/>
    <mergeCell ref="G5:J5"/>
    <mergeCell ref="K5:N5"/>
    <mergeCell ref="O5:P5"/>
    <mergeCell ref="Q5:R5"/>
    <mergeCell ref="C6:F6"/>
    <mergeCell ref="O6:P6"/>
    <mergeCell ref="Q6:R6"/>
    <mergeCell ref="A2:D2"/>
    <mergeCell ref="F2:G2"/>
    <mergeCell ref="H2:K2"/>
    <mergeCell ref="Q2:R2"/>
    <mergeCell ref="A3:E3"/>
    <mergeCell ref="F3:J3"/>
    <mergeCell ref="L3:M3"/>
    <mergeCell ref="N3:Q3"/>
    <mergeCell ref="C9:F9"/>
    <mergeCell ref="O9:P9"/>
    <mergeCell ref="Q9:R9"/>
    <mergeCell ref="C10:F10"/>
    <mergeCell ref="O10:P10"/>
    <mergeCell ref="Q10:R10"/>
    <mergeCell ref="C7:F7"/>
    <mergeCell ref="O7:P7"/>
    <mergeCell ref="Q7:R7"/>
    <mergeCell ref="C8:F8"/>
    <mergeCell ref="O8:P8"/>
    <mergeCell ref="Q8:R8"/>
    <mergeCell ref="C13:F13"/>
    <mergeCell ref="O13:P13"/>
    <mergeCell ref="Q13:R13"/>
    <mergeCell ref="C14:F14"/>
    <mergeCell ref="O14:P14"/>
    <mergeCell ref="Q14:R14"/>
    <mergeCell ref="C11:F11"/>
    <mergeCell ref="O11:P11"/>
    <mergeCell ref="Q11:R11"/>
    <mergeCell ref="C12:F12"/>
    <mergeCell ref="O12:P12"/>
    <mergeCell ref="Q12:R12"/>
    <mergeCell ref="C17:F17"/>
    <mergeCell ref="O17:P17"/>
    <mergeCell ref="Q17:R17"/>
    <mergeCell ref="C18:F18"/>
    <mergeCell ref="O18:P18"/>
    <mergeCell ref="Q18:R18"/>
    <mergeCell ref="C15:F15"/>
    <mergeCell ref="O15:P15"/>
    <mergeCell ref="Q15:R15"/>
    <mergeCell ref="C16:F16"/>
    <mergeCell ref="O16:P16"/>
    <mergeCell ref="Q16:R16"/>
    <mergeCell ref="C21:F21"/>
    <mergeCell ref="O21:P21"/>
    <mergeCell ref="Q21:R21"/>
    <mergeCell ref="C22:F22"/>
    <mergeCell ref="O22:P22"/>
    <mergeCell ref="Q22:R22"/>
    <mergeCell ref="C19:F19"/>
    <mergeCell ref="O19:P19"/>
    <mergeCell ref="Q19:R19"/>
    <mergeCell ref="C20:F20"/>
    <mergeCell ref="O20:P20"/>
    <mergeCell ref="Q20:R20"/>
    <mergeCell ref="C25:F25"/>
    <mergeCell ref="O25:P25"/>
    <mergeCell ref="Q25:R25"/>
    <mergeCell ref="C26:F26"/>
    <mergeCell ref="O26:P26"/>
    <mergeCell ref="Q26:R26"/>
    <mergeCell ref="C23:F23"/>
    <mergeCell ref="O23:P23"/>
    <mergeCell ref="Q23:R23"/>
    <mergeCell ref="C24:F24"/>
    <mergeCell ref="O24:P24"/>
    <mergeCell ref="Q24:R24"/>
    <mergeCell ref="C29:F29"/>
    <mergeCell ref="O29:P29"/>
    <mergeCell ref="Q29:R29"/>
    <mergeCell ref="C30:F30"/>
    <mergeCell ref="O30:P30"/>
    <mergeCell ref="Q30:R30"/>
    <mergeCell ref="C27:F27"/>
    <mergeCell ref="O27:P27"/>
    <mergeCell ref="Q27:R27"/>
    <mergeCell ref="C28:F28"/>
    <mergeCell ref="O28:P28"/>
    <mergeCell ref="Q28:R28"/>
    <mergeCell ref="C33:F33"/>
    <mergeCell ref="O33:P33"/>
    <mergeCell ref="Q33:R33"/>
    <mergeCell ref="C34:F34"/>
    <mergeCell ref="O34:P34"/>
    <mergeCell ref="Q34:R34"/>
    <mergeCell ref="C31:F31"/>
    <mergeCell ref="O31:P31"/>
    <mergeCell ref="Q31:R31"/>
    <mergeCell ref="C32:F32"/>
    <mergeCell ref="O32:P32"/>
    <mergeCell ref="Q32:R32"/>
    <mergeCell ref="A37:C37"/>
    <mergeCell ref="G37:I37"/>
    <mergeCell ref="K37:M37"/>
    <mergeCell ref="A39:R39"/>
    <mergeCell ref="A40:R40"/>
    <mergeCell ref="C35:F35"/>
    <mergeCell ref="O35:P35"/>
    <mergeCell ref="Q35:R35"/>
    <mergeCell ref="C36:F36"/>
    <mergeCell ref="O36:P36"/>
    <mergeCell ref="Q36:R36"/>
  </mergeCells>
  <phoneticPr fontId="65"/>
  <conditionalFormatting sqref="B6:B36">
    <cfRule type="expression" dxfId="29" priority="3">
      <formula>WEEKDAY(B6)=7</formula>
    </cfRule>
    <cfRule type="expression" dxfId="28" priority="4">
      <formula>WEEKDAY(B6)=1</formula>
    </cfRule>
  </conditionalFormatting>
  <conditionalFormatting sqref="A6:A36">
    <cfRule type="expression" dxfId="27" priority="1">
      <formula>WEEKDAY(B6)=7</formula>
    </cfRule>
    <cfRule type="expression" dxfId="26" priority="2">
      <formula>WEEKDAY(B6)=1</formula>
    </cfRule>
  </conditionalFormatting>
  <dataValidations count="1">
    <dataValidation type="list" allowBlank="1" showInputMessage="1" showErrorMessage="1" sqref="H2">
      <formula1>"計画書,実績報告書"</formula1>
    </dataValidation>
  </dataValidations>
  <pageMargins left="0.59055118110236227" right="0.39370078740157483" top="0.51181102362204722" bottom="0.39370078740157483" header="0.23622047244094491" footer="0.19685039370078741"/>
  <pageSetup paperSize="9" scale="77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13</vt:i4>
      </vt:variant>
    </vt:vector>
  </HeadingPairs>
  <TitlesOfParts>
    <vt:vector size="29" baseType="lpstr">
      <vt:lpstr>年間計画・実績報告【入力用】</vt:lpstr>
      <vt:lpstr>押印欄</vt:lpstr>
      <vt:lpstr>月単位の計画・実績⇒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</vt:lpstr>
      <vt:lpstr>2</vt:lpstr>
      <vt:lpstr>3</vt:lpstr>
      <vt:lpstr>【基準】活動日数・時間</vt:lpstr>
      <vt:lpstr>'1'!Print_Area</vt:lpstr>
      <vt:lpstr>'10'!Print_Area</vt:lpstr>
      <vt:lpstr>'11'!Print_Area</vt:lpstr>
      <vt:lpstr>'12'!Print_Area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年間計画・実績報告【入力用】!Print_Area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komu-pc</dc:creator>
  <cp:lastModifiedBy>高知県教育委員会</cp:lastModifiedBy>
  <cp:lastPrinted>2024-03-13T02:58:06Z</cp:lastPrinted>
  <dcterms:created xsi:type="dcterms:W3CDTF">2010-01-14T09:59:09Z</dcterms:created>
  <dcterms:modified xsi:type="dcterms:W3CDTF">2024-03-19T06:02:31Z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3.1.3.0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2023-12-27T01:21:49Z</vt:filetime>
  </property>
</Properties>
</file>