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5480" windowHeight="8220"/>
  </bookViews>
  <sheets>
    <sheet name="月報 (４月）" sheetId="12" r:id="rId1"/>
    <sheet name="月報 (５月)" sheetId="1" r:id="rId2"/>
    <sheet name="月報 (６月)" sheetId="2" r:id="rId3"/>
    <sheet name="月報 (７月)" sheetId="3" r:id="rId4"/>
    <sheet name="月報 (８月)" sheetId="4" r:id="rId5"/>
    <sheet name="月報 (９月)" sheetId="5" r:id="rId6"/>
    <sheet name="月報 (１０月)" sheetId="6" r:id="rId7"/>
    <sheet name="月報 (１１月) " sheetId="7" r:id="rId8"/>
    <sheet name="月報 (１２月）" sheetId="8" r:id="rId9"/>
    <sheet name="月報 (１月）" sheetId="9" r:id="rId10"/>
    <sheet name="月報 (２月）" sheetId="10" r:id="rId11"/>
    <sheet name="月報 (３月）" sheetId="11" r:id="rId12"/>
  </sheets>
  <definedNames>
    <definedName name="_xlnm.Print_Area" localSheetId="6">'月報 (１０月)'!$A$1:$E$44</definedName>
    <definedName name="_xlnm.Print_Area" localSheetId="7">'月報 (１１月) '!$A$1:$E$44</definedName>
    <definedName name="_xlnm.Print_Area" localSheetId="8">'月報 (１２月）'!$A$1:$E$44</definedName>
    <definedName name="_xlnm.Print_Area" localSheetId="9">'月報 (１月）'!$A$1:$E$44</definedName>
    <definedName name="_xlnm.Print_Area" localSheetId="10">'月報 (２月）'!$A$1:$E$44</definedName>
    <definedName name="_xlnm.Print_Area" localSheetId="11">'月報 (３月）'!$A$1:$E$44</definedName>
    <definedName name="_xlnm.Print_Area" localSheetId="0">'月報 (４月）'!$A$1:$E$44</definedName>
    <definedName name="_xlnm.Print_Area" localSheetId="1">'月報 (５月)'!$A$1:$E$44</definedName>
    <definedName name="_xlnm.Print_Area" localSheetId="2">'月報 (６月)'!$A$1:$E$44</definedName>
    <definedName name="_xlnm.Print_Area" localSheetId="3">'月報 (７月)'!$A$1:$E$44</definedName>
    <definedName name="_xlnm.Print_Area" localSheetId="4">'月報 (８月)'!$A$1:$E$44</definedName>
    <definedName name="_xlnm.Print_Area" localSheetId="5">'月報 (９月)'!$A$1:$E$44</definedName>
  </definedNames>
  <calcPr calcId="125725" calcMode="manual"/>
</workbook>
</file>

<file path=xl/calcChain.xml><?xml version="1.0" encoding="utf-8"?>
<calcChain xmlns="http://schemas.openxmlformats.org/spreadsheetml/2006/main">
  <c r="D42" i="12"/>
  <c r="D43"/>
  <c r="C42"/>
  <c r="C43"/>
  <c r="B42"/>
  <c r="B43"/>
  <c r="D40"/>
  <c r="D41"/>
  <c r="C40"/>
  <c r="C41"/>
  <c r="B40"/>
  <c r="B41"/>
  <c r="D39"/>
  <c r="C39"/>
  <c r="B39"/>
  <c r="D42" i="11"/>
  <c r="D43"/>
  <c r="C42"/>
  <c r="C43"/>
  <c r="B42"/>
  <c r="B43"/>
  <c r="D40"/>
  <c r="D41"/>
  <c r="C40"/>
  <c r="C41"/>
  <c r="B40"/>
  <c r="B41"/>
  <c r="D39"/>
  <c r="C39"/>
  <c r="B39"/>
  <c r="D42" i="10"/>
  <c r="D43"/>
  <c r="C42"/>
  <c r="C43"/>
  <c r="B42"/>
  <c r="B43"/>
  <c r="D40"/>
  <c r="D41"/>
  <c r="C40"/>
  <c r="C41"/>
  <c r="B40"/>
  <c r="B41"/>
  <c r="D39"/>
  <c r="C39"/>
  <c r="B39"/>
  <c r="D42" i="9"/>
  <c r="D43"/>
  <c r="C42"/>
  <c r="C43"/>
  <c r="B42"/>
  <c r="B43"/>
  <c r="D40"/>
  <c r="D41"/>
  <c r="C40"/>
  <c r="C41"/>
  <c r="B40"/>
  <c r="B41"/>
  <c r="D39"/>
  <c r="C39"/>
  <c r="B39"/>
  <c r="D42" i="8"/>
  <c r="D43"/>
  <c r="C42"/>
  <c r="C43"/>
  <c r="B42"/>
  <c r="B43"/>
  <c r="D40"/>
  <c r="D41"/>
  <c r="C40"/>
  <c r="C41"/>
  <c r="B40"/>
  <c r="B41"/>
  <c r="D39"/>
  <c r="C39"/>
  <c r="B39"/>
  <c r="B39" i="7"/>
  <c r="C39"/>
  <c r="D39"/>
  <c r="B40"/>
  <c r="C40"/>
  <c r="D40"/>
  <c r="B41"/>
  <c r="C41"/>
  <c r="D41"/>
  <c r="B42"/>
  <c r="C42"/>
  <c r="D42"/>
  <c r="B43"/>
  <c r="C43"/>
  <c r="D43"/>
  <c r="D42" i="6"/>
  <c r="D43"/>
  <c r="C42"/>
  <c r="C43"/>
  <c r="B42"/>
  <c r="B43"/>
  <c r="D40"/>
  <c r="D41"/>
  <c r="C40"/>
  <c r="C41"/>
  <c r="B40"/>
  <c r="B41"/>
  <c r="D39"/>
  <c r="C39"/>
  <c r="B39"/>
  <c r="D42" i="5"/>
  <c r="D43"/>
  <c r="C42"/>
  <c r="C43"/>
  <c r="B42"/>
  <c r="B43"/>
  <c r="D40"/>
  <c r="D41"/>
  <c r="C40"/>
  <c r="C41"/>
  <c r="B40"/>
  <c r="B41"/>
  <c r="D39"/>
  <c r="C39"/>
  <c r="B39"/>
  <c r="D42" i="4"/>
  <c r="D43"/>
  <c r="C42"/>
  <c r="C43"/>
  <c r="B42"/>
  <c r="B43"/>
  <c r="D40"/>
  <c r="D41"/>
  <c r="C40"/>
  <c r="C41"/>
  <c r="B40"/>
  <c r="B41"/>
  <c r="D39"/>
  <c r="C39"/>
  <c r="B39"/>
  <c r="D42" i="3"/>
  <c r="D43"/>
  <c r="C42"/>
  <c r="C43"/>
  <c r="B42"/>
  <c r="B43"/>
  <c r="D40"/>
  <c r="D41"/>
  <c r="C40"/>
  <c r="C41"/>
  <c r="B40"/>
  <c r="B41"/>
  <c r="D39"/>
  <c r="C39"/>
  <c r="B39"/>
  <c r="C42" i="1"/>
  <c r="C43"/>
  <c r="C40"/>
  <c r="C41"/>
  <c r="C39"/>
  <c r="C42" i="2"/>
  <c r="C43"/>
  <c r="C40"/>
  <c r="C41"/>
  <c r="C39"/>
  <c r="D42"/>
  <c r="D43"/>
  <c r="B42"/>
  <c r="B43"/>
  <c r="D40"/>
  <c r="D41"/>
  <c r="B40"/>
  <c r="B41"/>
  <c r="D39"/>
  <c r="B39"/>
  <c r="D42" i="1"/>
  <c r="D43"/>
  <c r="B42"/>
  <c r="B43"/>
  <c r="D40"/>
  <c r="D41"/>
  <c r="B40"/>
  <c r="B41"/>
  <c r="D39"/>
  <c r="B39"/>
</calcChain>
</file>

<file path=xl/sharedStrings.xml><?xml version="1.0" encoding="utf-8"?>
<sst xmlns="http://schemas.openxmlformats.org/spreadsheetml/2006/main" count="212" uniqueCount="20">
  <si>
    <t>釜 ヶ 渕 観 測 所  水 質 月 報</t>
    <rPh sb="0" eb="1">
      <t>カマ</t>
    </rPh>
    <rPh sb="4" eb="5">
      <t>フチ</t>
    </rPh>
    <rPh sb="6" eb="7">
      <t>カン</t>
    </rPh>
    <rPh sb="8" eb="9">
      <t>ハカリ</t>
    </rPh>
    <rPh sb="10" eb="11">
      <t>ジョ</t>
    </rPh>
    <rPh sb="13" eb="14">
      <t>ミズ</t>
    </rPh>
    <rPh sb="15" eb="16">
      <t>シツ</t>
    </rPh>
    <rPh sb="17" eb="18">
      <t>ツキ</t>
    </rPh>
    <rPh sb="19" eb="20">
      <t>ホウ</t>
    </rPh>
    <phoneticPr fontId="2"/>
  </si>
  <si>
    <t>日付</t>
    <rPh sb="0" eb="1">
      <t>ニチ</t>
    </rPh>
    <rPh sb="1" eb="2">
      <t>ツ</t>
    </rPh>
    <phoneticPr fontId="2"/>
  </si>
  <si>
    <t>水位</t>
    <rPh sb="0" eb="2">
      <t>スイイ</t>
    </rPh>
    <phoneticPr fontId="2"/>
  </si>
  <si>
    <t>水温</t>
    <rPh sb="0" eb="2">
      <t>スイオン</t>
    </rPh>
    <phoneticPr fontId="2"/>
  </si>
  <si>
    <t>濁度</t>
    <rPh sb="0" eb="1">
      <t>ダク</t>
    </rPh>
    <rPh sb="1" eb="2">
      <t>ド</t>
    </rPh>
    <phoneticPr fontId="2"/>
  </si>
  <si>
    <t>備考</t>
    <rPh sb="0" eb="2">
      <t>ビコウ</t>
    </rPh>
    <phoneticPr fontId="2"/>
  </si>
  <si>
    <t>[ ｍ ]</t>
    <phoneticPr fontId="2"/>
  </si>
  <si>
    <t>[ ℃ ]</t>
    <phoneticPr fontId="2"/>
  </si>
  <si>
    <t>[ FTU ]</t>
    <phoneticPr fontId="2"/>
  </si>
  <si>
    <t>単位　　　　　　　　　　　　　　　　合計</t>
    <rPh sb="0" eb="2">
      <t>タンイ</t>
    </rPh>
    <rPh sb="18" eb="20">
      <t>ゴウケイ</t>
    </rPh>
    <phoneticPr fontId="2"/>
  </si>
  <si>
    <t>平　均</t>
    <rPh sb="0" eb="1">
      <t>ヒラ</t>
    </rPh>
    <rPh sb="2" eb="3">
      <t>タモツ</t>
    </rPh>
    <phoneticPr fontId="2"/>
  </si>
  <si>
    <t>最　大　値</t>
    <rPh sb="0" eb="1">
      <t>サイ</t>
    </rPh>
    <rPh sb="2" eb="3">
      <t>ダイ</t>
    </rPh>
    <rPh sb="4" eb="5">
      <t>アタイ</t>
    </rPh>
    <phoneticPr fontId="2"/>
  </si>
  <si>
    <t>最大日</t>
    <rPh sb="0" eb="2">
      <t>サイダイ</t>
    </rPh>
    <rPh sb="2" eb="3">
      <t>ニチ</t>
    </rPh>
    <phoneticPr fontId="2"/>
  </si>
  <si>
    <t>最　小　値</t>
    <rPh sb="0" eb="1">
      <t>サイ</t>
    </rPh>
    <rPh sb="2" eb="3">
      <t>ショウ</t>
    </rPh>
    <rPh sb="4" eb="5">
      <t>アタイ</t>
    </rPh>
    <phoneticPr fontId="2"/>
  </si>
  <si>
    <t>最小日</t>
    <rPh sb="0" eb="2">
      <t>サイショウ</t>
    </rPh>
    <rPh sb="2" eb="3">
      <t>ニチ</t>
    </rPh>
    <phoneticPr fontId="2"/>
  </si>
  <si>
    <t>[ ｍ ]</t>
    <phoneticPr fontId="2"/>
  </si>
  <si>
    <t>[ FTU ]</t>
    <phoneticPr fontId="2"/>
  </si>
  <si>
    <t>[ ℃ ]</t>
    <phoneticPr fontId="2"/>
  </si>
  <si>
    <t>データ欠測（濁度計不具合のため）</t>
    <rPh sb="3" eb="4">
      <t>ケツ</t>
    </rPh>
    <rPh sb="4" eb="5">
      <t>ソク</t>
    </rPh>
    <rPh sb="6" eb="7">
      <t>ダク</t>
    </rPh>
    <rPh sb="7" eb="8">
      <t>ド</t>
    </rPh>
    <rPh sb="8" eb="9">
      <t>ケイ</t>
    </rPh>
    <rPh sb="9" eb="12">
      <t>フグアイ</t>
    </rPh>
    <phoneticPr fontId="2"/>
  </si>
  <si>
    <t>―</t>
    <phoneticPr fontId="2"/>
  </si>
</sst>
</file>

<file path=xl/styles.xml><?xml version="1.0" encoding="utf-8"?>
<styleSheet xmlns="http://schemas.openxmlformats.org/spreadsheetml/2006/main">
  <numFmts count="5">
    <numFmt numFmtId="176" formatCode="m/d\ h:mm"/>
    <numFmt numFmtId="177" formatCode="0.00_ "/>
    <numFmt numFmtId="178" formatCode="0.0_ "/>
    <numFmt numFmtId="179" formatCode="m&quot;月&quot;d&quot;日&quot;;@"/>
    <numFmt numFmtId="181" formatCode="0.0_);[Red]\(0.0\)"/>
  </numFmts>
  <fonts count="4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55" fontId="3" fillId="0" borderId="0" xfId="0" applyNumberFormat="1" applyFont="1"/>
    <xf numFmtId="0" fontId="3" fillId="0" borderId="1" xfId="0" applyFont="1" applyBorder="1" applyAlignment="1">
      <alignment horizontal="center"/>
    </xf>
    <xf numFmtId="176" fontId="3" fillId="0" borderId="2" xfId="0" applyNumberFormat="1" applyFont="1" applyBorder="1" applyAlignment="1">
      <alignment horizontal="right"/>
    </xf>
    <xf numFmtId="177" fontId="3" fillId="0" borderId="3" xfId="0" applyNumberFormat="1" applyFont="1" applyBorder="1"/>
    <xf numFmtId="178" fontId="3" fillId="0" borderId="3" xfId="0" applyNumberFormat="1" applyFont="1" applyBorder="1"/>
    <xf numFmtId="0" fontId="3" fillId="0" borderId="4" xfId="0" applyNumberFormat="1" applyFont="1" applyBorder="1"/>
    <xf numFmtId="176" fontId="3" fillId="0" borderId="5" xfId="0" applyNumberFormat="1" applyFont="1" applyBorder="1" applyAlignment="1">
      <alignment horizontal="right"/>
    </xf>
    <xf numFmtId="177" fontId="3" fillId="0" borderId="6" xfId="0" applyNumberFormat="1" applyFont="1" applyBorder="1"/>
    <xf numFmtId="178" fontId="3" fillId="0" borderId="6" xfId="0" applyNumberFormat="1" applyFont="1" applyBorder="1"/>
    <xf numFmtId="0" fontId="3" fillId="0" borderId="7" xfId="0" applyNumberFormat="1" applyFont="1" applyBorder="1"/>
    <xf numFmtId="177" fontId="3" fillId="0" borderId="8" xfId="0" applyNumberFormat="1" applyFont="1" applyBorder="1"/>
    <xf numFmtId="178" fontId="3" fillId="0" borderId="8" xfId="0" applyNumberFormat="1" applyFont="1" applyBorder="1"/>
    <xf numFmtId="0" fontId="3" fillId="0" borderId="9" xfId="0" applyNumberFormat="1" applyFont="1" applyBorder="1"/>
    <xf numFmtId="177" fontId="3" fillId="0" borderId="10" xfId="0" applyNumberFormat="1" applyFont="1" applyBorder="1"/>
    <xf numFmtId="178" fontId="3" fillId="0" borderId="10" xfId="0" applyNumberFormat="1" applyFont="1" applyBorder="1"/>
    <xf numFmtId="0" fontId="3" fillId="0" borderId="11" xfId="0" applyNumberFormat="1" applyFont="1" applyBorder="1"/>
    <xf numFmtId="49" fontId="3" fillId="0" borderId="5" xfId="0" applyNumberFormat="1" applyFont="1" applyFill="1" applyBorder="1" applyAlignment="1">
      <alignment horizontal="center" vertical="center"/>
    </xf>
    <xf numFmtId="0" fontId="0" fillId="0" borderId="7" xfId="0" applyNumberFormat="1" applyBorder="1"/>
    <xf numFmtId="179" fontId="3" fillId="0" borderId="6" xfId="0" applyNumberFormat="1" applyFont="1" applyBorder="1" applyAlignment="1">
      <alignment horizontal="right"/>
    </xf>
    <xf numFmtId="49" fontId="3" fillId="0" borderId="12" xfId="0" applyNumberFormat="1" applyFont="1" applyFill="1" applyBorder="1" applyAlignment="1">
      <alignment horizontal="center" vertical="center"/>
    </xf>
    <xf numFmtId="179" fontId="3" fillId="0" borderId="13" xfId="0" applyNumberFormat="1" applyFont="1" applyBorder="1" applyAlignment="1">
      <alignment horizontal="right"/>
    </xf>
    <xf numFmtId="0" fontId="0" fillId="0" borderId="14" xfId="0" applyNumberFormat="1" applyBorder="1"/>
    <xf numFmtId="176" fontId="3" fillId="0" borderId="2" xfId="0" applyNumberFormat="1" applyFont="1" applyBorder="1" applyAlignment="1">
      <alignment horizontal="right" shrinkToFit="1"/>
    </xf>
    <xf numFmtId="0" fontId="3" fillId="0" borderId="7" xfId="0" applyNumberFormat="1" applyFont="1" applyBorder="1" applyAlignment="1">
      <alignment shrinkToFit="1"/>
    </xf>
    <xf numFmtId="0" fontId="0" fillId="0" borderId="0" xfId="0" applyBorder="1"/>
    <xf numFmtId="178" fontId="3" fillId="0" borderId="0" xfId="0" applyNumberFormat="1" applyFont="1" applyBorder="1"/>
    <xf numFmtId="0" fontId="3" fillId="0" borderId="4" xfId="0" applyNumberFormat="1" applyFont="1" applyBorder="1" applyAlignment="1">
      <alignment horizontal="left"/>
    </xf>
    <xf numFmtId="177" fontId="3" fillId="0" borderId="3" xfId="0" applyNumberFormat="1" applyFont="1" applyBorder="1" applyAlignment="1"/>
    <xf numFmtId="177" fontId="3" fillId="0" borderId="6" xfId="0" applyNumberFormat="1" applyFont="1" applyBorder="1" applyAlignment="1"/>
    <xf numFmtId="178" fontId="3" fillId="0" borderId="6" xfId="0" applyNumberFormat="1" applyFont="1" applyBorder="1" applyAlignment="1"/>
    <xf numFmtId="177" fontId="3" fillId="0" borderId="8" xfId="0" applyNumberFormat="1" applyFont="1" applyBorder="1" applyAlignment="1"/>
    <xf numFmtId="178" fontId="3" fillId="0" borderId="8" xfId="0" applyNumberFormat="1" applyFont="1" applyBorder="1" applyAlignment="1"/>
    <xf numFmtId="181" fontId="3" fillId="0" borderId="3" xfId="0" applyNumberFormat="1" applyFont="1" applyBorder="1" applyAlignment="1"/>
    <xf numFmtId="181" fontId="3" fillId="0" borderId="6" xfId="0" applyNumberFormat="1" applyFont="1" applyBorder="1" applyAlignment="1"/>
    <xf numFmtId="177" fontId="3" fillId="0" borderId="3" xfId="0" applyNumberFormat="1" applyFont="1" applyBorder="1" applyAlignment="1">
      <alignment horizontal="right"/>
    </xf>
    <xf numFmtId="178" fontId="3" fillId="0" borderId="3" xfId="0" applyNumberFormat="1" applyFont="1" applyBorder="1" applyAlignment="1">
      <alignment horizontal="right"/>
    </xf>
    <xf numFmtId="177" fontId="3" fillId="0" borderId="6" xfId="0" applyNumberFormat="1" applyFont="1" applyBorder="1" applyAlignment="1">
      <alignment horizontal="right"/>
    </xf>
    <xf numFmtId="178" fontId="3" fillId="0" borderId="6" xfId="0" applyNumberFormat="1" applyFont="1" applyBorder="1" applyAlignment="1">
      <alignment horizontal="right"/>
    </xf>
    <xf numFmtId="177" fontId="3" fillId="0" borderId="8" xfId="0" applyNumberFormat="1" applyFont="1" applyBorder="1" applyAlignment="1">
      <alignment horizontal="right"/>
    </xf>
    <xf numFmtId="178" fontId="3" fillId="0" borderId="8" xfId="0" applyNumberFormat="1" applyFont="1" applyBorder="1" applyAlignment="1">
      <alignment horizontal="right"/>
    </xf>
    <xf numFmtId="177" fontId="3" fillId="0" borderId="10" xfId="0" applyNumberFormat="1" applyFont="1" applyBorder="1" applyAlignment="1">
      <alignment horizontal="right"/>
    </xf>
    <xf numFmtId="178" fontId="3" fillId="0" borderId="10" xfId="0" applyNumberFormat="1" applyFont="1" applyBorder="1" applyAlignment="1">
      <alignment horizontal="right"/>
    </xf>
    <xf numFmtId="181" fontId="3" fillId="0" borderId="6" xfId="0" applyNumberFormat="1" applyFont="1" applyBorder="1" applyAlignment="1">
      <alignment horizontal="right"/>
    </xf>
    <xf numFmtId="181" fontId="3" fillId="0" borderId="8" xfId="0" applyNumberFormat="1" applyFont="1" applyBorder="1" applyAlignment="1">
      <alignment horizontal="right"/>
    </xf>
    <xf numFmtId="177" fontId="3" fillId="0" borderId="6" xfId="0" applyNumberFormat="1" applyFont="1" applyBorder="1" applyAlignment="1">
      <alignment horizontal="center"/>
    </xf>
    <xf numFmtId="177" fontId="3" fillId="0" borderId="15" xfId="0" applyNumberFormat="1" applyFont="1" applyBorder="1" applyAlignment="1"/>
    <xf numFmtId="177" fontId="3" fillId="0" borderId="1" xfId="0" applyNumberFormat="1" applyFont="1" applyBorder="1" applyAlignment="1"/>
    <xf numFmtId="177" fontId="3" fillId="0" borderId="16" xfId="0" applyNumberFormat="1" applyFont="1" applyBorder="1" applyAlignment="1"/>
    <xf numFmtId="178" fontId="3" fillId="0" borderId="15" xfId="0" applyNumberFormat="1" applyFont="1" applyBorder="1" applyAlignment="1"/>
    <xf numFmtId="178" fontId="3" fillId="0" borderId="1" xfId="0" applyNumberFormat="1" applyFont="1" applyBorder="1" applyAlignment="1"/>
    <xf numFmtId="178" fontId="3" fillId="0" borderId="16" xfId="0" applyNumberFormat="1" applyFont="1" applyBorder="1" applyAlignment="1"/>
    <xf numFmtId="0" fontId="0" fillId="0" borderId="17" xfId="0" applyNumberFormat="1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top"/>
    </xf>
    <xf numFmtId="0" fontId="3" fillId="0" borderId="8" xfId="0" applyFont="1" applyBorder="1" applyAlignment="1">
      <alignment vertical="top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workbookViewId="0">
      <selection activeCell="E5" sqref="E5"/>
    </sheetView>
  </sheetViews>
  <sheetFormatPr defaultRowHeight="13.5"/>
  <cols>
    <col min="1" max="1" width="9.5" customWidth="1"/>
    <col min="2" max="4" width="8.625" customWidth="1"/>
    <col min="5" max="5" width="28.875" customWidth="1"/>
  </cols>
  <sheetData>
    <row r="1" spans="1:5" ht="18" thickBot="1">
      <c r="A1" s="55" t="s">
        <v>0</v>
      </c>
      <c r="B1" s="56"/>
      <c r="C1" s="56"/>
      <c r="D1" s="56"/>
      <c r="E1" s="1">
        <v>39173</v>
      </c>
    </row>
    <row r="2" spans="1:5" ht="13.5" customHeight="1">
      <c r="A2" s="57" t="s">
        <v>1</v>
      </c>
      <c r="B2" s="60" t="s">
        <v>2</v>
      </c>
      <c r="C2" s="60" t="s">
        <v>4</v>
      </c>
      <c r="D2" s="60" t="s">
        <v>3</v>
      </c>
      <c r="E2" s="62" t="s">
        <v>5</v>
      </c>
    </row>
    <row r="3" spans="1:5">
      <c r="A3" s="58"/>
      <c r="B3" s="61"/>
      <c r="C3" s="61"/>
      <c r="D3" s="61"/>
      <c r="E3" s="63"/>
    </row>
    <row r="4" spans="1:5" ht="14.25" thickBot="1">
      <c r="A4" s="59"/>
      <c r="B4" s="2" t="s">
        <v>6</v>
      </c>
      <c r="C4" s="2" t="s">
        <v>8</v>
      </c>
      <c r="D4" s="2" t="s">
        <v>7</v>
      </c>
      <c r="E4" s="63"/>
    </row>
    <row r="5" spans="1:5" ht="14.25" thickTop="1">
      <c r="A5" s="3">
        <v>39173.375</v>
      </c>
      <c r="B5" s="28">
        <v>44.06</v>
      </c>
      <c r="C5" s="33">
        <v>6</v>
      </c>
      <c r="D5" s="33">
        <v>12.1</v>
      </c>
      <c r="E5" s="6"/>
    </row>
    <row r="6" spans="1:5">
      <c r="A6" s="3">
        <v>39174.375</v>
      </c>
      <c r="B6" s="29">
        <v>44.01</v>
      </c>
      <c r="C6" s="34">
        <v>4.9000000000000004</v>
      </c>
      <c r="D6" s="34">
        <v>12.1</v>
      </c>
      <c r="E6" s="10"/>
    </row>
    <row r="7" spans="1:5">
      <c r="A7" s="3">
        <v>39175.375</v>
      </c>
      <c r="B7" s="29">
        <v>43.99</v>
      </c>
      <c r="C7" s="34">
        <v>4.0999999999999996</v>
      </c>
      <c r="D7" s="34">
        <v>12.6</v>
      </c>
      <c r="E7" s="10"/>
    </row>
    <row r="8" spans="1:5">
      <c r="A8" s="3">
        <v>39176.375</v>
      </c>
      <c r="B8" s="29">
        <v>43.98</v>
      </c>
      <c r="C8" s="34">
        <v>3.3</v>
      </c>
      <c r="D8" s="34">
        <v>12.3</v>
      </c>
      <c r="E8" s="10"/>
    </row>
    <row r="9" spans="1:5">
      <c r="A9" s="3">
        <v>39177.375</v>
      </c>
      <c r="B9" s="29">
        <v>43.98</v>
      </c>
      <c r="C9" s="34">
        <v>2.7</v>
      </c>
      <c r="D9" s="34">
        <v>12.2</v>
      </c>
      <c r="E9" s="10"/>
    </row>
    <row r="10" spans="1:5">
      <c r="A10" s="3">
        <v>39178.375</v>
      </c>
      <c r="B10" s="29">
        <v>43.98</v>
      </c>
      <c r="C10" s="34">
        <v>2.7</v>
      </c>
      <c r="D10" s="34">
        <v>12.2</v>
      </c>
      <c r="E10" s="24"/>
    </row>
    <row r="11" spans="1:5">
      <c r="A11" s="3">
        <v>39179.375</v>
      </c>
      <c r="B11" s="29">
        <v>43.98</v>
      </c>
      <c r="C11" s="34">
        <v>2.5</v>
      </c>
      <c r="D11" s="34">
        <v>12.3</v>
      </c>
      <c r="E11" s="10"/>
    </row>
    <row r="12" spans="1:5">
      <c r="A12" s="3">
        <v>39180.375</v>
      </c>
      <c r="B12" s="29">
        <v>43.98</v>
      </c>
      <c r="C12" s="34">
        <v>2.5</v>
      </c>
      <c r="D12" s="34">
        <v>12.3</v>
      </c>
      <c r="E12" s="10"/>
    </row>
    <row r="13" spans="1:5">
      <c r="A13" s="3">
        <v>39181.375</v>
      </c>
      <c r="B13" s="29">
        <v>43.98</v>
      </c>
      <c r="C13" s="34">
        <v>2.2000000000000002</v>
      </c>
      <c r="D13" s="34">
        <v>12</v>
      </c>
      <c r="E13" s="10"/>
    </row>
    <row r="14" spans="1:5">
      <c r="A14" s="3">
        <v>39182.375</v>
      </c>
      <c r="B14" s="29">
        <v>43.95</v>
      </c>
      <c r="C14" s="34">
        <v>2.2000000000000002</v>
      </c>
      <c r="D14" s="34">
        <v>12.4</v>
      </c>
      <c r="E14" s="10"/>
    </row>
    <row r="15" spans="1:5">
      <c r="A15" s="3">
        <v>39183.375</v>
      </c>
      <c r="B15" s="29">
        <v>43.95</v>
      </c>
      <c r="C15" s="34">
        <v>1.9</v>
      </c>
      <c r="D15" s="34">
        <v>12.3</v>
      </c>
      <c r="E15" s="24"/>
    </row>
    <row r="16" spans="1:5">
      <c r="A16" s="3">
        <v>39184.375</v>
      </c>
      <c r="B16" s="29">
        <v>43.95</v>
      </c>
      <c r="C16" s="34">
        <v>1.9</v>
      </c>
      <c r="D16" s="34">
        <v>12.9</v>
      </c>
      <c r="E16" s="10"/>
    </row>
    <row r="17" spans="1:5">
      <c r="A17" s="3">
        <v>39185.375</v>
      </c>
      <c r="B17" s="29">
        <v>43.95</v>
      </c>
      <c r="C17" s="34">
        <v>1.6</v>
      </c>
      <c r="D17" s="34">
        <v>13</v>
      </c>
      <c r="E17" s="10"/>
    </row>
    <row r="18" spans="1:5">
      <c r="A18" s="3">
        <v>39186.375</v>
      </c>
      <c r="B18" s="29">
        <v>43.95</v>
      </c>
      <c r="C18" s="34">
        <v>1.9</v>
      </c>
      <c r="D18" s="34">
        <v>13.1</v>
      </c>
      <c r="E18" s="10"/>
    </row>
    <row r="19" spans="1:5">
      <c r="A19" s="3">
        <v>39187.375</v>
      </c>
      <c r="B19" s="29">
        <v>43.95</v>
      </c>
      <c r="C19" s="34">
        <v>2.7</v>
      </c>
      <c r="D19" s="34">
        <v>13.7</v>
      </c>
      <c r="E19" s="10"/>
    </row>
    <row r="20" spans="1:5">
      <c r="A20" s="3">
        <v>39188.375</v>
      </c>
      <c r="B20" s="29">
        <v>43.95</v>
      </c>
      <c r="C20" s="34">
        <v>2.5</v>
      </c>
      <c r="D20" s="34">
        <v>13.4</v>
      </c>
      <c r="E20" s="10"/>
    </row>
    <row r="21" spans="1:5">
      <c r="A21" s="3">
        <v>39189.375</v>
      </c>
      <c r="B21" s="29">
        <v>43.95</v>
      </c>
      <c r="C21" s="34">
        <v>2.2000000000000002</v>
      </c>
      <c r="D21" s="34">
        <v>13.1</v>
      </c>
      <c r="E21" s="10"/>
    </row>
    <row r="22" spans="1:5">
      <c r="A22" s="3">
        <v>39190.375</v>
      </c>
      <c r="B22" s="29">
        <v>43.95</v>
      </c>
      <c r="C22" s="34">
        <v>2.2000000000000002</v>
      </c>
      <c r="D22" s="34">
        <v>13.2</v>
      </c>
      <c r="E22" s="10"/>
    </row>
    <row r="23" spans="1:5">
      <c r="A23" s="3">
        <v>39191.375</v>
      </c>
      <c r="B23" s="29">
        <v>43.95</v>
      </c>
      <c r="C23" s="34">
        <v>1.9</v>
      </c>
      <c r="D23" s="34">
        <v>13</v>
      </c>
      <c r="E23" s="10"/>
    </row>
    <row r="24" spans="1:5">
      <c r="A24" s="3">
        <v>39192.375</v>
      </c>
      <c r="B24" s="29">
        <v>43.95</v>
      </c>
      <c r="C24" s="34">
        <v>1.6</v>
      </c>
      <c r="D24" s="34">
        <v>13</v>
      </c>
      <c r="E24" s="10"/>
    </row>
    <row r="25" spans="1:5">
      <c r="A25" s="3">
        <v>39193.375</v>
      </c>
      <c r="B25" s="29">
        <v>43.95</v>
      </c>
      <c r="C25" s="34">
        <v>1.6</v>
      </c>
      <c r="D25" s="34">
        <v>13.3</v>
      </c>
      <c r="E25" s="10"/>
    </row>
    <row r="26" spans="1:5">
      <c r="A26" s="3">
        <v>39194.375</v>
      </c>
      <c r="B26" s="29">
        <v>43.95</v>
      </c>
      <c r="C26" s="34">
        <v>1.9</v>
      </c>
      <c r="D26" s="34">
        <v>13.7</v>
      </c>
      <c r="E26" s="10"/>
    </row>
    <row r="27" spans="1:5">
      <c r="A27" s="3">
        <v>39195.375</v>
      </c>
      <c r="B27" s="29">
        <v>44.01</v>
      </c>
      <c r="C27" s="34">
        <v>1.6</v>
      </c>
      <c r="D27" s="34">
        <v>13.7</v>
      </c>
      <c r="E27" s="10"/>
    </row>
    <row r="28" spans="1:5">
      <c r="A28" s="3">
        <v>39196.375</v>
      </c>
      <c r="B28" s="29">
        <v>43.96</v>
      </c>
      <c r="C28" s="34">
        <v>2.5</v>
      </c>
      <c r="D28" s="34">
        <v>14.1</v>
      </c>
      <c r="E28" s="13"/>
    </row>
    <row r="29" spans="1:5">
      <c r="A29" s="3">
        <v>39197.375</v>
      </c>
      <c r="B29" s="29">
        <v>44.01</v>
      </c>
      <c r="C29" s="34">
        <v>1.6</v>
      </c>
      <c r="D29" s="34">
        <v>13.6</v>
      </c>
      <c r="E29" s="13"/>
    </row>
    <row r="30" spans="1:5">
      <c r="A30" s="3">
        <v>39198.375</v>
      </c>
      <c r="B30" s="29">
        <v>43.97</v>
      </c>
      <c r="C30" s="30">
        <v>1.9</v>
      </c>
      <c r="D30" s="30">
        <v>14</v>
      </c>
      <c r="E30" s="13"/>
    </row>
    <row r="31" spans="1:5">
      <c r="A31" s="3">
        <v>39199.375</v>
      </c>
      <c r="B31" s="29">
        <v>44</v>
      </c>
      <c r="C31" s="30">
        <v>2.2000000000000002</v>
      </c>
      <c r="D31" s="30">
        <v>14.2</v>
      </c>
      <c r="E31" s="13"/>
    </row>
    <row r="32" spans="1:5">
      <c r="A32" s="3">
        <v>39200.375</v>
      </c>
      <c r="B32" s="29">
        <v>43.98</v>
      </c>
      <c r="C32" s="30">
        <v>2.2000000000000002</v>
      </c>
      <c r="D32" s="30">
        <v>14.4</v>
      </c>
      <c r="E32" s="13"/>
    </row>
    <row r="33" spans="1:5">
      <c r="A33" s="3">
        <v>39201.375</v>
      </c>
      <c r="B33" s="31">
        <v>43.98</v>
      </c>
      <c r="C33" s="32">
        <v>1.9</v>
      </c>
      <c r="D33" s="32">
        <v>14.5</v>
      </c>
      <c r="E33" s="13"/>
    </row>
    <row r="34" spans="1:5">
      <c r="A34" s="3">
        <v>39202.375</v>
      </c>
      <c r="B34" s="8">
        <v>43.97</v>
      </c>
      <c r="C34" s="9">
        <v>1.6</v>
      </c>
      <c r="D34" s="9">
        <v>14.6</v>
      </c>
      <c r="E34" s="13"/>
    </row>
    <row r="35" spans="1:5" ht="14.25" thickBot="1">
      <c r="A35" s="3"/>
      <c r="B35" s="14"/>
      <c r="C35" s="15"/>
      <c r="D35" s="15"/>
      <c r="E35" s="16"/>
    </row>
    <row r="36" spans="1:5" ht="14.25" thickTop="1">
      <c r="A36" s="64" t="s">
        <v>9</v>
      </c>
      <c r="B36" s="46"/>
      <c r="C36" s="49"/>
      <c r="D36" s="49"/>
      <c r="E36" s="52"/>
    </row>
    <row r="37" spans="1:5">
      <c r="A37" s="65"/>
      <c r="B37" s="47"/>
      <c r="C37" s="50"/>
      <c r="D37" s="50"/>
      <c r="E37" s="53"/>
    </row>
    <row r="38" spans="1:5">
      <c r="A38" s="65"/>
      <c r="B38" s="48"/>
      <c r="C38" s="51"/>
      <c r="D38" s="51"/>
      <c r="E38" s="54"/>
    </row>
    <row r="39" spans="1:5">
      <c r="A39" s="17" t="s">
        <v>10</v>
      </c>
      <c r="B39" s="8">
        <f>ROUND(AVERAGE(B5:B35),2)</f>
        <v>43.97</v>
      </c>
      <c r="C39" s="9">
        <f>ROUND(AVERAGE(C5:C35),2)</f>
        <v>2.42</v>
      </c>
      <c r="D39" s="9">
        <f>ROUND(AVERAGE(D5:D35),1)</f>
        <v>13.1</v>
      </c>
      <c r="E39" s="18"/>
    </row>
    <row r="40" spans="1:5">
      <c r="A40" s="17" t="s">
        <v>11</v>
      </c>
      <c r="B40" s="8">
        <f>MAX(B5:B35)</f>
        <v>44.06</v>
      </c>
      <c r="C40" s="9">
        <f>MAX(C5:C35)</f>
        <v>6</v>
      </c>
      <c r="D40" s="9">
        <f>MAX(D5:D35)</f>
        <v>14.6</v>
      </c>
      <c r="E40" s="18"/>
    </row>
    <row r="41" spans="1:5">
      <c r="A41" s="17" t="s">
        <v>12</v>
      </c>
      <c r="B41" s="19">
        <f>INDEX($A$5:$A$35,MATCH(B40,B5:B35,0),0)</f>
        <v>39173.375</v>
      </c>
      <c r="C41" s="19">
        <f>INDEX($A$5:$A$35,MATCH(C40,C5:C35,0),0)</f>
        <v>39173.375</v>
      </c>
      <c r="D41" s="19">
        <f>INDEX($A$5:$A$35,MATCH(D40,D5:D35,0),0)</f>
        <v>39202.375</v>
      </c>
      <c r="E41" s="18"/>
    </row>
    <row r="42" spans="1:5">
      <c r="A42" s="17" t="s">
        <v>13</v>
      </c>
      <c r="B42" s="8">
        <f>MIN(B5:B35)</f>
        <v>43.95</v>
      </c>
      <c r="C42" s="9">
        <f>MIN(C5:C35)</f>
        <v>1.6</v>
      </c>
      <c r="D42" s="9">
        <f>MIN(D5:D35)</f>
        <v>12</v>
      </c>
      <c r="E42" s="18"/>
    </row>
    <row r="43" spans="1:5" ht="14.25" thickBot="1">
      <c r="A43" s="20" t="s">
        <v>14</v>
      </c>
      <c r="B43" s="21">
        <f>INDEX($A$5:$A$35,MATCH(B42,B5:B35,0),0)</f>
        <v>39182.375</v>
      </c>
      <c r="C43" s="21">
        <f>INDEX($A$5:$A$35,MATCH(C42,C5:C35,0),0)</f>
        <v>39185.375</v>
      </c>
      <c r="D43" s="21">
        <f>INDEX($A$5:$A$35,MATCH(D42,D5:D35,0),0)</f>
        <v>39181.375</v>
      </c>
      <c r="E43" s="22"/>
    </row>
  </sheetData>
  <mergeCells count="11">
    <mergeCell ref="A36:A38"/>
    <mergeCell ref="B36:B38"/>
    <mergeCell ref="C36:C38"/>
    <mergeCell ref="D36:D38"/>
    <mergeCell ref="E36:E38"/>
    <mergeCell ref="A1:D1"/>
    <mergeCell ref="A2:A4"/>
    <mergeCell ref="B2:B3"/>
    <mergeCell ref="C2:C3"/>
    <mergeCell ref="D2:D3"/>
    <mergeCell ref="E2:E4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E5" sqref="E5"/>
    </sheetView>
  </sheetViews>
  <sheetFormatPr defaultRowHeight="13.5"/>
  <cols>
    <col min="2" max="4" width="8.625" customWidth="1"/>
    <col min="5" max="5" width="28.875" customWidth="1"/>
  </cols>
  <sheetData>
    <row r="1" spans="1:5" ht="18" thickBot="1">
      <c r="A1" s="55" t="s">
        <v>0</v>
      </c>
      <c r="B1" s="56"/>
      <c r="C1" s="56"/>
      <c r="D1" s="56"/>
      <c r="E1" s="1">
        <v>39448</v>
      </c>
    </row>
    <row r="2" spans="1:5" ht="13.5" customHeight="1">
      <c r="A2" s="57" t="s">
        <v>1</v>
      </c>
      <c r="B2" s="60" t="s">
        <v>2</v>
      </c>
      <c r="C2" s="60" t="s">
        <v>4</v>
      </c>
      <c r="D2" s="60" t="s">
        <v>3</v>
      </c>
      <c r="E2" s="62" t="s">
        <v>5</v>
      </c>
    </row>
    <row r="3" spans="1:5">
      <c r="A3" s="58"/>
      <c r="B3" s="61"/>
      <c r="C3" s="61"/>
      <c r="D3" s="61"/>
      <c r="E3" s="63"/>
    </row>
    <row r="4" spans="1:5" ht="14.25" thickBot="1">
      <c r="A4" s="59"/>
      <c r="B4" s="2" t="s">
        <v>6</v>
      </c>
      <c r="C4" s="2" t="s">
        <v>8</v>
      </c>
      <c r="D4" s="2" t="s">
        <v>7</v>
      </c>
      <c r="E4" s="63"/>
    </row>
    <row r="5" spans="1:5" ht="14.25" thickTop="1">
      <c r="A5" s="3">
        <v>39448.375</v>
      </c>
      <c r="B5" s="4">
        <v>43.83</v>
      </c>
      <c r="C5" s="5">
        <v>2.7</v>
      </c>
      <c r="D5" s="5">
        <v>9.6999999999999993</v>
      </c>
      <c r="E5" s="6"/>
    </row>
    <row r="6" spans="1:5">
      <c r="A6" s="3">
        <v>39449.375</v>
      </c>
      <c r="B6" s="8">
        <v>43.83</v>
      </c>
      <c r="C6" s="9">
        <v>3</v>
      </c>
      <c r="D6" s="9">
        <v>9.6</v>
      </c>
      <c r="E6" s="10"/>
    </row>
    <row r="7" spans="1:5">
      <c r="A7" s="3">
        <v>39450.375</v>
      </c>
      <c r="B7" s="8">
        <v>43.83</v>
      </c>
      <c r="C7" s="9">
        <v>2.1</v>
      </c>
      <c r="D7" s="9">
        <v>9.4</v>
      </c>
      <c r="E7" s="10"/>
    </row>
    <row r="8" spans="1:5">
      <c r="A8" s="3">
        <v>39451.375</v>
      </c>
      <c r="B8" s="8">
        <v>43.83</v>
      </c>
      <c r="C8" s="9">
        <v>2.4</v>
      </c>
      <c r="D8" s="9">
        <v>9.3000000000000007</v>
      </c>
      <c r="E8" s="10"/>
    </row>
    <row r="9" spans="1:5">
      <c r="A9" s="3">
        <v>39452.375</v>
      </c>
      <c r="B9" s="8">
        <v>43.83</v>
      </c>
      <c r="C9" s="9">
        <v>1.5</v>
      </c>
      <c r="D9" s="9">
        <v>9.1</v>
      </c>
      <c r="E9" s="10"/>
    </row>
    <row r="10" spans="1:5">
      <c r="A10" s="3">
        <v>39453.375</v>
      </c>
      <c r="B10" s="8">
        <v>43.83</v>
      </c>
      <c r="C10" s="9">
        <v>1.2</v>
      </c>
      <c r="D10" s="9">
        <v>8.8000000000000007</v>
      </c>
      <c r="E10" s="10"/>
    </row>
    <row r="11" spans="1:5">
      <c r="A11" s="3">
        <v>39454.375</v>
      </c>
      <c r="B11" s="8">
        <v>43.83</v>
      </c>
      <c r="C11" s="9">
        <v>1.2</v>
      </c>
      <c r="D11" s="9">
        <v>8.8000000000000007</v>
      </c>
      <c r="E11" s="10"/>
    </row>
    <row r="12" spans="1:5">
      <c r="A12" s="3">
        <v>39455.375</v>
      </c>
      <c r="B12" s="8">
        <v>43.83</v>
      </c>
      <c r="C12" s="9">
        <v>0.9</v>
      </c>
      <c r="D12" s="9">
        <v>8.6</v>
      </c>
      <c r="E12" s="10"/>
    </row>
    <row r="13" spans="1:5">
      <c r="A13" s="3">
        <v>39456.375</v>
      </c>
      <c r="B13" s="8">
        <v>43.83</v>
      </c>
      <c r="C13" s="9">
        <v>0.9</v>
      </c>
      <c r="D13" s="9">
        <v>8.6999999999999993</v>
      </c>
      <c r="E13" s="10"/>
    </row>
    <row r="14" spans="1:5">
      <c r="A14" s="3">
        <v>39457.375</v>
      </c>
      <c r="B14" s="8">
        <v>43.83</v>
      </c>
      <c r="C14" s="9">
        <v>1.2</v>
      </c>
      <c r="D14" s="9">
        <v>8.6999999999999993</v>
      </c>
      <c r="E14" s="10"/>
    </row>
    <row r="15" spans="1:5">
      <c r="A15" s="3">
        <v>39458.375</v>
      </c>
      <c r="B15" s="8">
        <v>43.83</v>
      </c>
      <c r="C15" s="9">
        <v>1.2</v>
      </c>
      <c r="D15" s="9">
        <v>8.6999999999999993</v>
      </c>
      <c r="E15" s="10"/>
    </row>
    <row r="16" spans="1:5">
      <c r="A16" s="3">
        <v>39459.375</v>
      </c>
      <c r="B16" s="8">
        <v>43.84</v>
      </c>
      <c r="C16" s="9">
        <v>1.5</v>
      </c>
      <c r="D16" s="9">
        <v>9.1</v>
      </c>
      <c r="E16" s="10"/>
    </row>
    <row r="17" spans="1:7">
      <c r="A17" s="3">
        <v>39460.375</v>
      </c>
      <c r="B17" s="8">
        <v>43.83</v>
      </c>
      <c r="C17" s="9">
        <v>1.2</v>
      </c>
      <c r="D17" s="9">
        <v>9</v>
      </c>
      <c r="E17" s="10"/>
    </row>
    <row r="18" spans="1:7">
      <c r="A18" s="3">
        <v>39461.375</v>
      </c>
      <c r="B18" s="8">
        <v>43.83</v>
      </c>
      <c r="C18" s="9">
        <v>1.2</v>
      </c>
      <c r="D18" s="9">
        <v>8.6999999999999993</v>
      </c>
      <c r="E18" s="10"/>
    </row>
    <row r="19" spans="1:7">
      <c r="A19" s="3">
        <v>39462.375</v>
      </c>
      <c r="B19" s="8">
        <v>43.83</v>
      </c>
      <c r="C19" s="9">
        <v>1.5</v>
      </c>
      <c r="D19" s="9">
        <v>8.5</v>
      </c>
      <c r="E19" s="10"/>
    </row>
    <row r="20" spans="1:7">
      <c r="A20" s="3">
        <v>39463.375</v>
      </c>
      <c r="B20" s="8">
        <v>43.83</v>
      </c>
      <c r="C20" s="9">
        <v>1.2</v>
      </c>
      <c r="D20" s="9">
        <v>8.6999999999999993</v>
      </c>
      <c r="E20" s="10"/>
    </row>
    <row r="21" spans="1:7">
      <c r="A21" s="3">
        <v>39464.375</v>
      </c>
      <c r="B21" s="8">
        <v>43.84</v>
      </c>
      <c r="C21" s="9">
        <v>0.9</v>
      </c>
      <c r="D21" s="9">
        <v>8.6</v>
      </c>
      <c r="E21" s="10"/>
      <c r="G21" s="25"/>
    </row>
    <row r="22" spans="1:7">
      <c r="A22" s="3">
        <v>39465.375</v>
      </c>
      <c r="B22" s="8">
        <v>43.83</v>
      </c>
      <c r="C22" s="9">
        <v>1.2</v>
      </c>
      <c r="D22" s="9">
        <v>8.5</v>
      </c>
      <c r="E22" s="10"/>
      <c r="G22" s="26"/>
    </row>
    <row r="23" spans="1:7">
      <c r="A23" s="3">
        <v>39466.375</v>
      </c>
      <c r="B23" s="8">
        <v>43.83</v>
      </c>
      <c r="C23" s="9">
        <v>1.2</v>
      </c>
      <c r="D23" s="9">
        <v>8.5</v>
      </c>
      <c r="E23" s="10"/>
      <c r="G23" s="26"/>
    </row>
    <row r="24" spans="1:7">
      <c r="A24" s="3">
        <v>39467.375</v>
      </c>
      <c r="B24" s="8">
        <v>43.83</v>
      </c>
      <c r="C24" s="9">
        <v>1.2</v>
      </c>
      <c r="D24" s="9">
        <v>8.4</v>
      </c>
      <c r="E24" s="10"/>
      <c r="G24" s="26"/>
    </row>
    <row r="25" spans="1:7">
      <c r="A25" s="3">
        <v>39468.375</v>
      </c>
      <c r="B25" s="8">
        <v>43.83</v>
      </c>
      <c r="C25" s="9">
        <v>1.2</v>
      </c>
      <c r="D25" s="9">
        <v>8.4</v>
      </c>
      <c r="E25" s="10"/>
      <c r="G25" s="26"/>
    </row>
    <row r="26" spans="1:7">
      <c r="A26" s="3">
        <v>39469.375</v>
      </c>
      <c r="B26" s="8">
        <v>43.83</v>
      </c>
      <c r="C26" s="9">
        <v>0.9</v>
      </c>
      <c r="D26" s="9">
        <v>8.1999999999999993</v>
      </c>
      <c r="E26" s="10"/>
      <c r="G26" s="26"/>
    </row>
    <row r="27" spans="1:7">
      <c r="A27" s="3">
        <v>39470.375</v>
      </c>
      <c r="B27" s="8">
        <v>43.83</v>
      </c>
      <c r="C27" s="9">
        <v>0.9</v>
      </c>
      <c r="D27" s="9">
        <v>8.3000000000000007</v>
      </c>
      <c r="E27" s="13"/>
      <c r="G27" s="26"/>
    </row>
    <row r="28" spans="1:7">
      <c r="A28" s="3">
        <v>39471.375</v>
      </c>
      <c r="B28" s="8">
        <v>43.83</v>
      </c>
      <c r="C28" s="9">
        <v>1.2</v>
      </c>
      <c r="D28" s="9">
        <v>8.1</v>
      </c>
      <c r="E28" s="13"/>
      <c r="G28" s="25"/>
    </row>
    <row r="29" spans="1:7">
      <c r="A29" s="3">
        <v>39472.375</v>
      </c>
      <c r="B29" s="8">
        <v>43.83</v>
      </c>
      <c r="C29" s="9">
        <v>2.1</v>
      </c>
      <c r="D29" s="9">
        <v>8</v>
      </c>
      <c r="E29" s="13"/>
    </row>
    <row r="30" spans="1:7">
      <c r="A30" s="3">
        <v>39473.375</v>
      </c>
      <c r="B30" s="8">
        <v>43.78</v>
      </c>
      <c r="C30" s="9">
        <v>1.2</v>
      </c>
      <c r="D30" s="9">
        <v>8</v>
      </c>
      <c r="E30" s="13"/>
    </row>
    <row r="31" spans="1:7">
      <c r="A31" s="3">
        <v>39474.375</v>
      </c>
      <c r="B31" s="8">
        <v>43.78</v>
      </c>
      <c r="C31" s="9">
        <v>1.2</v>
      </c>
      <c r="D31" s="9">
        <v>7.8</v>
      </c>
      <c r="E31" s="13"/>
    </row>
    <row r="32" spans="1:7">
      <c r="A32" s="3">
        <v>39475.375</v>
      </c>
      <c r="B32" s="8">
        <v>43.78</v>
      </c>
      <c r="C32" s="9">
        <v>0.9</v>
      </c>
      <c r="D32" s="9">
        <v>7.8</v>
      </c>
      <c r="E32" s="13"/>
    </row>
    <row r="33" spans="1:5">
      <c r="A33" s="3">
        <v>39476.375</v>
      </c>
      <c r="B33" s="11">
        <v>43.78</v>
      </c>
      <c r="C33" s="12">
        <v>0.9</v>
      </c>
      <c r="D33" s="12">
        <v>7.9</v>
      </c>
      <c r="E33" s="13"/>
    </row>
    <row r="34" spans="1:5">
      <c r="A34" s="3">
        <v>39477.375</v>
      </c>
      <c r="B34" s="8">
        <v>43.78</v>
      </c>
      <c r="C34" s="9">
        <v>1.2</v>
      </c>
      <c r="D34" s="9">
        <v>7.8</v>
      </c>
      <c r="E34" s="13"/>
    </row>
    <row r="35" spans="1:5" ht="14.25" thickBot="1">
      <c r="A35" s="3">
        <v>39478.375</v>
      </c>
      <c r="B35" s="14">
        <v>43.78</v>
      </c>
      <c r="C35" s="15">
        <v>0.9</v>
      </c>
      <c r="D35" s="15">
        <v>7.6</v>
      </c>
      <c r="E35" s="16"/>
    </row>
    <row r="36" spans="1:5" ht="14.25" thickTop="1">
      <c r="A36" s="64" t="s">
        <v>9</v>
      </c>
      <c r="B36" s="46"/>
      <c r="C36" s="49"/>
      <c r="D36" s="49"/>
      <c r="E36" s="52"/>
    </row>
    <row r="37" spans="1:5">
      <c r="A37" s="65"/>
      <c r="B37" s="47"/>
      <c r="C37" s="50"/>
      <c r="D37" s="50"/>
      <c r="E37" s="53"/>
    </row>
    <row r="38" spans="1:5">
      <c r="A38" s="65"/>
      <c r="B38" s="48"/>
      <c r="C38" s="51"/>
      <c r="D38" s="51"/>
      <c r="E38" s="54"/>
    </row>
    <row r="39" spans="1:5">
      <c r="A39" s="17" t="s">
        <v>10</v>
      </c>
      <c r="B39" s="8">
        <f>ROUND(AVERAGE(B5:B35),2)</f>
        <v>43.82</v>
      </c>
      <c r="C39" s="9">
        <f>ROUND(AVERAGE(C5:C35),2)</f>
        <v>1.35</v>
      </c>
      <c r="D39" s="9">
        <f>ROUND(AVERAGE(D5:D35),1)</f>
        <v>8.6</v>
      </c>
      <c r="E39" s="18"/>
    </row>
    <row r="40" spans="1:5">
      <c r="A40" s="17" t="s">
        <v>11</v>
      </c>
      <c r="B40" s="8">
        <f>MAX(B5:B35)</f>
        <v>43.84</v>
      </c>
      <c r="C40" s="9">
        <f>MAX(C5:C35)</f>
        <v>3</v>
      </c>
      <c r="D40" s="9">
        <f>MAX(D5:D35)</f>
        <v>9.6999999999999993</v>
      </c>
      <c r="E40" s="18"/>
    </row>
    <row r="41" spans="1:5">
      <c r="A41" s="17" t="s">
        <v>12</v>
      </c>
      <c r="B41" s="19">
        <f>INDEX($A$5:$A$35,MATCH(B40,B5:B35,0),0)</f>
        <v>39459.375</v>
      </c>
      <c r="C41" s="19">
        <f>INDEX($A$5:$A$35,MATCH(C40,C5:C35,0),0)</f>
        <v>39449.375</v>
      </c>
      <c r="D41" s="19">
        <f>INDEX($A$5:$A$35,MATCH(D40,D5:D35,0),0)</f>
        <v>39448.375</v>
      </c>
      <c r="E41" s="18"/>
    </row>
    <row r="42" spans="1:5">
      <c r="A42" s="17" t="s">
        <v>13</v>
      </c>
      <c r="B42" s="8">
        <f>MIN(B5:B35)</f>
        <v>43.78</v>
      </c>
      <c r="C42" s="9">
        <f>MIN(C5:C35)</f>
        <v>0.9</v>
      </c>
      <c r="D42" s="9">
        <f>MIN(D5:D35)</f>
        <v>7.6</v>
      </c>
      <c r="E42" s="18"/>
    </row>
    <row r="43" spans="1:5" ht="14.25" thickBot="1">
      <c r="A43" s="20" t="s">
        <v>14</v>
      </c>
      <c r="B43" s="21">
        <f>INDEX($A$5:$A$35,MATCH(B42,B5:B35,0),0)</f>
        <v>39473.375</v>
      </c>
      <c r="C43" s="21">
        <f>INDEX($A$5:$A$35,MATCH(C42,C5:C35,0),0)</f>
        <v>39455.375</v>
      </c>
      <c r="D43" s="21">
        <f>INDEX($A$5:$A$35,MATCH(D42,D5:D35,0),0)</f>
        <v>39478.375</v>
      </c>
      <c r="E43" s="22"/>
    </row>
  </sheetData>
  <mergeCells count="11">
    <mergeCell ref="A36:A38"/>
    <mergeCell ref="B36:B38"/>
    <mergeCell ref="C36:C38"/>
    <mergeCell ref="D36:D38"/>
    <mergeCell ref="E36:E38"/>
    <mergeCell ref="A1:D1"/>
    <mergeCell ref="A2:A4"/>
    <mergeCell ref="B2:B3"/>
    <mergeCell ref="C2:C3"/>
    <mergeCell ref="D2:D3"/>
    <mergeCell ref="E2:E4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55" t="s">
        <v>0</v>
      </c>
      <c r="B1" s="56"/>
      <c r="C1" s="56"/>
      <c r="D1" s="56"/>
      <c r="E1" s="1">
        <v>39479</v>
      </c>
    </row>
    <row r="2" spans="1:5" ht="13.5" customHeight="1">
      <c r="A2" s="57" t="s">
        <v>1</v>
      </c>
      <c r="B2" s="60" t="s">
        <v>2</v>
      </c>
      <c r="C2" s="60" t="s">
        <v>4</v>
      </c>
      <c r="D2" s="60" t="s">
        <v>3</v>
      </c>
      <c r="E2" s="62" t="s">
        <v>5</v>
      </c>
    </row>
    <row r="3" spans="1:5">
      <c r="A3" s="58"/>
      <c r="B3" s="61"/>
      <c r="C3" s="61"/>
      <c r="D3" s="61"/>
      <c r="E3" s="63"/>
    </row>
    <row r="4" spans="1:5" ht="14.25" thickBot="1">
      <c r="A4" s="59"/>
      <c r="B4" s="2" t="s">
        <v>6</v>
      </c>
      <c r="C4" s="2" t="s">
        <v>8</v>
      </c>
      <c r="D4" s="2" t="s">
        <v>7</v>
      </c>
      <c r="E4" s="63"/>
    </row>
    <row r="5" spans="1:5" ht="14.25" thickTop="1">
      <c r="A5" s="3">
        <v>39479.375</v>
      </c>
      <c r="B5" s="35">
        <v>43.78</v>
      </c>
      <c r="C5" s="36">
        <v>0.9</v>
      </c>
      <c r="D5" s="36">
        <v>7.7</v>
      </c>
      <c r="E5" s="6"/>
    </row>
    <row r="6" spans="1:5">
      <c r="A6" s="3">
        <v>39480.375</v>
      </c>
      <c r="B6" s="37">
        <v>43.78</v>
      </c>
      <c r="C6" s="38">
        <v>0.3</v>
      </c>
      <c r="D6" s="38">
        <v>7.8</v>
      </c>
      <c r="E6" s="10"/>
    </row>
    <row r="7" spans="1:5">
      <c r="A7" s="3">
        <v>39481.375</v>
      </c>
      <c r="B7" s="37">
        <v>43.79</v>
      </c>
      <c r="C7" s="38">
        <v>0.3</v>
      </c>
      <c r="D7" s="38">
        <v>7.7</v>
      </c>
      <c r="E7" s="10"/>
    </row>
    <row r="8" spans="1:5">
      <c r="A8" s="3">
        <v>39482.375</v>
      </c>
      <c r="B8" s="37">
        <v>43.78</v>
      </c>
      <c r="C8" s="38">
        <v>0.6</v>
      </c>
      <c r="D8" s="38">
        <v>7.6</v>
      </c>
      <c r="E8" s="10"/>
    </row>
    <row r="9" spans="1:5">
      <c r="A9" s="3">
        <v>39483.375</v>
      </c>
      <c r="B9" s="37">
        <v>43.78</v>
      </c>
      <c r="C9" s="38">
        <v>0.3</v>
      </c>
      <c r="D9" s="38">
        <v>7.4</v>
      </c>
      <c r="E9" s="10"/>
    </row>
    <row r="10" spans="1:5">
      <c r="A10" s="3">
        <v>39484.375</v>
      </c>
      <c r="B10" s="37">
        <v>43.78</v>
      </c>
      <c r="C10" s="38">
        <v>0</v>
      </c>
      <c r="D10" s="38">
        <v>7.6</v>
      </c>
      <c r="E10" s="24"/>
    </row>
    <row r="11" spans="1:5">
      <c r="A11" s="3">
        <v>39485.375</v>
      </c>
      <c r="B11" s="37">
        <v>43.78</v>
      </c>
      <c r="C11" s="38">
        <v>0.3</v>
      </c>
      <c r="D11" s="38">
        <v>7.5</v>
      </c>
      <c r="E11" s="10"/>
    </row>
    <row r="12" spans="1:5">
      <c r="A12" s="3">
        <v>39486.375</v>
      </c>
      <c r="B12" s="37">
        <v>43.78</v>
      </c>
      <c r="C12" s="38">
        <v>0.3</v>
      </c>
      <c r="D12" s="38">
        <v>7.5</v>
      </c>
      <c r="E12" s="10"/>
    </row>
    <row r="13" spans="1:5">
      <c r="A13" s="3">
        <v>39487.375</v>
      </c>
      <c r="B13" s="37">
        <v>43.78</v>
      </c>
      <c r="C13" s="38">
        <v>0</v>
      </c>
      <c r="D13" s="38">
        <v>7.6</v>
      </c>
      <c r="E13" s="10"/>
    </row>
    <row r="14" spans="1:5">
      <c r="A14" s="3">
        <v>39488.375</v>
      </c>
      <c r="B14" s="37">
        <v>43.78</v>
      </c>
      <c r="C14" s="38">
        <v>0.3</v>
      </c>
      <c r="D14" s="38">
        <v>7.4</v>
      </c>
      <c r="E14" s="10"/>
    </row>
    <row r="15" spans="1:5">
      <c r="A15" s="3">
        <v>39489.375</v>
      </c>
      <c r="B15" s="37">
        <v>43.78</v>
      </c>
      <c r="C15" s="38">
        <v>0</v>
      </c>
      <c r="D15" s="38">
        <v>7.6</v>
      </c>
      <c r="E15" s="24"/>
    </row>
    <row r="16" spans="1:5">
      <c r="A16" s="3">
        <v>39490.375</v>
      </c>
      <c r="B16" s="37">
        <v>43.78</v>
      </c>
      <c r="C16" s="38">
        <v>0</v>
      </c>
      <c r="D16" s="38">
        <v>7.6</v>
      </c>
      <c r="E16" s="10"/>
    </row>
    <row r="17" spans="1:7">
      <c r="A17" s="3">
        <v>39491.375</v>
      </c>
      <c r="B17" s="37">
        <v>43.78</v>
      </c>
      <c r="C17" s="38">
        <v>0.6</v>
      </c>
      <c r="D17" s="38">
        <v>7.3</v>
      </c>
      <c r="E17" s="10"/>
    </row>
    <row r="18" spans="1:7">
      <c r="A18" s="3">
        <v>39492.375</v>
      </c>
      <c r="B18" s="37">
        <v>43.78</v>
      </c>
      <c r="C18" s="38">
        <v>0</v>
      </c>
      <c r="D18" s="38">
        <v>7.4</v>
      </c>
      <c r="E18" s="10"/>
    </row>
    <row r="19" spans="1:7">
      <c r="A19" s="3">
        <v>39493.375</v>
      </c>
      <c r="B19" s="37">
        <v>43.78</v>
      </c>
      <c r="C19" s="38">
        <v>0</v>
      </c>
      <c r="D19" s="38">
        <v>7.4</v>
      </c>
      <c r="E19" s="10"/>
    </row>
    <row r="20" spans="1:7">
      <c r="A20" s="3">
        <v>39494.375</v>
      </c>
      <c r="B20" s="37">
        <v>43.78</v>
      </c>
      <c r="C20" s="38">
        <v>0</v>
      </c>
      <c r="D20" s="38">
        <v>7.2</v>
      </c>
      <c r="E20" s="10"/>
    </row>
    <row r="21" spans="1:7">
      <c r="A21" s="3">
        <v>39495.375</v>
      </c>
      <c r="B21" s="45" t="s">
        <v>19</v>
      </c>
      <c r="C21" s="45" t="s">
        <v>19</v>
      </c>
      <c r="D21" s="45" t="s">
        <v>19</v>
      </c>
      <c r="E21" s="10" t="s">
        <v>18</v>
      </c>
      <c r="G21" s="25"/>
    </row>
    <row r="22" spans="1:7">
      <c r="A22" s="3">
        <v>39496.375</v>
      </c>
      <c r="B22" s="45" t="s">
        <v>19</v>
      </c>
      <c r="C22" s="45" t="s">
        <v>19</v>
      </c>
      <c r="D22" s="45" t="s">
        <v>19</v>
      </c>
      <c r="E22" s="10" t="s">
        <v>18</v>
      </c>
      <c r="G22" s="26"/>
    </row>
    <row r="23" spans="1:7">
      <c r="A23" s="3">
        <v>39497.375</v>
      </c>
      <c r="B23" s="45" t="s">
        <v>19</v>
      </c>
      <c r="C23" s="45" t="s">
        <v>19</v>
      </c>
      <c r="D23" s="45" t="s">
        <v>19</v>
      </c>
      <c r="E23" s="10" t="s">
        <v>18</v>
      </c>
      <c r="G23" s="26"/>
    </row>
    <row r="24" spans="1:7">
      <c r="A24" s="3">
        <v>39498.375</v>
      </c>
      <c r="B24" s="45" t="s">
        <v>19</v>
      </c>
      <c r="C24" s="45" t="s">
        <v>19</v>
      </c>
      <c r="D24" s="45" t="s">
        <v>19</v>
      </c>
      <c r="E24" s="10" t="s">
        <v>18</v>
      </c>
      <c r="G24" s="26"/>
    </row>
    <row r="25" spans="1:7">
      <c r="A25" s="3">
        <v>39499.375</v>
      </c>
      <c r="B25" s="45" t="s">
        <v>19</v>
      </c>
      <c r="C25" s="45" t="s">
        <v>19</v>
      </c>
      <c r="D25" s="45" t="s">
        <v>19</v>
      </c>
      <c r="E25" s="10" t="s">
        <v>18</v>
      </c>
    </row>
    <row r="26" spans="1:7">
      <c r="A26" s="3">
        <v>39500.375</v>
      </c>
      <c r="B26" s="45" t="s">
        <v>19</v>
      </c>
      <c r="C26" s="45" t="s">
        <v>19</v>
      </c>
      <c r="D26" s="45" t="s">
        <v>19</v>
      </c>
      <c r="E26" s="10" t="s">
        <v>18</v>
      </c>
    </row>
    <row r="27" spans="1:7">
      <c r="A27" s="3">
        <v>39501.375</v>
      </c>
      <c r="B27" s="37">
        <v>43.78</v>
      </c>
      <c r="C27" s="38">
        <v>0.3</v>
      </c>
      <c r="D27" s="38">
        <v>7.6</v>
      </c>
      <c r="E27" s="10"/>
    </row>
    <row r="28" spans="1:7">
      <c r="A28" s="3">
        <v>39502.375</v>
      </c>
      <c r="B28" s="37">
        <v>43.78</v>
      </c>
      <c r="C28" s="38">
        <v>0.6</v>
      </c>
      <c r="D28" s="38">
        <v>6.9</v>
      </c>
      <c r="E28" s="13"/>
    </row>
    <row r="29" spans="1:7">
      <c r="A29" s="3">
        <v>39503.375</v>
      </c>
      <c r="B29" s="37">
        <v>43.78</v>
      </c>
      <c r="C29" s="38">
        <v>0.6</v>
      </c>
      <c r="D29" s="38">
        <v>7.2</v>
      </c>
      <c r="E29" s="13"/>
    </row>
    <row r="30" spans="1:7">
      <c r="A30" s="3">
        <v>39504.375</v>
      </c>
      <c r="B30" s="37">
        <v>43.78</v>
      </c>
      <c r="C30" s="38">
        <v>1.6</v>
      </c>
      <c r="D30" s="38">
        <v>7.6</v>
      </c>
      <c r="E30" s="13"/>
    </row>
    <row r="31" spans="1:7">
      <c r="A31" s="3">
        <v>39505.375</v>
      </c>
      <c r="B31" s="37">
        <v>43.78</v>
      </c>
      <c r="C31" s="38">
        <v>1.3</v>
      </c>
      <c r="D31" s="38">
        <v>7.5</v>
      </c>
      <c r="E31" s="13"/>
    </row>
    <row r="32" spans="1:7">
      <c r="A32" s="3">
        <v>39506.375</v>
      </c>
      <c r="B32" s="37">
        <v>43.78</v>
      </c>
      <c r="C32" s="38">
        <v>0</v>
      </c>
      <c r="D32" s="38">
        <v>7.2</v>
      </c>
      <c r="E32" s="13"/>
    </row>
    <row r="33" spans="1:5">
      <c r="A33" s="3">
        <v>39507.375</v>
      </c>
      <c r="B33" s="39">
        <v>43.84</v>
      </c>
      <c r="C33" s="40">
        <v>0.3</v>
      </c>
      <c r="D33" s="40">
        <v>7.5</v>
      </c>
      <c r="E33" s="13"/>
    </row>
    <row r="34" spans="1:5">
      <c r="A34" s="3"/>
      <c r="B34" s="8"/>
      <c r="C34" s="9"/>
      <c r="D34" s="9"/>
      <c r="E34" s="13"/>
    </row>
    <row r="35" spans="1:5" ht="14.25" thickBot="1">
      <c r="A35" s="3"/>
      <c r="B35" s="14"/>
      <c r="C35" s="15"/>
      <c r="D35" s="15"/>
      <c r="E35" s="16"/>
    </row>
    <row r="36" spans="1:5" ht="14.25" thickTop="1">
      <c r="A36" s="64" t="s">
        <v>9</v>
      </c>
      <c r="B36" s="46"/>
      <c r="C36" s="49"/>
      <c r="D36" s="49"/>
      <c r="E36" s="52"/>
    </row>
    <row r="37" spans="1:5">
      <c r="A37" s="65"/>
      <c r="B37" s="47"/>
      <c r="C37" s="50"/>
      <c r="D37" s="50"/>
      <c r="E37" s="53"/>
    </row>
    <row r="38" spans="1:5">
      <c r="A38" s="65"/>
      <c r="B38" s="48"/>
      <c r="C38" s="51"/>
      <c r="D38" s="51"/>
      <c r="E38" s="54"/>
    </row>
    <row r="39" spans="1:5">
      <c r="A39" s="17" t="s">
        <v>10</v>
      </c>
      <c r="B39" s="8">
        <f>ROUND(AVERAGE(B5:B35),2)</f>
        <v>43.78</v>
      </c>
      <c r="C39" s="9">
        <f>ROUND(AVERAGE(C5:C35),2)</f>
        <v>0.37</v>
      </c>
      <c r="D39" s="9">
        <f>ROUND(AVERAGE(D5:D35),1)</f>
        <v>7.5</v>
      </c>
      <c r="E39" s="18"/>
    </row>
    <row r="40" spans="1:5">
      <c r="A40" s="17" t="s">
        <v>11</v>
      </c>
      <c r="B40" s="8">
        <f>MAX(B5:B35)</f>
        <v>43.84</v>
      </c>
      <c r="C40" s="9">
        <f>MAX(C5:C35)</f>
        <v>1.6</v>
      </c>
      <c r="D40" s="9">
        <f>MAX(D5:D35)</f>
        <v>7.8</v>
      </c>
      <c r="E40" s="18"/>
    </row>
    <row r="41" spans="1:5">
      <c r="A41" s="17" t="s">
        <v>12</v>
      </c>
      <c r="B41" s="19">
        <f>INDEX($A$5:$A$35,MATCH(B40,B5:B35,0),0)</f>
        <v>39507.375</v>
      </c>
      <c r="C41" s="19">
        <f>INDEX($A$5:$A$35,MATCH(C40,C5:C35,0),0)</f>
        <v>39504.375</v>
      </c>
      <c r="D41" s="19">
        <f>INDEX($A$5:$A$35,MATCH(D40,D5:D35,0),0)</f>
        <v>39480.375</v>
      </c>
      <c r="E41" s="18"/>
    </row>
    <row r="42" spans="1:5">
      <c r="A42" s="17" t="s">
        <v>13</v>
      </c>
      <c r="B42" s="8">
        <f>MIN(B5:B35)</f>
        <v>43.78</v>
      </c>
      <c r="C42" s="9">
        <f>MIN(C5:C35)</f>
        <v>0</v>
      </c>
      <c r="D42" s="9">
        <f>MIN(D5:D35)</f>
        <v>6.9</v>
      </c>
      <c r="E42" s="18"/>
    </row>
    <row r="43" spans="1:5" ht="14.25" thickBot="1">
      <c r="A43" s="20" t="s">
        <v>14</v>
      </c>
      <c r="B43" s="21">
        <f>INDEX($A$5:$A$35,MATCH(B42,B5:B35,0),0)</f>
        <v>39479.375</v>
      </c>
      <c r="C43" s="21">
        <f>INDEX($A$5:$A$35,MATCH(C42,C5:C35,0),0)</f>
        <v>39484.375</v>
      </c>
      <c r="D43" s="21">
        <f>INDEX($A$5:$A$35,MATCH(D42,D5:D35,0),0)</f>
        <v>39502.375</v>
      </c>
      <c r="E43" s="22"/>
    </row>
  </sheetData>
  <mergeCells count="11">
    <mergeCell ref="A36:A38"/>
    <mergeCell ref="B36:B38"/>
    <mergeCell ref="C36:C38"/>
    <mergeCell ref="D36:D38"/>
    <mergeCell ref="E36:E38"/>
    <mergeCell ref="A1:D1"/>
    <mergeCell ref="A2:A4"/>
    <mergeCell ref="B2:B3"/>
    <mergeCell ref="C2:C3"/>
    <mergeCell ref="D2:D3"/>
    <mergeCell ref="E2:E4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55" t="s">
        <v>0</v>
      </c>
      <c r="B1" s="56"/>
      <c r="C1" s="56"/>
      <c r="D1" s="56"/>
      <c r="E1" s="1">
        <v>39508</v>
      </c>
    </row>
    <row r="2" spans="1:5" ht="13.5" customHeight="1">
      <c r="A2" s="57" t="s">
        <v>1</v>
      </c>
      <c r="B2" s="60" t="s">
        <v>2</v>
      </c>
      <c r="C2" s="60" t="s">
        <v>4</v>
      </c>
      <c r="D2" s="60" t="s">
        <v>3</v>
      </c>
      <c r="E2" s="62" t="s">
        <v>5</v>
      </c>
    </row>
    <row r="3" spans="1:5">
      <c r="A3" s="58"/>
      <c r="B3" s="61"/>
      <c r="C3" s="61"/>
      <c r="D3" s="61"/>
      <c r="E3" s="63"/>
    </row>
    <row r="4" spans="1:5" ht="14.25" thickBot="1">
      <c r="A4" s="59"/>
      <c r="B4" s="2" t="s">
        <v>6</v>
      </c>
      <c r="C4" s="2" t="s">
        <v>8</v>
      </c>
      <c r="D4" s="2" t="s">
        <v>7</v>
      </c>
      <c r="E4" s="63"/>
    </row>
    <row r="5" spans="1:5" ht="14.25" thickTop="1">
      <c r="A5" s="3">
        <v>39508.375</v>
      </c>
      <c r="B5" s="4">
        <v>43.84</v>
      </c>
      <c r="C5" s="5">
        <v>0.3</v>
      </c>
      <c r="D5" s="5">
        <v>7.5</v>
      </c>
      <c r="E5" s="6"/>
    </row>
    <row r="6" spans="1:5">
      <c r="A6" s="3">
        <v>39509.375</v>
      </c>
      <c r="B6" s="8">
        <v>43.84</v>
      </c>
      <c r="C6" s="9">
        <v>0.3</v>
      </c>
      <c r="D6" s="9">
        <v>7.9</v>
      </c>
      <c r="E6" s="10"/>
    </row>
    <row r="7" spans="1:5">
      <c r="A7" s="3">
        <v>39510.375</v>
      </c>
      <c r="B7" s="8">
        <v>43.84</v>
      </c>
      <c r="C7" s="9">
        <v>0.6</v>
      </c>
      <c r="D7" s="9">
        <v>7.9</v>
      </c>
      <c r="E7" s="10"/>
    </row>
    <row r="8" spans="1:5">
      <c r="A8" s="3">
        <v>39511.375</v>
      </c>
      <c r="B8" s="8">
        <v>43.85</v>
      </c>
      <c r="C8" s="9">
        <v>0.6</v>
      </c>
      <c r="D8" s="9">
        <v>8.1999999999999993</v>
      </c>
      <c r="E8" s="10"/>
    </row>
    <row r="9" spans="1:5">
      <c r="A9" s="3">
        <v>39512.375</v>
      </c>
      <c r="B9" s="8">
        <v>43.83</v>
      </c>
      <c r="C9" s="9">
        <v>0.6</v>
      </c>
      <c r="D9" s="9">
        <v>8</v>
      </c>
      <c r="E9" s="10"/>
    </row>
    <row r="10" spans="1:5">
      <c r="A10" s="3">
        <v>39513.375</v>
      </c>
      <c r="B10" s="8">
        <v>43.83</v>
      </c>
      <c r="C10" s="9">
        <v>0.3</v>
      </c>
      <c r="D10" s="9">
        <v>7.9</v>
      </c>
      <c r="E10" s="24"/>
    </row>
    <row r="11" spans="1:5">
      <c r="A11" s="3">
        <v>39514.375</v>
      </c>
      <c r="B11" s="8">
        <v>43.83</v>
      </c>
      <c r="C11" s="9">
        <v>0</v>
      </c>
      <c r="D11" s="9">
        <v>7.9</v>
      </c>
      <c r="E11" s="10"/>
    </row>
    <row r="12" spans="1:5">
      <c r="A12" s="3">
        <v>39515.375</v>
      </c>
      <c r="B12" s="8">
        <v>43.83</v>
      </c>
      <c r="C12" s="9">
        <v>0</v>
      </c>
      <c r="D12" s="9">
        <v>8.1</v>
      </c>
      <c r="E12" s="10"/>
    </row>
    <row r="13" spans="1:5">
      <c r="A13" s="3">
        <v>39516.375</v>
      </c>
      <c r="B13" s="8">
        <v>43.83</v>
      </c>
      <c r="C13" s="9">
        <v>0</v>
      </c>
      <c r="D13" s="9">
        <v>8.1</v>
      </c>
      <c r="E13" s="10"/>
    </row>
    <row r="14" spans="1:5">
      <c r="A14" s="3">
        <v>39517.375</v>
      </c>
      <c r="B14" s="8">
        <v>43.84</v>
      </c>
      <c r="C14" s="9">
        <v>0</v>
      </c>
      <c r="D14" s="9">
        <v>8.6</v>
      </c>
      <c r="E14" s="10"/>
    </row>
    <row r="15" spans="1:5">
      <c r="A15" s="3">
        <v>39518.375</v>
      </c>
      <c r="B15" s="8">
        <v>43.84</v>
      </c>
      <c r="C15" s="9">
        <v>2.2000000000000002</v>
      </c>
      <c r="D15" s="9">
        <v>9.1</v>
      </c>
      <c r="E15" s="24"/>
    </row>
    <row r="16" spans="1:5">
      <c r="A16" s="3">
        <v>39519.375</v>
      </c>
      <c r="B16" s="8">
        <v>43.84</v>
      </c>
      <c r="C16" s="9">
        <v>2.2000000000000002</v>
      </c>
      <c r="D16" s="9">
        <v>8.9</v>
      </c>
      <c r="E16" s="10"/>
    </row>
    <row r="17" spans="1:5">
      <c r="A17" s="3">
        <v>39520.375</v>
      </c>
      <c r="B17" s="8">
        <v>43.83</v>
      </c>
      <c r="C17" s="9">
        <v>2.2000000000000002</v>
      </c>
      <c r="D17" s="9">
        <v>9.1</v>
      </c>
      <c r="E17" s="10"/>
    </row>
    <row r="18" spans="1:5">
      <c r="A18" s="3">
        <v>39521.375</v>
      </c>
      <c r="B18" s="8">
        <v>43.84</v>
      </c>
      <c r="C18" s="9">
        <v>2.5</v>
      </c>
      <c r="D18" s="9">
        <v>9.5</v>
      </c>
      <c r="E18" s="10"/>
    </row>
    <row r="19" spans="1:5">
      <c r="A19" s="3">
        <v>39522.375</v>
      </c>
      <c r="B19" s="8">
        <v>43.84</v>
      </c>
      <c r="C19" s="9">
        <v>3.2</v>
      </c>
      <c r="D19" s="9">
        <v>9.6</v>
      </c>
      <c r="E19" s="10"/>
    </row>
    <row r="20" spans="1:5">
      <c r="A20" s="3">
        <v>39523.375</v>
      </c>
      <c r="B20" s="8">
        <v>43.84</v>
      </c>
      <c r="C20" s="9">
        <v>2.8</v>
      </c>
      <c r="D20" s="9">
        <v>10</v>
      </c>
      <c r="E20" s="10"/>
    </row>
    <row r="21" spans="1:5">
      <c r="A21" s="3">
        <v>39524.375</v>
      </c>
      <c r="B21" s="8">
        <v>43.84</v>
      </c>
      <c r="C21" s="9">
        <v>2.5</v>
      </c>
      <c r="D21" s="9">
        <v>10.3</v>
      </c>
      <c r="E21" s="10"/>
    </row>
    <row r="22" spans="1:5">
      <c r="A22" s="3">
        <v>39525.375</v>
      </c>
      <c r="B22" s="8">
        <v>43.84</v>
      </c>
      <c r="C22" s="9">
        <v>2.5</v>
      </c>
      <c r="D22" s="9">
        <v>10.6</v>
      </c>
      <c r="E22" s="10"/>
    </row>
    <row r="23" spans="1:5">
      <c r="A23" s="3">
        <v>39526.375</v>
      </c>
      <c r="B23" s="8">
        <v>43.84</v>
      </c>
      <c r="C23" s="9">
        <v>2.5</v>
      </c>
      <c r="D23" s="9">
        <v>10.9</v>
      </c>
      <c r="E23" s="10"/>
    </row>
    <row r="24" spans="1:5">
      <c r="A24" s="3">
        <v>39527.375</v>
      </c>
      <c r="B24" s="8">
        <v>43.93</v>
      </c>
      <c r="C24" s="9">
        <v>3.2</v>
      </c>
      <c r="D24" s="9">
        <v>11.5</v>
      </c>
      <c r="E24" s="10"/>
    </row>
    <row r="25" spans="1:5">
      <c r="A25" s="3">
        <v>39528.375</v>
      </c>
      <c r="B25" s="8">
        <v>43.99</v>
      </c>
      <c r="C25" s="9">
        <v>2.9</v>
      </c>
      <c r="D25" s="9">
        <v>10.8</v>
      </c>
      <c r="E25" s="10"/>
    </row>
    <row r="26" spans="1:5">
      <c r="A26" s="3">
        <v>39529.375</v>
      </c>
      <c r="B26" s="8">
        <v>44.01</v>
      </c>
      <c r="C26" s="9">
        <v>2.2000000000000002</v>
      </c>
      <c r="D26" s="9">
        <v>10.6</v>
      </c>
      <c r="E26" s="10"/>
    </row>
    <row r="27" spans="1:5">
      <c r="A27" s="3">
        <v>39530.375</v>
      </c>
      <c r="B27" s="8">
        <v>44.01</v>
      </c>
      <c r="C27" s="9">
        <v>2.2000000000000002</v>
      </c>
      <c r="D27" s="9">
        <v>10.6</v>
      </c>
      <c r="E27" s="10"/>
    </row>
    <row r="28" spans="1:5">
      <c r="A28" s="3">
        <v>39531.375</v>
      </c>
      <c r="B28" s="8">
        <v>44.51</v>
      </c>
      <c r="C28" s="9">
        <v>8.4</v>
      </c>
      <c r="D28" s="9">
        <v>10.3</v>
      </c>
      <c r="E28" s="13"/>
    </row>
    <row r="29" spans="1:5">
      <c r="A29" s="3">
        <v>39532.375</v>
      </c>
      <c r="B29" s="8">
        <v>44.33</v>
      </c>
      <c r="C29" s="9">
        <v>13.1</v>
      </c>
      <c r="D29" s="9">
        <v>10.9</v>
      </c>
      <c r="E29" s="13"/>
    </row>
    <row r="30" spans="1:5">
      <c r="A30" s="3">
        <v>39533.375</v>
      </c>
      <c r="B30" s="8">
        <v>44.23</v>
      </c>
      <c r="C30" s="9">
        <v>7.4</v>
      </c>
      <c r="D30" s="9">
        <v>10.9</v>
      </c>
      <c r="E30" s="13"/>
    </row>
    <row r="31" spans="1:5">
      <c r="A31" s="3">
        <v>39534.375</v>
      </c>
      <c r="B31" s="8">
        <v>44.19</v>
      </c>
      <c r="C31" s="9">
        <v>4.2</v>
      </c>
      <c r="D31" s="9">
        <v>10.9</v>
      </c>
      <c r="E31" s="13"/>
    </row>
    <row r="32" spans="1:5">
      <c r="A32" s="3">
        <v>39535.375</v>
      </c>
      <c r="B32" s="8">
        <v>44.13</v>
      </c>
      <c r="C32" s="9">
        <v>2.9</v>
      </c>
      <c r="D32" s="9">
        <v>10.9</v>
      </c>
      <c r="E32" s="13"/>
    </row>
    <row r="33" spans="1:5">
      <c r="A33" s="3">
        <v>39536.375</v>
      </c>
      <c r="B33" s="11">
        <v>44.08</v>
      </c>
      <c r="C33" s="12">
        <v>3.2</v>
      </c>
      <c r="D33" s="12">
        <v>10.8</v>
      </c>
      <c r="E33" s="13"/>
    </row>
    <row r="34" spans="1:5">
      <c r="A34" s="3">
        <v>39537.375</v>
      </c>
      <c r="B34" s="8">
        <v>44.04</v>
      </c>
      <c r="C34" s="9">
        <v>3.2</v>
      </c>
      <c r="D34" s="9">
        <v>10.9</v>
      </c>
      <c r="E34" s="13"/>
    </row>
    <row r="35" spans="1:5" ht="14.25" thickBot="1">
      <c r="A35" s="3">
        <v>39538.375</v>
      </c>
      <c r="B35" s="14">
        <v>44.05</v>
      </c>
      <c r="C35" s="15">
        <v>3.2</v>
      </c>
      <c r="D35" s="15">
        <v>10.8</v>
      </c>
      <c r="E35" s="16"/>
    </row>
    <row r="36" spans="1:5" ht="14.25" thickTop="1">
      <c r="A36" s="64" t="s">
        <v>9</v>
      </c>
      <c r="B36" s="46"/>
      <c r="C36" s="49"/>
      <c r="D36" s="49"/>
      <c r="E36" s="52"/>
    </row>
    <row r="37" spans="1:5">
      <c r="A37" s="65"/>
      <c r="B37" s="47"/>
      <c r="C37" s="50"/>
      <c r="D37" s="50"/>
      <c r="E37" s="53"/>
    </row>
    <row r="38" spans="1:5">
      <c r="A38" s="65"/>
      <c r="B38" s="48"/>
      <c r="C38" s="51"/>
      <c r="D38" s="51"/>
      <c r="E38" s="54"/>
    </row>
    <row r="39" spans="1:5">
      <c r="A39" s="17" t="s">
        <v>10</v>
      </c>
      <c r="B39" s="8">
        <f>ROUND(AVERAGE(B5:B35),2)</f>
        <v>43.95</v>
      </c>
      <c r="C39" s="9">
        <f>ROUND(AVERAGE(C5:C35),2)</f>
        <v>2.63</v>
      </c>
      <c r="D39" s="9">
        <f>ROUND(AVERAGE(D5:D35),1)</f>
        <v>9.6</v>
      </c>
      <c r="E39" s="18"/>
    </row>
    <row r="40" spans="1:5">
      <c r="A40" s="17" t="s">
        <v>11</v>
      </c>
      <c r="B40" s="8">
        <f>MAX(B5:B35)</f>
        <v>44.51</v>
      </c>
      <c r="C40" s="9">
        <f>MAX(C5:C35)</f>
        <v>13.1</v>
      </c>
      <c r="D40" s="9">
        <f>MAX(D5:D35)</f>
        <v>11.5</v>
      </c>
      <c r="E40" s="18"/>
    </row>
    <row r="41" spans="1:5">
      <c r="A41" s="17" t="s">
        <v>12</v>
      </c>
      <c r="B41" s="19">
        <f>INDEX($A$5:$A$35,MATCH(B40,B5:B35,0),0)</f>
        <v>39531.375</v>
      </c>
      <c r="C41" s="19">
        <f>INDEX($A$5:$A$35,MATCH(C40,C5:C35,0),0)</f>
        <v>39532.375</v>
      </c>
      <c r="D41" s="19">
        <f>INDEX($A$5:$A$35,MATCH(D40,D5:D35,0),0)</f>
        <v>39527.375</v>
      </c>
      <c r="E41" s="18"/>
    </row>
    <row r="42" spans="1:5">
      <c r="A42" s="17" t="s">
        <v>13</v>
      </c>
      <c r="B42" s="8">
        <f>MIN(B5:B35)</f>
        <v>43.83</v>
      </c>
      <c r="C42" s="9">
        <f>MIN(C5:C35)</f>
        <v>0</v>
      </c>
      <c r="D42" s="9">
        <f>MIN(D5:D35)</f>
        <v>7.5</v>
      </c>
      <c r="E42" s="18"/>
    </row>
    <row r="43" spans="1:5" ht="14.25" thickBot="1">
      <c r="A43" s="20" t="s">
        <v>14</v>
      </c>
      <c r="B43" s="21">
        <f>INDEX($A$5:$A$35,MATCH(B42,B5:B35,0),0)</f>
        <v>39512.375</v>
      </c>
      <c r="C43" s="21">
        <f>INDEX($A$5:$A$35,MATCH(C42,C5:C35,0),0)</f>
        <v>39514.375</v>
      </c>
      <c r="D43" s="21">
        <f>INDEX($A$5:$A$35,MATCH(D42,D5:D35,0),0)</f>
        <v>39508.375</v>
      </c>
      <c r="E43" s="22"/>
    </row>
  </sheetData>
  <mergeCells count="11">
    <mergeCell ref="E36:E38"/>
    <mergeCell ref="E2:E4"/>
    <mergeCell ref="A36:A38"/>
    <mergeCell ref="B36:B38"/>
    <mergeCell ref="C36:C38"/>
    <mergeCell ref="A1:D1"/>
    <mergeCell ref="A2:A4"/>
    <mergeCell ref="B2:B3"/>
    <mergeCell ref="C2:C3"/>
    <mergeCell ref="D2:D3"/>
    <mergeCell ref="D36:D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customWidth="1"/>
    <col min="2" max="4" width="8.625" customWidth="1"/>
    <col min="5" max="5" width="28.875" customWidth="1"/>
  </cols>
  <sheetData>
    <row r="1" spans="1:5" ht="18" thickBot="1">
      <c r="A1" s="55" t="s">
        <v>0</v>
      </c>
      <c r="B1" s="56"/>
      <c r="C1" s="56"/>
      <c r="D1" s="56"/>
      <c r="E1" s="1">
        <v>39203</v>
      </c>
    </row>
    <row r="2" spans="1:5" ht="13.5" customHeight="1">
      <c r="A2" s="57" t="s">
        <v>1</v>
      </c>
      <c r="B2" s="60" t="s">
        <v>2</v>
      </c>
      <c r="C2" s="60" t="s">
        <v>4</v>
      </c>
      <c r="D2" s="60" t="s">
        <v>3</v>
      </c>
      <c r="E2" s="62" t="s">
        <v>5</v>
      </c>
    </row>
    <row r="3" spans="1:5">
      <c r="A3" s="58"/>
      <c r="B3" s="61"/>
      <c r="C3" s="61"/>
      <c r="D3" s="61"/>
      <c r="E3" s="63"/>
    </row>
    <row r="4" spans="1:5" ht="14.25" thickBot="1">
      <c r="A4" s="59"/>
      <c r="B4" s="2" t="s">
        <v>6</v>
      </c>
      <c r="C4" s="2" t="s">
        <v>8</v>
      </c>
      <c r="D4" s="2" t="s">
        <v>7</v>
      </c>
      <c r="E4" s="63"/>
    </row>
    <row r="5" spans="1:5" ht="14.25" thickTop="1">
      <c r="A5" s="3">
        <v>39203.375</v>
      </c>
      <c r="B5" s="4">
        <v>43.99</v>
      </c>
      <c r="C5" s="5">
        <v>1.9</v>
      </c>
      <c r="D5" s="5">
        <v>15</v>
      </c>
      <c r="E5" s="6"/>
    </row>
    <row r="6" spans="1:5">
      <c r="A6" s="3">
        <v>39204.375</v>
      </c>
      <c r="B6" s="8">
        <v>43.98</v>
      </c>
      <c r="C6" s="9">
        <v>1.6</v>
      </c>
      <c r="D6" s="9">
        <v>15</v>
      </c>
      <c r="E6" s="10"/>
    </row>
    <row r="7" spans="1:5">
      <c r="A7" s="3">
        <v>39205.375</v>
      </c>
      <c r="B7" s="8">
        <v>43.98</v>
      </c>
      <c r="C7" s="9">
        <v>2.5</v>
      </c>
      <c r="D7" s="9">
        <v>15.6</v>
      </c>
      <c r="E7" s="10"/>
    </row>
    <row r="8" spans="1:5">
      <c r="A8" s="3">
        <v>39206.375</v>
      </c>
      <c r="B8" s="8">
        <v>43.98</v>
      </c>
      <c r="C8" s="9">
        <v>1.9</v>
      </c>
      <c r="D8" s="9">
        <v>15.7</v>
      </c>
      <c r="E8" s="10"/>
    </row>
    <row r="9" spans="1:5">
      <c r="A9" s="3">
        <v>39207.375</v>
      </c>
      <c r="B9" s="8">
        <v>43.98</v>
      </c>
      <c r="C9" s="9">
        <v>1.6</v>
      </c>
      <c r="D9" s="9">
        <v>15.6</v>
      </c>
      <c r="E9" s="10"/>
    </row>
    <row r="10" spans="1:5">
      <c r="A10" s="3">
        <v>39208.375</v>
      </c>
      <c r="B10" s="8">
        <v>43.99</v>
      </c>
      <c r="C10" s="9">
        <v>1.6</v>
      </c>
      <c r="D10" s="9">
        <v>15.4</v>
      </c>
      <c r="E10" s="10"/>
    </row>
    <row r="11" spans="1:5">
      <c r="A11" s="3">
        <v>39209.375</v>
      </c>
      <c r="B11" s="8">
        <v>43.98</v>
      </c>
      <c r="C11" s="9">
        <v>1.1000000000000001</v>
      </c>
      <c r="D11" s="9">
        <v>15.2</v>
      </c>
      <c r="E11" s="10"/>
    </row>
    <row r="12" spans="1:5">
      <c r="A12" s="3">
        <v>39210.375</v>
      </c>
      <c r="B12" s="8">
        <v>43.97</v>
      </c>
      <c r="C12" s="9">
        <v>1.6</v>
      </c>
      <c r="D12" s="9">
        <v>15.5</v>
      </c>
      <c r="E12" s="10"/>
    </row>
    <row r="13" spans="1:5">
      <c r="A13" s="3">
        <v>39211.375</v>
      </c>
      <c r="B13" s="8">
        <v>43.98</v>
      </c>
      <c r="C13" s="9">
        <v>1.9</v>
      </c>
      <c r="D13" s="9">
        <v>16.3</v>
      </c>
      <c r="E13" s="10"/>
    </row>
    <row r="14" spans="1:5">
      <c r="A14" s="3">
        <v>39212.375</v>
      </c>
      <c r="B14" s="8">
        <v>43.98</v>
      </c>
      <c r="C14" s="9">
        <v>1.4</v>
      </c>
      <c r="D14" s="9">
        <v>16.3</v>
      </c>
      <c r="E14" s="10"/>
    </row>
    <row r="15" spans="1:5">
      <c r="A15" s="3">
        <v>39213.375</v>
      </c>
      <c r="B15" s="8">
        <v>43.97</v>
      </c>
      <c r="C15" s="9">
        <v>1.1000000000000001</v>
      </c>
      <c r="D15" s="9">
        <v>16.3</v>
      </c>
      <c r="E15" s="10"/>
    </row>
    <row r="16" spans="1:5">
      <c r="A16" s="3">
        <v>39214.375</v>
      </c>
      <c r="B16" s="8">
        <v>43.97</v>
      </c>
      <c r="C16" s="9">
        <v>1.1000000000000001</v>
      </c>
      <c r="D16" s="9">
        <v>16.600000000000001</v>
      </c>
      <c r="E16" s="10"/>
    </row>
    <row r="17" spans="1:5">
      <c r="A17" s="3">
        <v>39215.375</v>
      </c>
      <c r="B17" s="8">
        <v>43.99</v>
      </c>
      <c r="C17" s="9">
        <v>0.8</v>
      </c>
      <c r="D17" s="9">
        <v>16.600000000000001</v>
      </c>
      <c r="E17" s="10"/>
    </row>
    <row r="18" spans="1:5">
      <c r="A18" s="3">
        <v>39216.375</v>
      </c>
      <c r="B18" s="8">
        <v>43.99</v>
      </c>
      <c r="C18" s="9">
        <v>1.1000000000000001</v>
      </c>
      <c r="D18" s="9">
        <v>16.899999999999999</v>
      </c>
      <c r="E18" s="10"/>
    </row>
    <row r="19" spans="1:5">
      <c r="A19" s="3">
        <v>39217.375</v>
      </c>
      <c r="B19" s="8">
        <v>44</v>
      </c>
      <c r="C19" s="9">
        <v>1.1000000000000001</v>
      </c>
      <c r="D19" s="9">
        <v>16.8</v>
      </c>
      <c r="E19" s="10"/>
    </row>
    <row r="20" spans="1:5">
      <c r="A20" s="3">
        <v>39218.375</v>
      </c>
      <c r="B20" s="8">
        <v>44</v>
      </c>
      <c r="C20" s="9">
        <v>0.8</v>
      </c>
      <c r="D20" s="9">
        <v>16.899999999999999</v>
      </c>
      <c r="E20" s="10"/>
    </row>
    <row r="21" spans="1:5">
      <c r="A21" s="3">
        <v>39219.375</v>
      </c>
      <c r="B21" s="8">
        <v>43.98</v>
      </c>
      <c r="C21" s="9">
        <v>0.8</v>
      </c>
      <c r="D21" s="9">
        <v>16.600000000000001</v>
      </c>
      <c r="E21" s="10"/>
    </row>
    <row r="22" spans="1:5">
      <c r="A22" s="3">
        <v>39220.375</v>
      </c>
      <c r="B22" s="8">
        <v>43.97</v>
      </c>
      <c r="C22" s="9">
        <v>0.8</v>
      </c>
      <c r="D22" s="9">
        <v>16.3</v>
      </c>
      <c r="E22" s="10"/>
    </row>
    <row r="23" spans="1:5">
      <c r="A23" s="3">
        <v>39221.375</v>
      </c>
      <c r="B23" s="8">
        <v>43.97</v>
      </c>
      <c r="C23" s="9">
        <v>1.4</v>
      </c>
      <c r="D23" s="9">
        <v>16.5</v>
      </c>
      <c r="E23" s="10"/>
    </row>
    <row r="24" spans="1:5">
      <c r="A24" s="3">
        <v>39222.375</v>
      </c>
      <c r="B24" s="8">
        <v>43.97</v>
      </c>
      <c r="C24" s="9">
        <v>1.4</v>
      </c>
      <c r="D24" s="9">
        <v>16.399999999999999</v>
      </c>
      <c r="E24" s="10"/>
    </row>
    <row r="25" spans="1:5">
      <c r="A25" s="3">
        <v>39223.375</v>
      </c>
      <c r="B25" s="8">
        <v>43.97</v>
      </c>
      <c r="C25" s="9">
        <v>1.4</v>
      </c>
      <c r="D25" s="9">
        <v>17</v>
      </c>
      <c r="E25" s="10"/>
    </row>
    <row r="26" spans="1:5">
      <c r="A26" s="3">
        <v>39224.375</v>
      </c>
      <c r="B26" s="8">
        <v>44</v>
      </c>
      <c r="C26" s="9">
        <v>0.8</v>
      </c>
      <c r="D26" s="9">
        <v>17.2</v>
      </c>
      <c r="E26" s="10"/>
    </row>
    <row r="27" spans="1:5">
      <c r="A27" s="3">
        <v>39225.375</v>
      </c>
      <c r="B27" s="11">
        <v>43.99</v>
      </c>
      <c r="C27" s="12">
        <v>0.8</v>
      </c>
      <c r="D27" s="12">
        <v>17.5</v>
      </c>
      <c r="E27" s="13"/>
    </row>
    <row r="28" spans="1:5">
      <c r="A28" s="3">
        <v>39226.375</v>
      </c>
      <c r="B28" s="11">
        <v>43.99</v>
      </c>
      <c r="C28" s="12">
        <v>0.5</v>
      </c>
      <c r="D28" s="12">
        <v>17.8</v>
      </c>
      <c r="E28" s="13"/>
    </row>
    <row r="29" spans="1:5">
      <c r="A29" s="3">
        <v>39227.375</v>
      </c>
      <c r="B29" s="11">
        <v>43.98</v>
      </c>
      <c r="C29" s="12">
        <v>0.3</v>
      </c>
      <c r="D29" s="12">
        <v>18.2</v>
      </c>
      <c r="E29" s="13"/>
    </row>
    <row r="30" spans="1:5">
      <c r="A30" s="3">
        <v>39228.375</v>
      </c>
      <c r="B30" s="11">
        <v>43.99</v>
      </c>
      <c r="C30" s="12">
        <v>0.3</v>
      </c>
      <c r="D30" s="12">
        <v>18</v>
      </c>
      <c r="E30" s="13"/>
    </row>
    <row r="31" spans="1:5">
      <c r="A31" s="3">
        <v>39229.375</v>
      </c>
      <c r="B31" s="11">
        <v>43.99</v>
      </c>
      <c r="C31" s="12">
        <v>1.1000000000000001</v>
      </c>
      <c r="D31" s="12">
        <v>17.899999999999999</v>
      </c>
      <c r="E31" s="13"/>
    </row>
    <row r="32" spans="1:5">
      <c r="A32" s="3">
        <v>39230.375</v>
      </c>
      <c r="B32" s="11">
        <v>43.99</v>
      </c>
      <c r="C32" s="12">
        <v>1.9</v>
      </c>
      <c r="D32" s="12">
        <v>18</v>
      </c>
      <c r="E32" s="13"/>
    </row>
    <row r="33" spans="1:5">
      <c r="A33" s="3">
        <v>39231.375</v>
      </c>
      <c r="B33" s="11">
        <v>43.99</v>
      </c>
      <c r="C33" s="12">
        <v>1.9</v>
      </c>
      <c r="D33" s="12">
        <v>18.5</v>
      </c>
      <c r="E33" s="13"/>
    </row>
    <row r="34" spans="1:5">
      <c r="A34" s="3">
        <v>39232.375</v>
      </c>
      <c r="B34" s="11">
        <v>43.99</v>
      </c>
      <c r="C34" s="12">
        <v>1.6</v>
      </c>
      <c r="D34" s="12">
        <v>18.399999999999999</v>
      </c>
      <c r="E34" s="13"/>
    </row>
    <row r="35" spans="1:5" ht="14.25" thickBot="1">
      <c r="A35" s="3">
        <v>39233.375</v>
      </c>
      <c r="B35" s="14">
        <v>43.99</v>
      </c>
      <c r="C35" s="15">
        <v>3</v>
      </c>
      <c r="D35" s="15">
        <v>18.3</v>
      </c>
      <c r="E35" s="16"/>
    </row>
    <row r="36" spans="1:5" ht="14.25" thickTop="1">
      <c r="A36" s="64" t="s">
        <v>9</v>
      </c>
      <c r="B36" s="46"/>
      <c r="C36" s="49"/>
      <c r="D36" s="49"/>
      <c r="E36" s="52"/>
    </row>
    <row r="37" spans="1:5">
      <c r="A37" s="65"/>
      <c r="B37" s="47"/>
      <c r="C37" s="50"/>
      <c r="D37" s="50"/>
      <c r="E37" s="53"/>
    </row>
    <row r="38" spans="1:5">
      <c r="A38" s="65"/>
      <c r="B38" s="48"/>
      <c r="C38" s="51"/>
      <c r="D38" s="51"/>
      <c r="E38" s="54"/>
    </row>
    <row r="39" spans="1:5">
      <c r="A39" s="17" t="s">
        <v>10</v>
      </c>
      <c r="B39" s="8">
        <f>ROUND(AVERAGE(B5:B35),2)</f>
        <v>43.98</v>
      </c>
      <c r="C39" s="9">
        <f>ROUND(AVERAGE(C5:C35),2)</f>
        <v>1.33</v>
      </c>
      <c r="D39" s="9">
        <f>ROUND(AVERAGE(D5:D35),1)</f>
        <v>16.7</v>
      </c>
      <c r="E39" s="18"/>
    </row>
    <row r="40" spans="1:5">
      <c r="A40" s="17" t="s">
        <v>11</v>
      </c>
      <c r="B40" s="8">
        <f>MAX(B5:B35)</f>
        <v>44</v>
      </c>
      <c r="C40" s="9">
        <f>MAX(C5:C35)</f>
        <v>3</v>
      </c>
      <c r="D40" s="9">
        <f>MAX(D5:D35)</f>
        <v>18.5</v>
      </c>
      <c r="E40" s="18"/>
    </row>
    <row r="41" spans="1:5">
      <c r="A41" s="17" t="s">
        <v>12</v>
      </c>
      <c r="B41" s="19">
        <f>INDEX($A$5:$A$35,MATCH(B40,B5:B35,0),0)</f>
        <v>39217.375</v>
      </c>
      <c r="C41" s="19">
        <f>INDEX($A$5:$A$35,MATCH(C40,C5:C35,0),0)</f>
        <v>39233.375</v>
      </c>
      <c r="D41" s="19">
        <f>INDEX($A$5:$A$35,MATCH(D40,D5:D35,0),0)</f>
        <v>39231.375</v>
      </c>
      <c r="E41" s="18"/>
    </row>
    <row r="42" spans="1:5">
      <c r="A42" s="17" t="s">
        <v>13</v>
      </c>
      <c r="B42" s="8">
        <f>MIN(B5:B35)</f>
        <v>43.97</v>
      </c>
      <c r="C42" s="9">
        <f>MIN(C5:C35)</f>
        <v>0.3</v>
      </c>
      <c r="D42" s="9">
        <f>MIN(D5:D35)</f>
        <v>15</v>
      </c>
      <c r="E42" s="18"/>
    </row>
    <row r="43" spans="1:5" ht="14.25" thickBot="1">
      <c r="A43" s="20" t="s">
        <v>14</v>
      </c>
      <c r="B43" s="21">
        <f>INDEX($A$5:$A$35,MATCH(B42,B5:B35,0),0)</f>
        <v>39210.375</v>
      </c>
      <c r="C43" s="21">
        <f>INDEX($A$5:$A$35,MATCH(C42,C5:C35,0),0)</f>
        <v>39227.375</v>
      </c>
      <c r="D43" s="21">
        <f>INDEX($A$5:$A$35,MATCH(D42,D5:D35,0),0)</f>
        <v>39203.375</v>
      </c>
      <c r="E43" s="22"/>
    </row>
  </sheetData>
  <mergeCells count="11">
    <mergeCell ref="A1:D1"/>
    <mergeCell ref="A2:A4"/>
    <mergeCell ref="B2:B3"/>
    <mergeCell ref="D2:D3"/>
    <mergeCell ref="A36:A38"/>
    <mergeCell ref="B36:B38"/>
    <mergeCell ref="E36:E38"/>
    <mergeCell ref="E2:E4"/>
    <mergeCell ref="C2:C3"/>
    <mergeCell ref="C36:C38"/>
    <mergeCell ref="D36:D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customWidth="1"/>
    <col min="2" max="4" width="8.625" customWidth="1"/>
    <col min="5" max="5" width="28.875" customWidth="1"/>
  </cols>
  <sheetData>
    <row r="1" spans="1:5" ht="18" thickBot="1">
      <c r="A1" s="55" t="s">
        <v>0</v>
      </c>
      <c r="B1" s="56"/>
      <c r="C1" s="56"/>
      <c r="D1" s="56"/>
      <c r="E1" s="1">
        <v>39234</v>
      </c>
    </row>
    <row r="2" spans="1:5" ht="13.5" customHeight="1">
      <c r="A2" s="57" t="s">
        <v>1</v>
      </c>
      <c r="B2" s="60" t="s">
        <v>2</v>
      </c>
      <c r="C2" s="60" t="s">
        <v>4</v>
      </c>
      <c r="D2" s="60" t="s">
        <v>3</v>
      </c>
      <c r="E2" s="62" t="s">
        <v>5</v>
      </c>
    </row>
    <row r="3" spans="1:5">
      <c r="A3" s="58"/>
      <c r="B3" s="61"/>
      <c r="C3" s="61"/>
      <c r="D3" s="61"/>
      <c r="E3" s="63"/>
    </row>
    <row r="4" spans="1:5" ht="14.25" thickBot="1">
      <c r="A4" s="59"/>
      <c r="B4" s="2" t="s">
        <v>6</v>
      </c>
      <c r="C4" s="2" t="s">
        <v>8</v>
      </c>
      <c r="D4" s="2" t="s">
        <v>7</v>
      </c>
      <c r="E4" s="63"/>
    </row>
    <row r="5" spans="1:5" ht="14.25" thickTop="1">
      <c r="A5" s="3">
        <v>39234.375</v>
      </c>
      <c r="B5" s="4">
        <v>43.99</v>
      </c>
      <c r="C5" s="5">
        <v>3.8</v>
      </c>
      <c r="D5" s="5">
        <v>18.5</v>
      </c>
      <c r="E5" s="6"/>
    </row>
    <row r="6" spans="1:5">
      <c r="A6" s="3">
        <v>39235.375</v>
      </c>
      <c r="B6" s="8">
        <v>43.98</v>
      </c>
      <c r="C6" s="9">
        <v>3.8</v>
      </c>
      <c r="D6" s="9">
        <v>18.399999999999999</v>
      </c>
      <c r="E6" s="10"/>
    </row>
    <row r="7" spans="1:5">
      <c r="A7" s="3">
        <v>39236.375</v>
      </c>
      <c r="B7" s="8">
        <v>43.98</v>
      </c>
      <c r="C7" s="9">
        <v>4.0999999999999996</v>
      </c>
      <c r="D7" s="9">
        <v>18.399999999999999</v>
      </c>
      <c r="E7" s="10"/>
    </row>
    <row r="8" spans="1:5">
      <c r="A8" s="3">
        <v>39237.375</v>
      </c>
      <c r="B8" s="8">
        <v>43.98</v>
      </c>
      <c r="C8" s="9">
        <v>3.8</v>
      </c>
      <c r="D8" s="9">
        <v>18.100000000000001</v>
      </c>
      <c r="E8" s="10"/>
    </row>
    <row r="9" spans="1:5">
      <c r="A9" s="3">
        <v>39238.375</v>
      </c>
      <c r="B9" s="8">
        <v>43.99</v>
      </c>
      <c r="C9" s="9">
        <v>2.7</v>
      </c>
      <c r="D9" s="9">
        <v>18.399999999999999</v>
      </c>
      <c r="E9" s="10"/>
    </row>
    <row r="10" spans="1:5">
      <c r="A10" s="3">
        <v>39239.375</v>
      </c>
      <c r="B10" s="8">
        <v>43.99</v>
      </c>
      <c r="C10" s="9">
        <v>2.5</v>
      </c>
      <c r="D10" s="9">
        <v>18.8</v>
      </c>
      <c r="E10" s="10"/>
    </row>
    <row r="11" spans="1:5">
      <c r="A11" s="3">
        <v>39240.375</v>
      </c>
      <c r="B11" s="8">
        <v>43.99</v>
      </c>
      <c r="C11" s="9">
        <v>2.2000000000000002</v>
      </c>
      <c r="D11" s="9">
        <v>19.2</v>
      </c>
      <c r="E11" s="10"/>
    </row>
    <row r="12" spans="1:5">
      <c r="A12" s="3">
        <v>39241.375</v>
      </c>
      <c r="B12" s="8">
        <v>43.99</v>
      </c>
      <c r="C12" s="9">
        <v>1.9</v>
      </c>
      <c r="D12" s="9">
        <v>19.600000000000001</v>
      </c>
      <c r="E12" s="10"/>
    </row>
    <row r="13" spans="1:5">
      <c r="A13" s="3">
        <v>39242.375</v>
      </c>
      <c r="B13" s="8">
        <v>43.98</v>
      </c>
      <c r="C13" s="9">
        <v>1.4</v>
      </c>
      <c r="D13" s="9">
        <v>19.7</v>
      </c>
      <c r="E13" s="10"/>
    </row>
    <row r="14" spans="1:5">
      <c r="A14" s="3">
        <v>39243.375</v>
      </c>
      <c r="B14" s="8">
        <v>43.97</v>
      </c>
      <c r="C14" s="9">
        <v>1.4</v>
      </c>
      <c r="D14" s="9">
        <v>19.3</v>
      </c>
      <c r="E14" s="10"/>
    </row>
    <row r="15" spans="1:5">
      <c r="A15" s="3">
        <v>39244.375</v>
      </c>
      <c r="B15" s="8">
        <v>43.98</v>
      </c>
      <c r="C15" s="9">
        <v>1.4</v>
      </c>
      <c r="D15" s="9">
        <v>19.399999999999999</v>
      </c>
      <c r="E15" s="10"/>
    </row>
    <row r="16" spans="1:5">
      <c r="A16" s="3">
        <v>39245.375</v>
      </c>
      <c r="B16" s="8">
        <v>43.93</v>
      </c>
      <c r="C16" s="9">
        <v>1.6</v>
      </c>
      <c r="D16" s="9">
        <v>19.600000000000001</v>
      </c>
      <c r="E16" s="10"/>
    </row>
    <row r="17" spans="1:5">
      <c r="A17" s="3">
        <v>39246.375</v>
      </c>
      <c r="B17" s="8">
        <v>43.93</v>
      </c>
      <c r="C17" s="9">
        <v>2.2000000000000002</v>
      </c>
      <c r="D17" s="9">
        <v>20</v>
      </c>
      <c r="E17" s="10"/>
    </row>
    <row r="18" spans="1:5">
      <c r="A18" s="3">
        <v>39247.375</v>
      </c>
      <c r="B18" s="8">
        <v>43.93</v>
      </c>
      <c r="C18" s="9">
        <v>2.2000000000000002</v>
      </c>
      <c r="D18" s="9">
        <v>19.8</v>
      </c>
      <c r="E18" s="10"/>
    </row>
    <row r="19" spans="1:5">
      <c r="A19" s="3">
        <v>39248.375</v>
      </c>
      <c r="B19" s="8">
        <v>43.93</v>
      </c>
      <c r="C19" s="9">
        <v>2.2000000000000002</v>
      </c>
      <c r="D19" s="9">
        <v>19.8</v>
      </c>
      <c r="E19" s="10"/>
    </row>
    <row r="20" spans="1:5">
      <c r="A20" s="3">
        <v>39249.375</v>
      </c>
      <c r="B20" s="8">
        <v>43.93</v>
      </c>
      <c r="C20" s="9">
        <v>1.6</v>
      </c>
      <c r="D20" s="9">
        <v>20.100000000000001</v>
      </c>
      <c r="E20" s="10"/>
    </row>
    <row r="21" spans="1:5">
      <c r="A21" s="3">
        <v>39250.375</v>
      </c>
      <c r="B21" s="8">
        <v>43.93</v>
      </c>
      <c r="C21" s="9">
        <v>1.6</v>
      </c>
      <c r="D21" s="9">
        <v>20.100000000000001</v>
      </c>
      <c r="E21" s="10"/>
    </row>
    <row r="22" spans="1:5">
      <c r="A22" s="3">
        <v>39251.375</v>
      </c>
      <c r="B22" s="8">
        <v>43.93</v>
      </c>
      <c r="C22" s="9">
        <v>1.9</v>
      </c>
      <c r="D22" s="9">
        <v>20.2</v>
      </c>
      <c r="E22" s="10"/>
    </row>
    <row r="23" spans="1:5">
      <c r="A23" s="3">
        <v>39252.375</v>
      </c>
      <c r="B23" s="8">
        <v>43.93</v>
      </c>
      <c r="C23" s="9">
        <v>1.1000000000000001</v>
      </c>
      <c r="D23" s="9">
        <v>20.399999999999999</v>
      </c>
      <c r="E23" s="10"/>
    </row>
    <row r="24" spans="1:5">
      <c r="A24" s="3">
        <v>39253.375</v>
      </c>
      <c r="B24" s="8">
        <v>43.93</v>
      </c>
      <c r="C24" s="9">
        <v>1.4</v>
      </c>
      <c r="D24" s="9">
        <v>20.399999999999999</v>
      </c>
      <c r="E24" s="10"/>
    </row>
    <row r="25" spans="1:5">
      <c r="A25" s="3">
        <v>39254.375</v>
      </c>
      <c r="B25" s="8">
        <v>43.93</v>
      </c>
      <c r="C25" s="9">
        <v>1.6</v>
      </c>
      <c r="D25" s="9">
        <v>20.100000000000001</v>
      </c>
      <c r="E25" s="10"/>
    </row>
    <row r="26" spans="1:5">
      <c r="A26" s="3">
        <v>39255.375</v>
      </c>
      <c r="B26" s="8">
        <v>43.94</v>
      </c>
      <c r="C26" s="9">
        <v>1.9</v>
      </c>
      <c r="D26" s="9">
        <v>20.7</v>
      </c>
      <c r="E26" s="10"/>
    </row>
    <row r="27" spans="1:5">
      <c r="A27" s="3">
        <v>39256.375</v>
      </c>
      <c r="B27" s="11">
        <v>43.94</v>
      </c>
      <c r="C27" s="12">
        <v>2.2000000000000002</v>
      </c>
      <c r="D27" s="12">
        <v>20.7</v>
      </c>
      <c r="E27" s="13"/>
    </row>
    <row r="28" spans="1:5">
      <c r="A28" s="3">
        <v>39257.375</v>
      </c>
      <c r="B28" s="11">
        <v>43.94</v>
      </c>
      <c r="C28" s="12">
        <v>2.2000000000000002</v>
      </c>
      <c r="D28" s="12">
        <v>20.7</v>
      </c>
      <c r="E28" s="13"/>
    </row>
    <row r="29" spans="1:5">
      <c r="A29" s="3">
        <v>39258.375</v>
      </c>
      <c r="B29" s="11">
        <v>43.94</v>
      </c>
      <c r="C29" s="12">
        <v>1.9</v>
      </c>
      <c r="D29" s="12">
        <v>20.9</v>
      </c>
      <c r="E29" s="13"/>
    </row>
    <row r="30" spans="1:5">
      <c r="A30" s="3">
        <v>39259.375</v>
      </c>
      <c r="B30" s="11">
        <v>43.94</v>
      </c>
      <c r="C30" s="12">
        <v>1.9</v>
      </c>
      <c r="D30" s="12">
        <v>21.2</v>
      </c>
      <c r="E30" s="13"/>
    </row>
    <row r="31" spans="1:5">
      <c r="A31" s="3">
        <v>39260.375</v>
      </c>
      <c r="B31" s="11">
        <v>43.99</v>
      </c>
      <c r="C31" s="12">
        <v>2.2000000000000002</v>
      </c>
      <c r="D31" s="12">
        <v>21.4</v>
      </c>
      <c r="E31" s="13"/>
    </row>
    <row r="32" spans="1:5">
      <c r="A32" s="3">
        <v>39261.375</v>
      </c>
      <c r="B32" s="11">
        <v>43.98</v>
      </c>
      <c r="C32" s="12">
        <v>2.8</v>
      </c>
      <c r="D32" s="12">
        <v>21.9</v>
      </c>
      <c r="E32" s="13"/>
    </row>
    <row r="33" spans="1:5">
      <c r="A33" s="3">
        <v>39262.375</v>
      </c>
      <c r="B33" s="11">
        <v>43.99</v>
      </c>
      <c r="C33" s="12">
        <v>3</v>
      </c>
      <c r="D33" s="12">
        <v>21.9</v>
      </c>
      <c r="E33" s="13"/>
    </row>
    <row r="34" spans="1:5">
      <c r="A34" s="3">
        <v>39263.375</v>
      </c>
      <c r="B34" s="11">
        <v>43.99</v>
      </c>
      <c r="C34" s="12">
        <v>3.3</v>
      </c>
      <c r="D34" s="12">
        <v>22.2</v>
      </c>
      <c r="E34" s="13"/>
    </row>
    <row r="35" spans="1:5" ht="14.25" thickBot="1">
      <c r="A35" s="7"/>
      <c r="B35" s="14"/>
      <c r="C35" s="15"/>
      <c r="D35" s="15"/>
      <c r="E35" s="16"/>
    </row>
    <row r="36" spans="1:5" ht="14.25" thickTop="1">
      <c r="A36" s="64" t="s">
        <v>9</v>
      </c>
      <c r="B36" s="46"/>
      <c r="C36" s="49"/>
      <c r="D36" s="49"/>
      <c r="E36" s="52"/>
    </row>
    <row r="37" spans="1:5">
      <c r="A37" s="65"/>
      <c r="B37" s="47"/>
      <c r="C37" s="50"/>
      <c r="D37" s="50"/>
      <c r="E37" s="53"/>
    </row>
    <row r="38" spans="1:5">
      <c r="A38" s="65"/>
      <c r="B38" s="48"/>
      <c r="C38" s="51"/>
      <c r="D38" s="51"/>
      <c r="E38" s="54"/>
    </row>
    <row r="39" spans="1:5">
      <c r="A39" s="17" t="s">
        <v>10</v>
      </c>
      <c r="B39" s="8">
        <f>ROUND(AVERAGE(B5:B35),2)</f>
        <v>43.96</v>
      </c>
      <c r="C39" s="9">
        <f>ROUND(AVERAGE(C5:C35),2)</f>
        <v>2.2599999999999998</v>
      </c>
      <c r="D39" s="9">
        <f>ROUND(AVERAGE(D5:D35),1)</f>
        <v>20</v>
      </c>
      <c r="E39" s="18"/>
    </row>
    <row r="40" spans="1:5">
      <c r="A40" s="17" t="s">
        <v>11</v>
      </c>
      <c r="B40" s="8">
        <f>MAX(B5:B35)</f>
        <v>43.99</v>
      </c>
      <c r="C40" s="9">
        <f>MAX(C5:C35)</f>
        <v>4.0999999999999996</v>
      </c>
      <c r="D40" s="9">
        <f>MAX(D5:D35)</f>
        <v>22.2</v>
      </c>
      <c r="E40" s="18"/>
    </row>
    <row r="41" spans="1:5">
      <c r="A41" s="17" t="s">
        <v>12</v>
      </c>
      <c r="B41" s="19">
        <f>INDEX($A$5:$A$35,MATCH(B40,B5:B35,0),0)</f>
        <v>39234.375</v>
      </c>
      <c r="C41" s="19">
        <f>INDEX($A$5:$A$35,MATCH(C40,C5:C35,0),0)</f>
        <v>39236.375</v>
      </c>
      <c r="D41" s="19">
        <f>INDEX($A$5:$A$35,MATCH(D40,D5:D35,0),0)</f>
        <v>39263.375</v>
      </c>
      <c r="E41" s="18"/>
    </row>
    <row r="42" spans="1:5">
      <c r="A42" s="17" t="s">
        <v>13</v>
      </c>
      <c r="B42" s="8">
        <f>MIN(B5:B35)</f>
        <v>43.93</v>
      </c>
      <c r="C42" s="9">
        <f>MIN(C5:C35)</f>
        <v>1.1000000000000001</v>
      </c>
      <c r="D42" s="9">
        <f>MIN(D5:D35)</f>
        <v>18.100000000000001</v>
      </c>
      <c r="E42" s="18"/>
    </row>
    <row r="43" spans="1:5" ht="14.25" thickBot="1">
      <c r="A43" s="20" t="s">
        <v>14</v>
      </c>
      <c r="B43" s="21">
        <f>INDEX($A$5:$A$35,MATCH(B42,B5:B35,0),0)</f>
        <v>39245.375</v>
      </c>
      <c r="C43" s="21">
        <f>INDEX($A$5:$A$35,MATCH(C42,C5:C35,0),0)</f>
        <v>39252.375</v>
      </c>
      <c r="D43" s="21">
        <f>INDEX($A$5:$A$35,MATCH(D42,D5:D35,0),0)</f>
        <v>39237.375</v>
      </c>
      <c r="E43" s="22"/>
    </row>
  </sheetData>
  <mergeCells count="11">
    <mergeCell ref="A1:D1"/>
    <mergeCell ref="A2:A4"/>
    <mergeCell ref="B2:B3"/>
    <mergeCell ref="D2:D3"/>
    <mergeCell ref="C2:C3"/>
    <mergeCell ref="E36:E38"/>
    <mergeCell ref="C36:C38"/>
    <mergeCell ref="E2:E4"/>
    <mergeCell ref="A36:A38"/>
    <mergeCell ref="B36:B38"/>
    <mergeCell ref="D36:D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customWidth="1"/>
    <col min="2" max="4" width="8.625" customWidth="1"/>
    <col min="5" max="5" width="28.875" customWidth="1"/>
  </cols>
  <sheetData>
    <row r="1" spans="1:5" ht="18" thickBot="1">
      <c r="A1" s="55" t="s">
        <v>0</v>
      </c>
      <c r="B1" s="56"/>
      <c r="C1" s="56"/>
      <c r="D1" s="56"/>
      <c r="E1" s="1">
        <v>39264</v>
      </c>
    </row>
    <row r="2" spans="1:5" ht="13.5" customHeight="1">
      <c r="A2" s="57" t="s">
        <v>1</v>
      </c>
      <c r="B2" s="60" t="s">
        <v>2</v>
      </c>
      <c r="C2" s="60" t="s">
        <v>4</v>
      </c>
      <c r="D2" s="60" t="s">
        <v>3</v>
      </c>
      <c r="E2" s="62" t="s">
        <v>5</v>
      </c>
    </row>
    <row r="3" spans="1:5">
      <c r="A3" s="58"/>
      <c r="B3" s="61"/>
      <c r="C3" s="61"/>
      <c r="D3" s="61"/>
      <c r="E3" s="63"/>
    </row>
    <row r="4" spans="1:5" ht="14.25" thickBot="1">
      <c r="A4" s="59"/>
      <c r="B4" s="2" t="s">
        <v>6</v>
      </c>
      <c r="C4" s="2" t="s">
        <v>8</v>
      </c>
      <c r="D4" s="2" t="s">
        <v>7</v>
      </c>
      <c r="E4" s="63"/>
    </row>
    <row r="5" spans="1:5" ht="14.25" thickTop="1">
      <c r="A5" s="3">
        <v>39264.375</v>
      </c>
      <c r="B5" s="4">
        <v>43.98</v>
      </c>
      <c r="C5" s="5">
        <v>2.5</v>
      </c>
      <c r="D5" s="5">
        <v>22.8</v>
      </c>
      <c r="E5" s="6"/>
    </row>
    <row r="6" spans="1:5">
      <c r="A6" s="3">
        <v>39265.375</v>
      </c>
      <c r="B6" s="8">
        <v>43.99</v>
      </c>
      <c r="C6" s="9">
        <v>3</v>
      </c>
      <c r="D6" s="9">
        <v>22.5</v>
      </c>
      <c r="E6" s="10"/>
    </row>
    <row r="7" spans="1:5">
      <c r="A7" s="3">
        <v>39266.375</v>
      </c>
      <c r="B7" s="8">
        <v>44.06</v>
      </c>
      <c r="C7" s="9">
        <v>2.5</v>
      </c>
      <c r="D7" s="9">
        <v>22.2</v>
      </c>
      <c r="E7" s="10"/>
    </row>
    <row r="8" spans="1:5">
      <c r="A8" s="3">
        <v>39267.375</v>
      </c>
      <c r="B8" s="8">
        <v>44.17</v>
      </c>
      <c r="C8" s="9">
        <v>3.3</v>
      </c>
      <c r="D8" s="9">
        <v>22.5</v>
      </c>
      <c r="E8" s="10"/>
    </row>
    <row r="9" spans="1:5">
      <c r="A9" s="3">
        <v>39268.375</v>
      </c>
      <c r="B9" s="8">
        <v>44.29</v>
      </c>
      <c r="C9" s="9">
        <v>4.4000000000000004</v>
      </c>
      <c r="D9" s="9">
        <v>21.3</v>
      </c>
      <c r="E9" s="10"/>
    </row>
    <row r="10" spans="1:5">
      <c r="A10" s="3">
        <v>39269.375</v>
      </c>
      <c r="B10" s="8">
        <v>44.26</v>
      </c>
      <c r="C10" s="9">
        <v>4.4000000000000004</v>
      </c>
      <c r="D10" s="9">
        <v>21.3</v>
      </c>
      <c r="E10" s="10"/>
    </row>
    <row r="11" spans="1:5">
      <c r="A11" s="3">
        <v>39270.375</v>
      </c>
      <c r="B11" s="8">
        <v>44.98</v>
      </c>
      <c r="C11" s="9">
        <v>6.1</v>
      </c>
      <c r="D11" s="9">
        <v>19.899999999999999</v>
      </c>
      <c r="E11" s="10"/>
    </row>
    <row r="12" spans="1:5">
      <c r="A12" s="3">
        <v>39271.375</v>
      </c>
      <c r="B12" s="8">
        <v>44.66</v>
      </c>
      <c r="C12" s="9">
        <v>7.5</v>
      </c>
      <c r="D12" s="9">
        <v>19.8</v>
      </c>
      <c r="E12" s="10"/>
    </row>
    <row r="13" spans="1:5">
      <c r="A13" s="3">
        <v>39272.375</v>
      </c>
      <c r="B13" s="8">
        <v>44.39</v>
      </c>
      <c r="C13" s="9">
        <v>6.1</v>
      </c>
      <c r="D13" s="9">
        <v>19.399999999999999</v>
      </c>
      <c r="E13" s="10"/>
    </row>
    <row r="14" spans="1:5">
      <c r="A14" s="3">
        <v>39273.375</v>
      </c>
      <c r="B14" s="8">
        <v>44.37</v>
      </c>
      <c r="C14" s="9">
        <v>10.6</v>
      </c>
      <c r="D14" s="9">
        <v>19.2</v>
      </c>
      <c r="E14" s="10"/>
    </row>
    <row r="15" spans="1:5">
      <c r="A15" s="3">
        <v>39274.375</v>
      </c>
      <c r="B15" s="8">
        <v>44.72</v>
      </c>
      <c r="C15" s="9">
        <v>11.7</v>
      </c>
      <c r="D15" s="9">
        <v>19.100000000000001</v>
      </c>
      <c r="E15" s="10"/>
    </row>
    <row r="16" spans="1:5">
      <c r="A16" s="3">
        <v>39275.375</v>
      </c>
      <c r="B16" s="8">
        <v>44.58</v>
      </c>
      <c r="C16" s="9">
        <v>13.5</v>
      </c>
      <c r="D16" s="9">
        <v>18.899999999999999</v>
      </c>
      <c r="E16" s="10"/>
    </row>
    <row r="17" spans="1:5">
      <c r="A17" s="3">
        <v>39276.375</v>
      </c>
      <c r="B17" s="8">
        <v>45.04</v>
      </c>
      <c r="C17" s="9">
        <v>14.7</v>
      </c>
      <c r="D17" s="9">
        <v>19.2</v>
      </c>
      <c r="E17" s="10"/>
    </row>
    <row r="18" spans="1:5">
      <c r="A18" s="3">
        <v>39277.375</v>
      </c>
      <c r="B18" s="8">
        <v>45.7</v>
      </c>
      <c r="C18" s="9">
        <v>13.8</v>
      </c>
      <c r="D18" s="9">
        <v>18.3</v>
      </c>
      <c r="E18" s="10"/>
    </row>
    <row r="19" spans="1:5">
      <c r="A19" s="3">
        <v>39278.375</v>
      </c>
      <c r="B19" s="8">
        <v>47.04</v>
      </c>
      <c r="C19" s="9">
        <v>680.3</v>
      </c>
      <c r="D19" s="9">
        <v>17.8</v>
      </c>
      <c r="E19" s="10"/>
    </row>
    <row r="20" spans="1:5">
      <c r="A20" s="3">
        <v>39279.375</v>
      </c>
      <c r="B20" s="8">
        <v>45.37</v>
      </c>
      <c r="C20" s="9">
        <v>412.5</v>
      </c>
      <c r="D20" s="9">
        <v>17.3</v>
      </c>
      <c r="E20" s="10"/>
    </row>
    <row r="21" spans="1:5">
      <c r="A21" s="3">
        <v>39280.375</v>
      </c>
      <c r="B21" s="8">
        <v>44.98</v>
      </c>
      <c r="C21" s="9">
        <v>284.8</v>
      </c>
      <c r="D21" s="9">
        <v>17.7</v>
      </c>
      <c r="E21" s="10"/>
    </row>
    <row r="22" spans="1:5">
      <c r="A22" s="3">
        <v>39281.375</v>
      </c>
      <c r="B22" s="8">
        <v>44.74</v>
      </c>
      <c r="C22" s="9">
        <v>241.5</v>
      </c>
      <c r="D22" s="9">
        <v>17.899999999999999</v>
      </c>
      <c r="E22" s="10"/>
    </row>
    <row r="23" spans="1:5">
      <c r="A23" s="3">
        <v>39282.375</v>
      </c>
      <c r="B23" s="8">
        <v>44.54</v>
      </c>
      <c r="C23" s="9">
        <v>150.19999999999999</v>
      </c>
      <c r="D23" s="9">
        <v>18.2</v>
      </c>
      <c r="E23" s="10"/>
    </row>
    <row r="24" spans="1:5">
      <c r="A24" s="3">
        <v>39283.375</v>
      </c>
      <c r="B24" s="8">
        <v>44.4</v>
      </c>
      <c r="C24" s="9">
        <v>121.4</v>
      </c>
      <c r="D24" s="9">
        <v>18.3</v>
      </c>
      <c r="E24" s="10"/>
    </row>
    <row r="25" spans="1:5">
      <c r="A25" s="3">
        <v>39284.375</v>
      </c>
      <c r="B25" s="8">
        <v>44.54</v>
      </c>
      <c r="C25" s="9">
        <v>134.19999999999999</v>
      </c>
      <c r="D25" s="9">
        <v>18.2</v>
      </c>
      <c r="E25" s="10"/>
    </row>
    <row r="26" spans="1:5">
      <c r="A26" s="3">
        <v>39285.375</v>
      </c>
      <c r="B26" s="8">
        <v>44.36</v>
      </c>
      <c r="C26" s="9">
        <v>65.099999999999994</v>
      </c>
      <c r="D26" s="9">
        <v>18.7</v>
      </c>
      <c r="E26" s="10"/>
    </row>
    <row r="27" spans="1:5">
      <c r="A27" s="3">
        <v>39286.375</v>
      </c>
      <c r="B27" s="11">
        <v>44.34</v>
      </c>
      <c r="C27" s="12">
        <v>56.8</v>
      </c>
      <c r="D27" s="12">
        <v>18.8</v>
      </c>
      <c r="E27" s="13"/>
    </row>
    <row r="28" spans="1:5">
      <c r="A28" s="3">
        <v>39287.375</v>
      </c>
      <c r="B28" s="11">
        <v>44.26</v>
      </c>
      <c r="C28" s="12">
        <v>45.4</v>
      </c>
      <c r="D28" s="12">
        <v>19.399999999999999</v>
      </c>
      <c r="E28" s="13"/>
    </row>
    <row r="29" spans="1:5">
      <c r="A29" s="3">
        <v>39288.375</v>
      </c>
      <c r="B29" s="11">
        <v>44.22</v>
      </c>
      <c r="C29" s="12">
        <v>40</v>
      </c>
      <c r="D29" s="12">
        <v>20</v>
      </c>
      <c r="E29" s="13"/>
    </row>
    <row r="30" spans="1:5">
      <c r="A30" s="3">
        <v>39289.375</v>
      </c>
      <c r="B30" s="11">
        <v>44.19</v>
      </c>
      <c r="C30" s="12">
        <v>32.9</v>
      </c>
      <c r="D30" s="12">
        <v>20.3</v>
      </c>
      <c r="E30" s="13"/>
    </row>
    <row r="31" spans="1:5">
      <c r="A31" s="3">
        <v>39290.375</v>
      </c>
      <c r="B31" s="11">
        <v>44.14</v>
      </c>
      <c r="C31" s="12">
        <v>24.5</v>
      </c>
      <c r="D31" s="12">
        <v>20.8</v>
      </c>
      <c r="E31" s="13"/>
    </row>
    <row r="32" spans="1:5">
      <c r="A32" s="3">
        <v>39291.375</v>
      </c>
      <c r="B32" s="11">
        <v>44.11</v>
      </c>
      <c r="C32" s="12">
        <v>18.899999999999999</v>
      </c>
      <c r="D32" s="12">
        <v>21.6</v>
      </c>
      <c r="E32" s="13"/>
    </row>
    <row r="33" spans="1:5">
      <c r="A33" s="3">
        <v>39292.375</v>
      </c>
      <c r="B33" s="11">
        <v>44.07</v>
      </c>
      <c r="C33" s="12">
        <v>15.6</v>
      </c>
      <c r="D33" s="12">
        <v>21.8</v>
      </c>
      <c r="E33" s="13"/>
    </row>
    <row r="34" spans="1:5">
      <c r="A34" s="3">
        <v>39293.375</v>
      </c>
      <c r="B34" s="11">
        <v>44.02</v>
      </c>
      <c r="C34" s="12">
        <v>12.7</v>
      </c>
      <c r="D34" s="12">
        <v>22.1</v>
      </c>
      <c r="E34" s="13"/>
    </row>
    <row r="35" spans="1:5" ht="14.25" thickBot="1">
      <c r="A35" s="3">
        <v>39294.375</v>
      </c>
      <c r="B35" s="14">
        <v>44.03</v>
      </c>
      <c r="C35" s="15">
        <v>11</v>
      </c>
      <c r="D35" s="15">
        <v>22.6</v>
      </c>
      <c r="E35" s="16"/>
    </row>
    <row r="36" spans="1:5" ht="14.25" thickTop="1">
      <c r="A36" s="64" t="s">
        <v>9</v>
      </c>
      <c r="B36" s="46"/>
      <c r="C36" s="49"/>
      <c r="D36" s="49"/>
      <c r="E36" s="52"/>
    </row>
    <row r="37" spans="1:5">
      <c r="A37" s="65"/>
      <c r="B37" s="47"/>
      <c r="C37" s="50"/>
      <c r="D37" s="50"/>
      <c r="E37" s="53"/>
    </row>
    <row r="38" spans="1:5">
      <c r="A38" s="65"/>
      <c r="B38" s="48"/>
      <c r="C38" s="51"/>
      <c r="D38" s="51"/>
      <c r="E38" s="54"/>
    </row>
    <row r="39" spans="1:5">
      <c r="A39" s="17" t="s">
        <v>10</v>
      </c>
      <c r="B39" s="8">
        <f>ROUND(AVERAGE(B5:B35),2)</f>
        <v>44.53</v>
      </c>
      <c r="C39" s="9">
        <f>ROUND(AVERAGE(C5:C35),2)</f>
        <v>79.09</v>
      </c>
      <c r="D39" s="9">
        <f>ROUND(AVERAGE(D5:D35),1)</f>
        <v>19.899999999999999</v>
      </c>
      <c r="E39" s="18"/>
    </row>
    <row r="40" spans="1:5">
      <c r="A40" s="17" t="s">
        <v>11</v>
      </c>
      <c r="B40" s="8">
        <f>MAX(B5:B35)</f>
        <v>47.04</v>
      </c>
      <c r="C40" s="9">
        <f>MAX(C5:C35)</f>
        <v>680.3</v>
      </c>
      <c r="D40" s="9">
        <f>MAX(D5:D35)</f>
        <v>22.8</v>
      </c>
      <c r="E40" s="18"/>
    </row>
    <row r="41" spans="1:5">
      <c r="A41" s="17" t="s">
        <v>12</v>
      </c>
      <c r="B41" s="19">
        <f>INDEX($A$5:$A$35,MATCH(B40,B5:B35,0),0)</f>
        <v>39278.375</v>
      </c>
      <c r="C41" s="19">
        <f>INDEX($A$5:$A$35,MATCH(C40,C5:C35,0),0)</f>
        <v>39278.375</v>
      </c>
      <c r="D41" s="19">
        <f>INDEX($A$5:$A$35,MATCH(D40,D5:D35,0),0)</f>
        <v>39264.375</v>
      </c>
      <c r="E41" s="18"/>
    </row>
    <row r="42" spans="1:5">
      <c r="A42" s="17" t="s">
        <v>13</v>
      </c>
      <c r="B42" s="8">
        <f>MIN(B5:B35)</f>
        <v>43.98</v>
      </c>
      <c r="C42" s="9">
        <f>MIN(C5:C35)</f>
        <v>2.5</v>
      </c>
      <c r="D42" s="9">
        <f>MIN(D5:D35)</f>
        <v>17.3</v>
      </c>
      <c r="E42" s="18"/>
    </row>
    <row r="43" spans="1:5" ht="14.25" thickBot="1">
      <c r="A43" s="20" t="s">
        <v>14</v>
      </c>
      <c r="B43" s="21">
        <f>INDEX($A$5:$A$35,MATCH(B42,B5:B35,0),0)</f>
        <v>39264.375</v>
      </c>
      <c r="C43" s="21">
        <f>INDEX($A$5:$A$35,MATCH(C42,C5:C35,0),0)</f>
        <v>39264.375</v>
      </c>
      <c r="D43" s="21">
        <f>INDEX($A$5:$A$35,MATCH(D42,D5:D35,0),0)</f>
        <v>39279.375</v>
      </c>
      <c r="E43" s="22"/>
    </row>
  </sheetData>
  <mergeCells count="11">
    <mergeCell ref="D36:D38"/>
    <mergeCell ref="A1:D1"/>
    <mergeCell ref="A2:A4"/>
    <mergeCell ref="B2:B3"/>
    <mergeCell ref="C2:C3"/>
    <mergeCell ref="D2:D3"/>
    <mergeCell ref="E36:E38"/>
    <mergeCell ref="E2:E4"/>
    <mergeCell ref="A36:A38"/>
    <mergeCell ref="B36:B38"/>
    <mergeCell ref="C36:C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customWidth="1"/>
    <col min="2" max="4" width="8.625" customWidth="1"/>
    <col min="5" max="5" width="28.875" customWidth="1"/>
  </cols>
  <sheetData>
    <row r="1" spans="1:5" ht="18" thickBot="1">
      <c r="A1" s="55" t="s">
        <v>0</v>
      </c>
      <c r="B1" s="56"/>
      <c r="C1" s="56"/>
      <c r="D1" s="56"/>
      <c r="E1" s="1">
        <v>39295</v>
      </c>
    </row>
    <row r="2" spans="1:5" ht="13.5" customHeight="1">
      <c r="A2" s="57" t="s">
        <v>1</v>
      </c>
      <c r="B2" s="60" t="s">
        <v>2</v>
      </c>
      <c r="C2" s="60" t="s">
        <v>4</v>
      </c>
      <c r="D2" s="60" t="s">
        <v>3</v>
      </c>
      <c r="E2" s="62" t="s">
        <v>5</v>
      </c>
    </row>
    <row r="3" spans="1:5">
      <c r="A3" s="58"/>
      <c r="B3" s="61"/>
      <c r="C3" s="61"/>
      <c r="D3" s="61"/>
      <c r="E3" s="63"/>
    </row>
    <row r="4" spans="1:5" ht="14.25" thickBot="1">
      <c r="A4" s="59"/>
      <c r="B4" s="2" t="s">
        <v>6</v>
      </c>
      <c r="C4" s="2" t="s">
        <v>8</v>
      </c>
      <c r="D4" s="2" t="s">
        <v>7</v>
      </c>
      <c r="E4" s="63"/>
    </row>
    <row r="5" spans="1:5" ht="14.25" thickTop="1">
      <c r="A5" s="3">
        <v>39295.375</v>
      </c>
      <c r="B5" s="35">
        <v>44.03</v>
      </c>
      <c r="C5" s="36">
        <v>9.3000000000000007</v>
      </c>
      <c r="D5" s="36">
        <v>22.5</v>
      </c>
      <c r="E5" s="6"/>
    </row>
    <row r="6" spans="1:5">
      <c r="A6" s="3">
        <v>39296.375</v>
      </c>
      <c r="B6" s="37">
        <v>44.07</v>
      </c>
      <c r="C6" s="38">
        <v>8.1</v>
      </c>
      <c r="D6" s="38">
        <v>22.4</v>
      </c>
      <c r="E6" s="10"/>
    </row>
    <row r="7" spans="1:5">
      <c r="A7" s="3">
        <v>39297.375</v>
      </c>
      <c r="B7" s="37">
        <v>47.7</v>
      </c>
      <c r="C7" s="38">
        <v>133.69999999999999</v>
      </c>
      <c r="D7" s="38">
        <v>20.100000000000001</v>
      </c>
      <c r="E7" s="10"/>
    </row>
    <row r="8" spans="1:5">
      <c r="A8" s="3">
        <v>39298.375</v>
      </c>
      <c r="B8" s="37">
        <v>45.29</v>
      </c>
      <c r="C8" s="38">
        <v>329.8</v>
      </c>
      <c r="D8" s="38">
        <v>19</v>
      </c>
      <c r="E8" s="10"/>
    </row>
    <row r="9" spans="1:5">
      <c r="A9" s="3">
        <v>39299.375</v>
      </c>
      <c r="B9" s="45" t="s">
        <v>19</v>
      </c>
      <c r="C9" s="45" t="s">
        <v>19</v>
      </c>
      <c r="D9" s="45" t="s">
        <v>19</v>
      </c>
      <c r="E9" s="10" t="s">
        <v>18</v>
      </c>
    </row>
    <row r="10" spans="1:5">
      <c r="A10" s="3">
        <v>39300.375</v>
      </c>
      <c r="B10" s="45" t="s">
        <v>19</v>
      </c>
      <c r="C10" s="45" t="s">
        <v>19</v>
      </c>
      <c r="D10" s="45" t="s">
        <v>19</v>
      </c>
      <c r="E10" s="10" t="s">
        <v>18</v>
      </c>
    </row>
    <row r="11" spans="1:5">
      <c r="A11" s="3">
        <v>39301.375</v>
      </c>
      <c r="B11" s="37">
        <v>44.43</v>
      </c>
      <c r="C11" s="38">
        <v>179.9</v>
      </c>
      <c r="D11" s="38">
        <v>19.899999999999999</v>
      </c>
      <c r="E11" s="10"/>
    </row>
    <row r="12" spans="1:5">
      <c r="A12" s="3">
        <v>39302.375</v>
      </c>
      <c r="B12" s="37">
        <v>44.41</v>
      </c>
      <c r="C12" s="38">
        <v>116.4</v>
      </c>
      <c r="D12" s="38">
        <v>20.100000000000001</v>
      </c>
      <c r="E12" s="10"/>
    </row>
    <row r="13" spans="1:5">
      <c r="A13" s="3">
        <v>39303.375</v>
      </c>
      <c r="B13" s="37">
        <v>44.32</v>
      </c>
      <c r="C13" s="38">
        <v>87.6</v>
      </c>
      <c r="D13" s="38">
        <v>20.100000000000001</v>
      </c>
      <c r="E13" s="10"/>
    </row>
    <row r="14" spans="1:5">
      <c r="A14" s="3">
        <v>39304.375</v>
      </c>
      <c r="B14" s="37">
        <v>44.26</v>
      </c>
      <c r="C14" s="38">
        <v>73.400000000000006</v>
      </c>
      <c r="D14" s="38">
        <v>20.2</v>
      </c>
      <c r="E14" s="10"/>
    </row>
    <row r="15" spans="1:5">
      <c r="A15" s="3">
        <v>39305.375</v>
      </c>
      <c r="B15" s="37">
        <v>44.22</v>
      </c>
      <c r="C15" s="38">
        <v>58</v>
      </c>
      <c r="D15" s="38">
        <v>20.8</v>
      </c>
      <c r="E15" s="10"/>
    </row>
    <row r="16" spans="1:5">
      <c r="A16" s="3">
        <v>39306.375</v>
      </c>
      <c r="B16" s="37">
        <v>44.21</v>
      </c>
      <c r="C16" s="38">
        <v>46.6</v>
      </c>
      <c r="D16" s="38">
        <v>21.3</v>
      </c>
      <c r="E16" s="10"/>
    </row>
    <row r="17" spans="1:5">
      <c r="A17" s="3">
        <v>39307.375</v>
      </c>
      <c r="B17" s="37">
        <v>44.21</v>
      </c>
      <c r="C17" s="38">
        <v>36.6</v>
      </c>
      <c r="D17" s="38">
        <v>21.3</v>
      </c>
      <c r="E17" s="10"/>
    </row>
    <row r="18" spans="1:5">
      <c r="A18" s="3">
        <v>39308.375</v>
      </c>
      <c r="B18" s="37">
        <v>44.23</v>
      </c>
      <c r="C18" s="38">
        <v>30.7</v>
      </c>
      <c r="D18" s="38">
        <v>21.1</v>
      </c>
      <c r="E18" s="10"/>
    </row>
    <row r="19" spans="1:5">
      <c r="A19" s="3">
        <v>39309.375</v>
      </c>
      <c r="B19" s="37">
        <v>44.2</v>
      </c>
      <c r="C19" s="38">
        <v>23.7</v>
      </c>
      <c r="D19" s="38">
        <v>21.5</v>
      </c>
      <c r="E19" s="10"/>
    </row>
    <row r="20" spans="1:5">
      <c r="A20" s="3">
        <v>39310.375</v>
      </c>
      <c r="B20" s="37">
        <v>44.2</v>
      </c>
      <c r="C20" s="38">
        <v>16.8</v>
      </c>
      <c r="D20" s="38">
        <v>21.8</v>
      </c>
      <c r="E20" s="10"/>
    </row>
    <row r="21" spans="1:5">
      <c r="A21" s="3">
        <v>39311.375</v>
      </c>
      <c r="B21" s="37">
        <v>44.15</v>
      </c>
      <c r="C21" s="38">
        <v>13.3</v>
      </c>
      <c r="D21" s="38">
        <v>22.1</v>
      </c>
      <c r="E21" s="10"/>
    </row>
    <row r="22" spans="1:5">
      <c r="A22" s="3">
        <v>39312.375</v>
      </c>
      <c r="B22" s="37">
        <v>44.1</v>
      </c>
      <c r="C22" s="43">
        <v>10.7</v>
      </c>
      <c r="D22" s="43">
        <v>22.7</v>
      </c>
      <c r="E22" s="10"/>
    </row>
    <row r="23" spans="1:5">
      <c r="A23" s="3">
        <v>39313.375</v>
      </c>
      <c r="B23" s="37">
        <v>44.05</v>
      </c>
      <c r="C23" s="43">
        <v>9.8000000000000007</v>
      </c>
      <c r="D23" s="43">
        <v>23</v>
      </c>
      <c r="E23" s="10"/>
    </row>
    <row r="24" spans="1:5">
      <c r="A24" s="3">
        <v>39314.375</v>
      </c>
      <c r="B24" s="37">
        <v>44.01</v>
      </c>
      <c r="C24" s="43">
        <v>9.3000000000000007</v>
      </c>
      <c r="D24" s="43">
        <v>23.2</v>
      </c>
      <c r="E24" s="10"/>
    </row>
    <row r="25" spans="1:5">
      <c r="A25" s="3">
        <v>39315.375</v>
      </c>
      <c r="B25" s="37">
        <v>43.98</v>
      </c>
      <c r="C25" s="43">
        <v>6.7</v>
      </c>
      <c r="D25" s="43">
        <v>23.6</v>
      </c>
      <c r="E25" s="10"/>
    </row>
    <row r="26" spans="1:5">
      <c r="A26" s="3">
        <v>39316.375</v>
      </c>
      <c r="B26" s="37">
        <v>43.98</v>
      </c>
      <c r="C26" s="43">
        <v>5.3</v>
      </c>
      <c r="D26" s="43">
        <v>23.8</v>
      </c>
      <c r="E26" s="10"/>
    </row>
    <row r="27" spans="1:5">
      <c r="A27" s="3">
        <v>39317.375</v>
      </c>
      <c r="B27" s="39">
        <v>43.98</v>
      </c>
      <c r="C27" s="44">
        <v>4.7</v>
      </c>
      <c r="D27" s="44">
        <v>24</v>
      </c>
      <c r="E27" s="24"/>
    </row>
    <row r="28" spans="1:5">
      <c r="A28" s="3">
        <v>39318.375</v>
      </c>
      <c r="B28" s="37">
        <v>43.98</v>
      </c>
      <c r="C28" s="38">
        <v>4.2</v>
      </c>
      <c r="D28" s="38">
        <v>24.1</v>
      </c>
      <c r="E28" s="10"/>
    </row>
    <row r="29" spans="1:5">
      <c r="A29" s="3">
        <v>39319.375</v>
      </c>
      <c r="B29" s="37">
        <v>43.98</v>
      </c>
      <c r="C29" s="38">
        <v>2.8</v>
      </c>
      <c r="D29" s="38">
        <v>24.3</v>
      </c>
      <c r="E29" s="13"/>
    </row>
    <row r="30" spans="1:5">
      <c r="A30" s="3">
        <v>39320.375</v>
      </c>
      <c r="B30" s="37">
        <v>43.98</v>
      </c>
      <c r="C30" s="38">
        <v>2.2000000000000002</v>
      </c>
      <c r="D30" s="38">
        <v>24.5</v>
      </c>
      <c r="E30" s="13"/>
    </row>
    <row r="31" spans="1:5">
      <c r="A31" s="3">
        <v>39321.375</v>
      </c>
      <c r="B31" s="37">
        <v>43.98</v>
      </c>
      <c r="C31" s="38">
        <v>2.2000000000000002</v>
      </c>
      <c r="D31" s="38">
        <v>24.7</v>
      </c>
      <c r="E31" s="13"/>
    </row>
    <row r="32" spans="1:5">
      <c r="A32" s="3">
        <v>39322.375</v>
      </c>
      <c r="B32" s="37">
        <v>43.99</v>
      </c>
      <c r="C32" s="38">
        <v>1.9</v>
      </c>
      <c r="D32" s="38">
        <v>24.7</v>
      </c>
      <c r="E32" s="13"/>
    </row>
    <row r="33" spans="1:5">
      <c r="A33" s="3">
        <v>39323.375</v>
      </c>
      <c r="B33" s="37">
        <v>43.98</v>
      </c>
      <c r="C33" s="38">
        <v>1.9</v>
      </c>
      <c r="D33" s="38">
        <v>24.7</v>
      </c>
      <c r="E33" s="13"/>
    </row>
    <row r="34" spans="1:5">
      <c r="A34" s="3">
        <v>39324.375</v>
      </c>
      <c r="B34" s="39">
        <v>43.99</v>
      </c>
      <c r="C34" s="40">
        <v>1.4</v>
      </c>
      <c r="D34" s="40">
        <v>24.9</v>
      </c>
      <c r="E34" s="13"/>
    </row>
    <row r="35" spans="1:5" ht="14.25" thickBot="1">
      <c r="A35" s="3">
        <v>39325.375</v>
      </c>
      <c r="B35" s="41">
        <v>43.99</v>
      </c>
      <c r="C35" s="42">
        <v>1.7</v>
      </c>
      <c r="D35" s="42">
        <v>24.8</v>
      </c>
      <c r="E35" s="16"/>
    </row>
    <row r="36" spans="1:5" ht="14.25" thickTop="1">
      <c r="A36" s="64" t="s">
        <v>9</v>
      </c>
      <c r="B36" s="46"/>
      <c r="C36" s="49"/>
      <c r="D36" s="49"/>
      <c r="E36" s="52"/>
    </row>
    <row r="37" spans="1:5">
      <c r="A37" s="65"/>
      <c r="B37" s="47"/>
      <c r="C37" s="50"/>
      <c r="D37" s="50"/>
      <c r="E37" s="53"/>
    </row>
    <row r="38" spans="1:5">
      <c r="A38" s="65"/>
      <c r="B38" s="48"/>
      <c r="C38" s="51"/>
      <c r="D38" s="51"/>
      <c r="E38" s="54"/>
    </row>
    <row r="39" spans="1:5">
      <c r="A39" s="17" t="s">
        <v>10</v>
      </c>
      <c r="B39" s="8">
        <f>ROUND(AVERAGE(B5:B35),2)</f>
        <v>44.27</v>
      </c>
      <c r="C39" s="9">
        <f>ROUND(AVERAGE(C5:C35),2)</f>
        <v>42.37</v>
      </c>
      <c r="D39" s="9">
        <f>ROUND(AVERAGE(D5:D35),1)</f>
        <v>22.5</v>
      </c>
      <c r="E39" s="18"/>
    </row>
    <row r="40" spans="1:5">
      <c r="A40" s="17" t="s">
        <v>11</v>
      </c>
      <c r="B40" s="8">
        <f>MAX(B5:B35)</f>
        <v>47.7</v>
      </c>
      <c r="C40" s="9">
        <f>MAX(C5:C35)</f>
        <v>329.8</v>
      </c>
      <c r="D40" s="9">
        <f>MAX(D5:D35)</f>
        <v>24.9</v>
      </c>
      <c r="E40" s="18"/>
    </row>
    <row r="41" spans="1:5">
      <c r="A41" s="17" t="s">
        <v>12</v>
      </c>
      <c r="B41" s="19">
        <f>INDEX($A$5:$A$35,MATCH(B40,B5:B35,0),0)</f>
        <v>39297.375</v>
      </c>
      <c r="C41" s="19">
        <f>INDEX($A$5:$A$35,MATCH(C40,C5:C35,0),0)</f>
        <v>39298.375</v>
      </c>
      <c r="D41" s="19">
        <f>INDEX($A$5:$A$35,MATCH(D40,D5:D35,0),0)</f>
        <v>39324.375</v>
      </c>
      <c r="E41" s="18"/>
    </row>
    <row r="42" spans="1:5">
      <c r="A42" s="17" t="s">
        <v>13</v>
      </c>
      <c r="B42" s="8">
        <f>MIN(B5:B35)</f>
        <v>43.98</v>
      </c>
      <c r="C42" s="9">
        <f>MIN(C5:C35)</f>
        <v>1.4</v>
      </c>
      <c r="D42" s="9">
        <f>MIN(D5:D35)</f>
        <v>19</v>
      </c>
      <c r="E42" s="18"/>
    </row>
    <row r="43" spans="1:5" ht="14.25" thickBot="1">
      <c r="A43" s="20" t="s">
        <v>14</v>
      </c>
      <c r="B43" s="21">
        <f>INDEX($A$5:$A$35,MATCH(B42,B5:B35,0),0)</f>
        <v>39315.375</v>
      </c>
      <c r="C43" s="21">
        <f>INDEX($A$5:$A$35,MATCH(C42,C5:C35,0),0)</f>
        <v>39324.375</v>
      </c>
      <c r="D43" s="21">
        <f>INDEX($A$5:$A$35,MATCH(D42,D5:D35,0),0)</f>
        <v>39298.375</v>
      </c>
      <c r="E43" s="22"/>
    </row>
  </sheetData>
  <mergeCells count="11">
    <mergeCell ref="D36:D38"/>
    <mergeCell ref="A1:D1"/>
    <mergeCell ref="A2:A4"/>
    <mergeCell ref="B2:B3"/>
    <mergeCell ref="C2:C3"/>
    <mergeCell ref="D2:D3"/>
    <mergeCell ref="E36:E38"/>
    <mergeCell ref="E2:E4"/>
    <mergeCell ref="A36:A38"/>
    <mergeCell ref="B36:B38"/>
    <mergeCell ref="C36:C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customWidth="1"/>
    <col min="2" max="4" width="8.625" customWidth="1"/>
    <col min="5" max="5" width="28.875" customWidth="1"/>
  </cols>
  <sheetData>
    <row r="1" spans="1:5" ht="18" thickBot="1">
      <c r="A1" s="55" t="s">
        <v>0</v>
      </c>
      <c r="B1" s="56"/>
      <c r="C1" s="56"/>
      <c r="D1" s="56"/>
      <c r="E1" s="1">
        <v>39326</v>
      </c>
    </row>
    <row r="2" spans="1:5" ht="13.5" customHeight="1">
      <c r="A2" s="57" t="s">
        <v>1</v>
      </c>
      <c r="B2" s="60" t="s">
        <v>2</v>
      </c>
      <c r="C2" s="60" t="s">
        <v>4</v>
      </c>
      <c r="D2" s="60" t="s">
        <v>3</v>
      </c>
      <c r="E2" s="62" t="s">
        <v>5</v>
      </c>
    </row>
    <row r="3" spans="1:5">
      <c r="A3" s="58"/>
      <c r="B3" s="61"/>
      <c r="C3" s="61"/>
      <c r="D3" s="61"/>
      <c r="E3" s="63"/>
    </row>
    <row r="4" spans="1:5" ht="14.25" thickBot="1">
      <c r="A4" s="59"/>
      <c r="B4" s="2" t="s">
        <v>6</v>
      </c>
      <c r="C4" s="2" t="s">
        <v>8</v>
      </c>
      <c r="D4" s="2" t="s">
        <v>7</v>
      </c>
      <c r="E4" s="63"/>
    </row>
    <row r="5" spans="1:5" ht="14.25" thickTop="1">
      <c r="A5" s="3">
        <v>39326.375</v>
      </c>
      <c r="B5" s="4">
        <v>43.99</v>
      </c>
      <c r="C5" s="5">
        <v>1.7</v>
      </c>
      <c r="D5" s="5">
        <v>24.7</v>
      </c>
      <c r="E5" s="6"/>
    </row>
    <row r="6" spans="1:5">
      <c r="A6" s="3">
        <v>39327.375</v>
      </c>
      <c r="B6" s="8">
        <v>43.99</v>
      </c>
      <c r="C6" s="9">
        <v>1.9</v>
      </c>
      <c r="D6" s="9">
        <v>24.7</v>
      </c>
      <c r="E6" s="10"/>
    </row>
    <row r="7" spans="1:5">
      <c r="A7" s="3">
        <v>39328.375</v>
      </c>
      <c r="B7" s="8">
        <v>43.99</v>
      </c>
      <c r="C7" s="9">
        <v>2.8</v>
      </c>
      <c r="D7" s="9">
        <v>24.8</v>
      </c>
      <c r="E7" s="10"/>
    </row>
    <row r="8" spans="1:5">
      <c r="A8" s="3">
        <v>39329.375</v>
      </c>
      <c r="B8" s="8">
        <v>43.99</v>
      </c>
      <c r="C8" s="9">
        <v>3.1</v>
      </c>
      <c r="D8" s="9">
        <v>25</v>
      </c>
      <c r="E8" s="10"/>
    </row>
    <row r="9" spans="1:5">
      <c r="A9" s="3">
        <v>39330.375</v>
      </c>
      <c r="B9" s="8">
        <v>43.99</v>
      </c>
      <c r="C9" s="9">
        <v>4.2</v>
      </c>
      <c r="D9" s="9">
        <v>25.1</v>
      </c>
      <c r="E9" s="10"/>
    </row>
    <row r="10" spans="1:5">
      <c r="A10" s="3">
        <v>39331.375</v>
      </c>
      <c r="B10" s="8">
        <v>43.99</v>
      </c>
      <c r="C10" s="9">
        <v>4.2</v>
      </c>
      <c r="D10" s="9">
        <v>25</v>
      </c>
      <c r="E10" s="10"/>
    </row>
    <row r="11" spans="1:5">
      <c r="A11" s="3">
        <v>39332.375</v>
      </c>
      <c r="B11" s="8">
        <v>43.99</v>
      </c>
      <c r="C11" s="9">
        <v>5</v>
      </c>
      <c r="D11" s="9">
        <v>25</v>
      </c>
      <c r="E11" s="10"/>
    </row>
    <row r="12" spans="1:5">
      <c r="A12" s="3">
        <v>39333.375</v>
      </c>
      <c r="B12" s="8">
        <v>43.92</v>
      </c>
      <c r="C12" s="9">
        <v>4.7</v>
      </c>
      <c r="D12" s="9">
        <v>25.3</v>
      </c>
      <c r="E12" s="10"/>
    </row>
    <row r="13" spans="1:5">
      <c r="A13" s="3">
        <v>39334.375</v>
      </c>
      <c r="B13" s="8">
        <v>43.92</v>
      </c>
      <c r="C13" s="9">
        <v>5.3</v>
      </c>
      <c r="D13" s="9">
        <v>25.2</v>
      </c>
      <c r="E13" s="10"/>
    </row>
    <row r="14" spans="1:5">
      <c r="A14" s="3">
        <v>39335.375</v>
      </c>
      <c r="B14" s="8">
        <v>43.92</v>
      </c>
      <c r="C14" s="9">
        <v>5.9</v>
      </c>
      <c r="D14" s="9">
        <v>24.9</v>
      </c>
      <c r="E14" s="10"/>
    </row>
    <row r="15" spans="1:5">
      <c r="A15" s="3">
        <v>39336.375</v>
      </c>
      <c r="B15" s="8">
        <v>43.92</v>
      </c>
      <c r="C15" s="9">
        <v>4.5</v>
      </c>
      <c r="D15" s="9">
        <v>24.9</v>
      </c>
      <c r="E15" s="10"/>
    </row>
    <row r="16" spans="1:5">
      <c r="A16" s="3">
        <v>39337.375</v>
      </c>
      <c r="B16" s="8">
        <v>43.92</v>
      </c>
      <c r="C16" s="9">
        <v>4.7</v>
      </c>
      <c r="D16" s="9">
        <v>24.7</v>
      </c>
      <c r="E16" s="10"/>
    </row>
    <row r="17" spans="1:5">
      <c r="A17" s="3">
        <v>39338.375</v>
      </c>
      <c r="B17" s="8">
        <v>43.92</v>
      </c>
      <c r="C17" s="9">
        <v>5</v>
      </c>
      <c r="D17" s="9">
        <v>24.6</v>
      </c>
      <c r="E17" s="10"/>
    </row>
    <row r="18" spans="1:5">
      <c r="A18" s="3">
        <v>39339.375</v>
      </c>
      <c r="B18" s="8">
        <v>43.92</v>
      </c>
      <c r="C18" s="9">
        <v>5</v>
      </c>
      <c r="D18" s="9">
        <v>24.6</v>
      </c>
      <c r="E18" s="10"/>
    </row>
    <row r="19" spans="1:5">
      <c r="A19" s="3">
        <v>39340.375</v>
      </c>
      <c r="B19" s="8">
        <v>43.93</v>
      </c>
      <c r="C19" s="9">
        <v>4.5</v>
      </c>
      <c r="D19" s="9">
        <v>24.7</v>
      </c>
      <c r="E19" s="10"/>
    </row>
    <row r="20" spans="1:5">
      <c r="A20" s="3">
        <v>39341.375</v>
      </c>
      <c r="B20" s="8">
        <v>43.93</v>
      </c>
      <c r="C20" s="9">
        <v>4.7</v>
      </c>
      <c r="D20" s="9">
        <v>24.8</v>
      </c>
      <c r="E20" s="10"/>
    </row>
    <row r="21" spans="1:5">
      <c r="A21" s="3">
        <v>39342.375</v>
      </c>
      <c r="B21" s="8">
        <v>44.41</v>
      </c>
      <c r="C21" s="9">
        <v>8.1999999999999993</v>
      </c>
      <c r="D21" s="9">
        <v>23.7</v>
      </c>
      <c r="E21" s="10"/>
    </row>
    <row r="22" spans="1:5">
      <c r="A22" s="3">
        <v>39343.375</v>
      </c>
      <c r="B22" s="8">
        <v>44.3</v>
      </c>
      <c r="C22" s="9">
        <v>9.3000000000000007</v>
      </c>
      <c r="D22" s="9">
        <v>23.5</v>
      </c>
      <c r="E22" s="10"/>
    </row>
    <row r="23" spans="1:5">
      <c r="A23" s="3">
        <v>39344.375</v>
      </c>
      <c r="B23" s="8">
        <v>44.24</v>
      </c>
      <c r="C23" s="9">
        <v>10.8</v>
      </c>
      <c r="D23" s="9">
        <v>23.4</v>
      </c>
      <c r="E23" s="10"/>
    </row>
    <row r="24" spans="1:5">
      <c r="A24" s="3">
        <v>39345.375</v>
      </c>
      <c r="B24" s="8">
        <v>44.19</v>
      </c>
      <c r="C24" s="9">
        <v>14.2</v>
      </c>
      <c r="D24" s="9">
        <v>23.4</v>
      </c>
      <c r="E24" s="10"/>
    </row>
    <row r="25" spans="1:5">
      <c r="A25" s="3">
        <v>39346.375</v>
      </c>
      <c r="B25" s="8">
        <v>44.15</v>
      </c>
      <c r="C25" s="9">
        <v>17.399999999999999</v>
      </c>
      <c r="D25" s="9">
        <v>23.3</v>
      </c>
      <c r="E25" s="10"/>
    </row>
    <row r="26" spans="1:5">
      <c r="A26" s="3">
        <v>39347.375</v>
      </c>
      <c r="B26" s="8">
        <v>44.1</v>
      </c>
      <c r="C26" s="9">
        <v>17.100000000000001</v>
      </c>
      <c r="D26" s="9">
        <v>23.2</v>
      </c>
      <c r="E26" s="10"/>
    </row>
    <row r="27" spans="1:5">
      <c r="A27" s="3">
        <v>39348.375</v>
      </c>
      <c r="B27" s="11">
        <v>44.05</v>
      </c>
      <c r="C27" s="12">
        <v>15.4</v>
      </c>
      <c r="D27" s="12">
        <v>23.2</v>
      </c>
      <c r="E27" s="13"/>
    </row>
    <row r="28" spans="1:5">
      <c r="A28" s="3">
        <v>39349.375</v>
      </c>
      <c r="B28" s="11">
        <v>44.01</v>
      </c>
      <c r="C28" s="12">
        <v>13.6</v>
      </c>
      <c r="D28" s="12">
        <v>23.3</v>
      </c>
      <c r="E28" s="13"/>
    </row>
    <row r="29" spans="1:5">
      <c r="A29" s="3">
        <v>39350.375</v>
      </c>
      <c r="B29" s="11">
        <v>43.99</v>
      </c>
      <c r="C29" s="12">
        <v>10.4</v>
      </c>
      <c r="D29" s="12">
        <v>23</v>
      </c>
      <c r="E29" s="13"/>
    </row>
    <row r="30" spans="1:5">
      <c r="A30" s="3">
        <v>39351.375</v>
      </c>
      <c r="B30" s="11">
        <v>43.99</v>
      </c>
      <c r="C30" s="12">
        <v>9</v>
      </c>
      <c r="D30" s="12">
        <v>22.8</v>
      </c>
      <c r="E30" s="13"/>
    </row>
    <row r="31" spans="1:5">
      <c r="A31" s="3">
        <v>39352.375</v>
      </c>
      <c r="B31" s="11">
        <v>43.99</v>
      </c>
      <c r="C31" s="12">
        <v>7.3</v>
      </c>
      <c r="D31" s="12">
        <v>22.9</v>
      </c>
      <c r="E31" s="13"/>
    </row>
    <row r="32" spans="1:5">
      <c r="A32" s="3">
        <v>39353.375</v>
      </c>
      <c r="B32" s="11">
        <v>43.99</v>
      </c>
      <c r="C32" s="12">
        <v>6.2</v>
      </c>
      <c r="D32" s="12">
        <v>23</v>
      </c>
      <c r="E32" s="13"/>
    </row>
    <row r="33" spans="1:5">
      <c r="A33" s="3">
        <v>39354.375</v>
      </c>
      <c r="B33" s="11">
        <v>43.99</v>
      </c>
      <c r="C33" s="12">
        <v>5.3</v>
      </c>
      <c r="D33" s="12">
        <v>23</v>
      </c>
      <c r="E33" s="13"/>
    </row>
    <row r="34" spans="1:5">
      <c r="A34" s="3">
        <v>39355.375</v>
      </c>
      <c r="B34" s="11">
        <v>43.99</v>
      </c>
      <c r="C34" s="12">
        <v>3.3</v>
      </c>
      <c r="D34" s="12">
        <v>22.9</v>
      </c>
      <c r="E34" s="13"/>
    </row>
    <row r="35" spans="1:5" ht="14.25" thickBot="1">
      <c r="A35" s="7"/>
      <c r="B35" s="14"/>
      <c r="C35" s="15"/>
      <c r="D35" s="15"/>
      <c r="E35" s="16"/>
    </row>
    <row r="36" spans="1:5" ht="14.25" thickTop="1">
      <c r="A36" s="64" t="s">
        <v>9</v>
      </c>
      <c r="B36" s="46"/>
      <c r="C36" s="49"/>
      <c r="D36" s="49"/>
      <c r="E36" s="52"/>
    </row>
    <row r="37" spans="1:5">
      <c r="A37" s="65"/>
      <c r="B37" s="47"/>
      <c r="C37" s="50"/>
      <c r="D37" s="50"/>
      <c r="E37" s="53"/>
    </row>
    <row r="38" spans="1:5">
      <c r="A38" s="65"/>
      <c r="B38" s="48"/>
      <c r="C38" s="51"/>
      <c r="D38" s="51"/>
      <c r="E38" s="54"/>
    </row>
    <row r="39" spans="1:5">
      <c r="A39" s="17" t="s">
        <v>10</v>
      </c>
      <c r="B39" s="8">
        <f>ROUND(AVERAGE(B5:B35),2)</f>
        <v>44.02</v>
      </c>
      <c r="C39" s="9">
        <f>ROUND(AVERAGE(C5:C35),2)</f>
        <v>7.16</v>
      </c>
      <c r="D39" s="9">
        <f>ROUND(AVERAGE(D5:D35),1)</f>
        <v>24.1</v>
      </c>
      <c r="E39" s="18"/>
    </row>
    <row r="40" spans="1:5">
      <c r="A40" s="17" t="s">
        <v>11</v>
      </c>
      <c r="B40" s="8">
        <f>MAX(B5:B35)</f>
        <v>44.41</v>
      </c>
      <c r="C40" s="9">
        <f>MAX(C5:C35)</f>
        <v>17.399999999999999</v>
      </c>
      <c r="D40" s="9">
        <f>MAX(D5:D35)</f>
        <v>25.3</v>
      </c>
      <c r="E40" s="18"/>
    </row>
    <row r="41" spans="1:5">
      <c r="A41" s="17" t="s">
        <v>12</v>
      </c>
      <c r="B41" s="19">
        <f>INDEX($A$5:$A$35,MATCH(B40,B5:B35,0),0)</f>
        <v>39342.375</v>
      </c>
      <c r="C41" s="19">
        <f>INDEX($A$5:$A$35,MATCH(C40,C5:C35,0),0)</f>
        <v>39346.375</v>
      </c>
      <c r="D41" s="19">
        <f>INDEX($A$5:$A$35,MATCH(D40,D5:D35,0),0)</f>
        <v>39333.375</v>
      </c>
      <c r="E41" s="18"/>
    </row>
    <row r="42" spans="1:5">
      <c r="A42" s="17" t="s">
        <v>13</v>
      </c>
      <c r="B42" s="8">
        <f>MIN(B5:B35)</f>
        <v>43.92</v>
      </c>
      <c r="C42" s="9">
        <f>MIN(C5:C35)</f>
        <v>1.7</v>
      </c>
      <c r="D42" s="9">
        <f>MIN(D5:D35)</f>
        <v>22.8</v>
      </c>
      <c r="E42" s="18"/>
    </row>
    <row r="43" spans="1:5" ht="14.25" thickBot="1">
      <c r="A43" s="20" t="s">
        <v>14</v>
      </c>
      <c r="B43" s="21">
        <f>INDEX($A$5:$A$35,MATCH(B42,B5:B35,0),0)</f>
        <v>39333.375</v>
      </c>
      <c r="C43" s="21">
        <f>INDEX($A$5:$A$35,MATCH(C42,C5:C35,0),0)</f>
        <v>39326.375</v>
      </c>
      <c r="D43" s="21">
        <f>INDEX($A$5:$A$35,MATCH(D42,D5:D35,0),0)</f>
        <v>39351.375</v>
      </c>
      <c r="E43" s="22"/>
    </row>
  </sheetData>
  <mergeCells count="11">
    <mergeCell ref="D36:D38"/>
    <mergeCell ref="A1:D1"/>
    <mergeCell ref="A2:A4"/>
    <mergeCell ref="B2:B3"/>
    <mergeCell ref="C2:C3"/>
    <mergeCell ref="D2:D3"/>
    <mergeCell ref="E36:E38"/>
    <mergeCell ref="E2:E4"/>
    <mergeCell ref="A36:A38"/>
    <mergeCell ref="B36:B38"/>
    <mergeCell ref="C36:C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4" width="8.625" customWidth="1"/>
    <col min="5" max="5" width="28.875" customWidth="1"/>
  </cols>
  <sheetData>
    <row r="1" spans="1:5" ht="18" thickBot="1">
      <c r="A1" s="55" t="s">
        <v>0</v>
      </c>
      <c r="B1" s="56"/>
      <c r="C1" s="56"/>
      <c r="D1" s="56"/>
      <c r="E1" s="1">
        <v>39356</v>
      </c>
    </row>
    <row r="2" spans="1:5" ht="13.5" customHeight="1">
      <c r="A2" s="57" t="s">
        <v>1</v>
      </c>
      <c r="B2" s="60" t="s">
        <v>2</v>
      </c>
      <c r="C2" s="60" t="s">
        <v>4</v>
      </c>
      <c r="D2" s="60" t="s">
        <v>3</v>
      </c>
      <c r="E2" s="62" t="s">
        <v>5</v>
      </c>
    </row>
    <row r="3" spans="1:5">
      <c r="A3" s="58"/>
      <c r="B3" s="61"/>
      <c r="C3" s="61"/>
      <c r="D3" s="61"/>
      <c r="E3" s="63"/>
    </row>
    <row r="4" spans="1:5" ht="14.25" thickBot="1">
      <c r="A4" s="59"/>
      <c r="B4" s="2" t="s">
        <v>6</v>
      </c>
      <c r="C4" s="2" t="s">
        <v>8</v>
      </c>
      <c r="D4" s="2" t="s">
        <v>7</v>
      </c>
      <c r="E4" s="63"/>
    </row>
    <row r="5" spans="1:5" ht="14.25" thickTop="1">
      <c r="A5" s="3">
        <v>39356.375</v>
      </c>
      <c r="B5" s="4">
        <v>43.99</v>
      </c>
      <c r="C5" s="5">
        <v>2.8</v>
      </c>
      <c r="D5" s="5">
        <v>22.7</v>
      </c>
      <c r="E5" s="6"/>
    </row>
    <row r="6" spans="1:5">
      <c r="A6" s="3">
        <v>39357.375</v>
      </c>
      <c r="B6" s="8">
        <v>43.99</v>
      </c>
      <c r="C6" s="9">
        <v>2.5</v>
      </c>
      <c r="D6" s="9">
        <v>22.6</v>
      </c>
      <c r="E6" s="10"/>
    </row>
    <row r="7" spans="1:5">
      <c r="A7" s="3">
        <v>39358.375</v>
      </c>
      <c r="B7" s="8">
        <v>43.99</v>
      </c>
      <c r="C7" s="9">
        <v>2.2000000000000002</v>
      </c>
      <c r="D7" s="9">
        <v>22.5</v>
      </c>
      <c r="E7" s="10"/>
    </row>
    <row r="8" spans="1:5">
      <c r="A8" s="3">
        <v>39359.375</v>
      </c>
      <c r="B8" s="8">
        <v>43.99</v>
      </c>
      <c r="C8" s="9">
        <v>1.9</v>
      </c>
      <c r="D8" s="9">
        <v>22.5</v>
      </c>
      <c r="E8" s="10"/>
    </row>
    <row r="9" spans="1:5">
      <c r="A9" s="3">
        <v>39360.375</v>
      </c>
      <c r="B9" s="8">
        <v>43.99</v>
      </c>
      <c r="C9" s="9">
        <v>1.4</v>
      </c>
      <c r="D9" s="9">
        <v>22.4</v>
      </c>
      <c r="E9" s="10"/>
    </row>
    <row r="10" spans="1:5">
      <c r="A10" s="3">
        <v>39361.375</v>
      </c>
      <c r="B10" s="8">
        <v>43.99</v>
      </c>
      <c r="C10" s="9">
        <v>1.4</v>
      </c>
      <c r="D10" s="9">
        <v>22.3</v>
      </c>
      <c r="E10" s="10"/>
    </row>
    <row r="11" spans="1:5">
      <c r="A11" s="3">
        <v>39362.375</v>
      </c>
      <c r="B11" s="8">
        <v>43.99</v>
      </c>
      <c r="C11" s="9">
        <v>1.4</v>
      </c>
      <c r="D11" s="9">
        <v>22.2</v>
      </c>
      <c r="E11" s="10"/>
    </row>
    <row r="12" spans="1:5">
      <c r="A12" s="3">
        <v>39363.375</v>
      </c>
      <c r="B12" s="8">
        <v>43.99</v>
      </c>
      <c r="C12" s="9">
        <v>2</v>
      </c>
      <c r="D12" s="9">
        <v>22.4</v>
      </c>
      <c r="E12" s="10"/>
    </row>
    <row r="13" spans="1:5">
      <c r="A13" s="3">
        <v>39364.375</v>
      </c>
      <c r="B13" s="8">
        <v>43.99</v>
      </c>
      <c r="C13" s="9">
        <v>1.1000000000000001</v>
      </c>
      <c r="D13" s="9">
        <v>22.4</v>
      </c>
      <c r="E13" s="10"/>
    </row>
    <row r="14" spans="1:5">
      <c r="A14" s="3">
        <v>39365.375</v>
      </c>
      <c r="B14" s="8">
        <v>44.12</v>
      </c>
      <c r="C14" s="9">
        <v>2.8</v>
      </c>
      <c r="D14" s="9">
        <v>22.1</v>
      </c>
      <c r="E14" s="10"/>
    </row>
    <row r="15" spans="1:5">
      <c r="A15" s="3">
        <v>39366.375</v>
      </c>
      <c r="B15" s="8">
        <v>43.99</v>
      </c>
      <c r="C15" s="9">
        <v>2.8</v>
      </c>
      <c r="D15" s="9">
        <v>22</v>
      </c>
      <c r="E15" s="10"/>
    </row>
    <row r="16" spans="1:5">
      <c r="A16" s="3">
        <v>39367.375</v>
      </c>
      <c r="B16" s="8">
        <v>43.99</v>
      </c>
      <c r="C16" s="9">
        <v>3.4</v>
      </c>
      <c r="D16" s="9">
        <v>21.7</v>
      </c>
      <c r="E16" s="10"/>
    </row>
    <row r="17" spans="1:5">
      <c r="A17" s="3">
        <v>39368.375</v>
      </c>
      <c r="B17" s="8">
        <v>43.99</v>
      </c>
      <c r="C17" s="9">
        <v>3.1</v>
      </c>
      <c r="D17" s="9">
        <v>21.7</v>
      </c>
      <c r="E17" s="10"/>
    </row>
    <row r="18" spans="1:5">
      <c r="A18" s="3">
        <v>39369.375</v>
      </c>
      <c r="B18" s="8">
        <v>43.99</v>
      </c>
      <c r="C18" s="9">
        <v>3.1</v>
      </c>
      <c r="D18" s="9">
        <v>21.4</v>
      </c>
      <c r="E18" s="10"/>
    </row>
    <row r="19" spans="1:5">
      <c r="A19" s="3">
        <v>39370.375</v>
      </c>
      <c r="B19" s="8">
        <v>43.99</v>
      </c>
      <c r="C19" s="9">
        <v>2.5</v>
      </c>
      <c r="D19" s="9">
        <v>21.2</v>
      </c>
      <c r="E19" s="10"/>
    </row>
    <row r="20" spans="1:5">
      <c r="A20" s="3">
        <v>39371.375</v>
      </c>
      <c r="B20" s="8">
        <v>43.99</v>
      </c>
      <c r="C20" s="9">
        <v>2.5</v>
      </c>
      <c r="D20" s="9">
        <v>21.1</v>
      </c>
      <c r="E20" s="10"/>
    </row>
    <row r="21" spans="1:5">
      <c r="A21" s="3">
        <v>39372.375</v>
      </c>
      <c r="B21" s="8">
        <v>43.99</v>
      </c>
      <c r="C21" s="9">
        <v>2.2000000000000002</v>
      </c>
      <c r="D21" s="9">
        <v>20.6</v>
      </c>
      <c r="E21" s="10"/>
    </row>
    <row r="22" spans="1:5">
      <c r="A22" s="3">
        <v>39373.375</v>
      </c>
      <c r="B22" s="8">
        <v>43.99</v>
      </c>
      <c r="C22" s="9">
        <v>2.5</v>
      </c>
      <c r="D22" s="9">
        <v>20.3</v>
      </c>
      <c r="E22" s="10"/>
    </row>
    <row r="23" spans="1:5">
      <c r="A23" s="3">
        <v>39374.375</v>
      </c>
      <c r="B23" s="8">
        <v>43.99</v>
      </c>
      <c r="C23" s="9">
        <v>3.1</v>
      </c>
      <c r="D23" s="9">
        <v>20.3</v>
      </c>
      <c r="E23" s="10"/>
    </row>
    <row r="24" spans="1:5">
      <c r="A24" s="3">
        <v>39375.375</v>
      </c>
      <c r="B24" s="8">
        <v>43.99</v>
      </c>
      <c r="C24" s="9">
        <v>3.1</v>
      </c>
      <c r="D24" s="9">
        <v>19.899999999999999</v>
      </c>
      <c r="E24" s="10"/>
    </row>
    <row r="25" spans="1:5">
      <c r="A25" s="3">
        <v>39376.375</v>
      </c>
      <c r="B25" s="8">
        <v>43.99</v>
      </c>
      <c r="C25" s="9">
        <v>2.8</v>
      </c>
      <c r="D25" s="9">
        <v>19.5</v>
      </c>
      <c r="E25" s="10"/>
    </row>
    <row r="26" spans="1:5">
      <c r="A26" s="3">
        <v>39377.375</v>
      </c>
      <c r="B26" s="8">
        <v>43.99</v>
      </c>
      <c r="C26" s="9">
        <v>3.7</v>
      </c>
      <c r="D26" s="9">
        <v>19.2</v>
      </c>
      <c r="E26" s="10"/>
    </row>
    <row r="27" spans="1:5">
      <c r="A27" s="3">
        <v>39378.375</v>
      </c>
      <c r="B27" s="11">
        <v>43.99</v>
      </c>
      <c r="C27" s="12">
        <v>3.7</v>
      </c>
      <c r="D27" s="12">
        <v>19</v>
      </c>
      <c r="E27" s="13"/>
    </row>
    <row r="28" spans="1:5">
      <c r="A28" s="3">
        <v>39379.375</v>
      </c>
      <c r="B28" s="11">
        <v>43.99</v>
      </c>
      <c r="C28" s="12">
        <v>3.7</v>
      </c>
      <c r="D28" s="12">
        <v>18.7</v>
      </c>
      <c r="E28" s="13"/>
    </row>
    <row r="29" spans="1:5">
      <c r="A29" s="3">
        <v>39380.375</v>
      </c>
      <c r="B29" s="11">
        <v>43.86</v>
      </c>
      <c r="C29" s="12">
        <v>2.8</v>
      </c>
      <c r="D29" s="12">
        <v>18.8</v>
      </c>
      <c r="E29" s="13"/>
    </row>
    <row r="30" spans="1:5">
      <c r="A30" s="3">
        <v>39381.375</v>
      </c>
      <c r="B30" s="11">
        <v>43.86</v>
      </c>
      <c r="C30" s="12">
        <v>2.5</v>
      </c>
      <c r="D30" s="12">
        <v>18.899999999999999</v>
      </c>
      <c r="E30" s="13"/>
    </row>
    <row r="31" spans="1:5">
      <c r="A31" s="3">
        <v>39382.375</v>
      </c>
      <c r="B31" s="11">
        <v>43.86</v>
      </c>
      <c r="C31" s="12">
        <v>3.4</v>
      </c>
      <c r="D31" s="12">
        <v>18.899999999999999</v>
      </c>
      <c r="E31" s="13"/>
    </row>
    <row r="32" spans="1:5">
      <c r="A32" s="3">
        <v>39383.375</v>
      </c>
      <c r="B32" s="11">
        <v>43.86</v>
      </c>
      <c r="C32" s="12">
        <v>4.3</v>
      </c>
      <c r="D32" s="12">
        <v>18.8</v>
      </c>
      <c r="E32" s="13"/>
    </row>
    <row r="33" spans="1:5">
      <c r="A33" s="3">
        <v>39384.375</v>
      </c>
      <c r="B33" s="11">
        <v>43.86</v>
      </c>
      <c r="C33" s="12">
        <v>4.5999999999999996</v>
      </c>
      <c r="D33" s="12">
        <v>18.600000000000001</v>
      </c>
      <c r="E33" s="13"/>
    </row>
    <row r="34" spans="1:5">
      <c r="A34" s="3">
        <v>39385.375</v>
      </c>
      <c r="B34" s="11">
        <v>43.86</v>
      </c>
      <c r="C34" s="12">
        <v>3.1</v>
      </c>
      <c r="D34" s="12">
        <v>18.7</v>
      </c>
      <c r="E34" s="13"/>
    </row>
    <row r="35" spans="1:5" ht="14.25" thickBot="1">
      <c r="A35" s="3">
        <v>39386.375</v>
      </c>
      <c r="B35" s="14">
        <v>43.86</v>
      </c>
      <c r="C35" s="15">
        <v>2.2999999999999998</v>
      </c>
      <c r="D35" s="15">
        <v>18.600000000000001</v>
      </c>
      <c r="E35" s="16"/>
    </row>
    <row r="36" spans="1:5" ht="14.25" thickTop="1">
      <c r="A36" s="64" t="s">
        <v>9</v>
      </c>
      <c r="B36" s="46"/>
      <c r="C36" s="49"/>
      <c r="D36" s="49"/>
      <c r="E36" s="52"/>
    </row>
    <row r="37" spans="1:5">
      <c r="A37" s="65"/>
      <c r="B37" s="47"/>
      <c r="C37" s="50"/>
      <c r="D37" s="50"/>
      <c r="E37" s="53"/>
    </row>
    <row r="38" spans="1:5">
      <c r="A38" s="65"/>
      <c r="B38" s="48"/>
      <c r="C38" s="51"/>
      <c r="D38" s="51"/>
      <c r="E38" s="54"/>
    </row>
    <row r="39" spans="1:5">
      <c r="A39" s="17" t="s">
        <v>10</v>
      </c>
      <c r="B39" s="8">
        <f>ROUND(AVERAGE(B5:B35),2)</f>
        <v>43.96</v>
      </c>
      <c r="C39" s="9">
        <f>ROUND(AVERAGE(C5:C35),2)</f>
        <v>2.73</v>
      </c>
      <c r="D39" s="9">
        <f>ROUND(AVERAGE(D5:D35),1)</f>
        <v>20.7</v>
      </c>
      <c r="E39" s="18"/>
    </row>
    <row r="40" spans="1:5">
      <c r="A40" s="17" t="s">
        <v>11</v>
      </c>
      <c r="B40" s="8">
        <f>MAX(B5:B35)</f>
        <v>44.12</v>
      </c>
      <c r="C40" s="9">
        <f>MAX(C5:C35)</f>
        <v>4.5999999999999996</v>
      </c>
      <c r="D40" s="9">
        <f>MAX(D5:D35)</f>
        <v>22.7</v>
      </c>
      <c r="E40" s="18"/>
    </row>
    <row r="41" spans="1:5">
      <c r="A41" s="17" t="s">
        <v>12</v>
      </c>
      <c r="B41" s="19">
        <f>INDEX($A$5:$A$35,MATCH(B40,B5:B35,0),0)</f>
        <v>39365.375</v>
      </c>
      <c r="C41" s="19">
        <f>INDEX($A$5:$A$35,MATCH(C40,C5:C35,0),0)</f>
        <v>39384.375</v>
      </c>
      <c r="D41" s="19">
        <f>INDEX($A$5:$A$35,MATCH(D40,D5:D35,0),0)</f>
        <v>39356.375</v>
      </c>
      <c r="E41" s="18"/>
    </row>
    <row r="42" spans="1:5">
      <c r="A42" s="17" t="s">
        <v>13</v>
      </c>
      <c r="B42" s="8">
        <f>MIN(B5:B35)</f>
        <v>43.86</v>
      </c>
      <c r="C42" s="9">
        <f>MIN(C5:C35)</f>
        <v>1.1000000000000001</v>
      </c>
      <c r="D42" s="9">
        <f>MIN(D5:D35)</f>
        <v>18.600000000000001</v>
      </c>
      <c r="E42" s="18"/>
    </row>
    <row r="43" spans="1:5" ht="14.25" thickBot="1">
      <c r="A43" s="20" t="s">
        <v>14</v>
      </c>
      <c r="B43" s="21">
        <f>INDEX($A$5:$A$35,MATCH(B42,B5:B35,0),0)</f>
        <v>39380.375</v>
      </c>
      <c r="C43" s="21">
        <f>INDEX($A$5:$A$35,MATCH(C42,C5:C35,0),0)</f>
        <v>39364.375</v>
      </c>
      <c r="D43" s="21">
        <f>INDEX($A$5:$A$35,MATCH(D42,D5:D35,0),0)</f>
        <v>39384.375</v>
      </c>
      <c r="E43" s="22"/>
    </row>
  </sheetData>
  <mergeCells count="11">
    <mergeCell ref="A1:D1"/>
    <mergeCell ref="A2:A4"/>
    <mergeCell ref="B2:B3"/>
    <mergeCell ref="C2:C3"/>
    <mergeCell ref="D2:D3"/>
    <mergeCell ref="E36:E38"/>
    <mergeCell ref="E2:E4"/>
    <mergeCell ref="A36:A38"/>
    <mergeCell ref="B36:B38"/>
    <mergeCell ref="C36:C38"/>
    <mergeCell ref="D36:D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4" width="8.625" customWidth="1"/>
    <col min="5" max="5" width="28.875" customWidth="1"/>
  </cols>
  <sheetData>
    <row r="1" spans="1:5" ht="18" thickBot="1">
      <c r="A1" s="55" t="s">
        <v>0</v>
      </c>
      <c r="B1" s="56"/>
      <c r="C1" s="56"/>
      <c r="D1" s="56"/>
      <c r="E1" s="1">
        <v>39387</v>
      </c>
    </row>
    <row r="2" spans="1:5" ht="13.5" customHeight="1">
      <c r="A2" s="57" t="s">
        <v>1</v>
      </c>
      <c r="B2" s="60" t="s">
        <v>2</v>
      </c>
      <c r="C2" s="60" t="s">
        <v>4</v>
      </c>
      <c r="D2" s="60" t="s">
        <v>3</v>
      </c>
      <c r="E2" s="62" t="s">
        <v>5</v>
      </c>
    </row>
    <row r="3" spans="1:5">
      <c r="A3" s="58"/>
      <c r="B3" s="61"/>
      <c r="C3" s="61"/>
      <c r="D3" s="61"/>
      <c r="E3" s="63"/>
    </row>
    <row r="4" spans="1:5" ht="14.25" thickBot="1">
      <c r="A4" s="59"/>
      <c r="B4" s="2" t="s">
        <v>15</v>
      </c>
      <c r="C4" s="2" t="s">
        <v>16</v>
      </c>
      <c r="D4" s="2" t="s">
        <v>17</v>
      </c>
      <c r="E4" s="63"/>
    </row>
    <row r="5" spans="1:5" ht="14.25" thickTop="1">
      <c r="A5" s="3">
        <v>39387.375</v>
      </c>
      <c r="B5" s="4">
        <v>43.86</v>
      </c>
      <c r="C5" s="5">
        <v>2.9</v>
      </c>
      <c r="D5" s="5">
        <v>18.8</v>
      </c>
      <c r="E5" s="6"/>
    </row>
    <row r="6" spans="1:5">
      <c r="A6" s="3">
        <v>39388.375</v>
      </c>
      <c r="B6" s="8">
        <v>43.86</v>
      </c>
      <c r="C6" s="9">
        <v>2.2999999999999998</v>
      </c>
      <c r="D6" s="9">
        <v>18.399999999999999</v>
      </c>
      <c r="E6" s="10"/>
    </row>
    <row r="7" spans="1:5">
      <c r="A7" s="3">
        <v>39389.375</v>
      </c>
      <c r="B7" s="8">
        <v>43.85</v>
      </c>
      <c r="C7" s="9">
        <v>2.6</v>
      </c>
      <c r="D7" s="9">
        <v>18.100000000000001</v>
      </c>
      <c r="E7" s="10"/>
    </row>
    <row r="8" spans="1:5">
      <c r="A8" s="3">
        <v>39390.375</v>
      </c>
      <c r="B8" s="8">
        <v>43.85</v>
      </c>
      <c r="C8" s="9">
        <v>1.7</v>
      </c>
      <c r="D8" s="9">
        <v>17.8</v>
      </c>
      <c r="E8" s="10"/>
    </row>
    <row r="9" spans="1:5">
      <c r="A9" s="3">
        <v>39391.375</v>
      </c>
      <c r="B9" s="8">
        <v>43.85</v>
      </c>
      <c r="C9" s="9">
        <v>1.7</v>
      </c>
      <c r="D9" s="9">
        <v>17.8</v>
      </c>
      <c r="E9" s="10"/>
    </row>
    <row r="10" spans="1:5">
      <c r="A10" s="3">
        <v>39392.375</v>
      </c>
      <c r="B10" s="8">
        <v>43.85</v>
      </c>
      <c r="C10" s="9">
        <v>1.7</v>
      </c>
      <c r="D10" s="9">
        <v>17.8</v>
      </c>
      <c r="E10" s="10"/>
    </row>
    <row r="11" spans="1:5">
      <c r="A11" s="3">
        <v>39393.375</v>
      </c>
      <c r="B11" s="8">
        <v>43.85</v>
      </c>
      <c r="C11" s="9">
        <v>1.7</v>
      </c>
      <c r="D11" s="9">
        <v>17.7</v>
      </c>
      <c r="E11" s="10"/>
    </row>
    <row r="12" spans="1:5">
      <c r="A12" s="3">
        <v>39394.375</v>
      </c>
      <c r="B12" s="8">
        <v>43.85</v>
      </c>
      <c r="C12" s="9">
        <v>0.6</v>
      </c>
      <c r="D12" s="9">
        <v>17.600000000000001</v>
      </c>
      <c r="E12" s="10"/>
    </row>
    <row r="13" spans="1:5">
      <c r="A13" s="3">
        <v>39395.375</v>
      </c>
      <c r="B13" s="8">
        <v>43.85</v>
      </c>
      <c r="C13" s="9">
        <v>0.9</v>
      </c>
      <c r="D13" s="9">
        <v>17.600000000000001</v>
      </c>
      <c r="E13" s="10"/>
    </row>
    <row r="14" spans="1:5">
      <c r="A14" s="3">
        <v>39396.375</v>
      </c>
      <c r="B14" s="8">
        <v>43.85</v>
      </c>
      <c r="C14" s="9">
        <v>0.9</v>
      </c>
      <c r="D14" s="9">
        <v>17.600000000000001</v>
      </c>
      <c r="E14" s="10"/>
    </row>
    <row r="15" spans="1:5">
      <c r="A15" s="3">
        <v>39397.375</v>
      </c>
      <c r="B15" s="8">
        <v>43.85</v>
      </c>
      <c r="C15" s="9">
        <v>0.9</v>
      </c>
      <c r="D15" s="9">
        <v>17.399999999999999</v>
      </c>
      <c r="E15" s="10"/>
    </row>
    <row r="16" spans="1:5">
      <c r="A16" s="3">
        <v>39398.375</v>
      </c>
      <c r="B16" s="8">
        <v>43.85</v>
      </c>
      <c r="C16" s="9">
        <v>1.1000000000000001</v>
      </c>
      <c r="D16" s="9">
        <v>17.100000000000001</v>
      </c>
      <c r="E16" s="10"/>
    </row>
    <row r="17" spans="1:5">
      <c r="A17" s="3">
        <v>39399.375</v>
      </c>
      <c r="B17" s="8">
        <v>43.85</v>
      </c>
      <c r="C17" s="9">
        <v>1.4</v>
      </c>
      <c r="D17" s="9">
        <v>16.899999999999999</v>
      </c>
      <c r="E17" s="10"/>
    </row>
    <row r="18" spans="1:5">
      <c r="A18" s="3">
        <v>39400.375</v>
      </c>
      <c r="B18" s="8">
        <v>43.85</v>
      </c>
      <c r="C18" s="9">
        <v>2.2999999999999998</v>
      </c>
      <c r="D18" s="9">
        <v>16.8</v>
      </c>
      <c r="E18" s="10"/>
    </row>
    <row r="19" spans="1:5">
      <c r="A19" s="3">
        <v>39401.375</v>
      </c>
      <c r="B19" s="8">
        <v>43.85</v>
      </c>
      <c r="C19" s="9">
        <v>2.2999999999999998</v>
      </c>
      <c r="D19" s="9">
        <v>16.600000000000001</v>
      </c>
      <c r="E19" s="10"/>
    </row>
    <row r="20" spans="1:5">
      <c r="A20" s="3">
        <v>39402.375</v>
      </c>
      <c r="B20" s="8">
        <v>43.86</v>
      </c>
      <c r="C20" s="9">
        <v>1.7</v>
      </c>
      <c r="D20" s="9">
        <v>16.7</v>
      </c>
      <c r="E20" s="10"/>
    </row>
    <row r="21" spans="1:5">
      <c r="A21" s="3">
        <v>39403.375</v>
      </c>
      <c r="B21" s="8">
        <v>43.86</v>
      </c>
      <c r="C21" s="9">
        <v>2.2999999999999998</v>
      </c>
      <c r="D21" s="9">
        <v>16.3</v>
      </c>
      <c r="E21" s="10"/>
    </row>
    <row r="22" spans="1:5">
      <c r="A22" s="3">
        <v>39404.375</v>
      </c>
      <c r="B22" s="8">
        <v>43.86</v>
      </c>
      <c r="C22" s="9">
        <v>2.9</v>
      </c>
      <c r="D22" s="9">
        <v>15.9</v>
      </c>
      <c r="E22" s="10"/>
    </row>
    <row r="23" spans="1:5">
      <c r="A23" s="3">
        <v>39405.375</v>
      </c>
      <c r="B23" s="8">
        <v>43.86</v>
      </c>
      <c r="C23" s="9">
        <v>4.5999999999999996</v>
      </c>
      <c r="D23" s="9">
        <v>15.6</v>
      </c>
      <c r="E23" s="10"/>
    </row>
    <row r="24" spans="1:5">
      <c r="A24" s="3">
        <v>39406.375</v>
      </c>
      <c r="B24" s="8">
        <v>43.86</v>
      </c>
      <c r="C24" s="9">
        <v>4.5999999999999996</v>
      </c>
      <c r="D24" s="9">
        <v>15.5</v>
      </c>
      <c r="E24" s="10"/>
    </row>
    <row r="25" spans="1:5">
      <c r="A25" s="3">
        <v>39407.375</v>
      </c>
      <c r="B25" s="8">
        <v>43.86</v>
      </c>
      <c r="C25" s="9">
        <v>5.8</v>
      </c>
      <c r="D25" s="9">
        <v>15.2</v>
      </c>
      <c r="E25" s="10"/>
    </row>
    <row r="26" spans="1:5">
      <c r="A26" s="3">
        <v>39408.375</v>
      </c>
      <c r="B26" s="8">
        <v>43.86</v>
      </c>
      <c r="C26" s="9">
        <v>6.1</v>
      </c>
      <c r="D26" s="9">
        <v>14.9</v>
      </c>
      <c r="E26" s="10"/>
    </row>
    <row r="27" spans="1:5">
      <c r="A27" s="3">
        <v>39409.375</v>
      </c>
      <c r="B27" s="8">
        <v>43.85</v>
      </c>
      <c r="C27" s="9">
        <v>7</v>
      </c>
      <c r="D27" s="9">
        <v>14.5</v>
      </c>
      <c r="E27" s="13"/>
    </row>
    <row r="28" spans="1:5">
      <c r="A28" s="3">
        <v>39410.375</v>
      </c>
      <c r="B28" s="8">
        <v>43.85</v>
      </c>
      <c r="C28" s="9">
        <v>8.5</v>
      </c>
      <c r="D28" s="9">
        <v>14.2</v>
      </c>
      <c r="E28" s="13"/>
    </row>
    <row r="29" spans="1:5">
      <c r="A29" s="3">
        <v>39411.375</v>
      </c>
      <c r="B29" s="8">
        <v>43.85</v>
      </c>
      <c r="C29" s="9">
        <v>6.7</v>
      </c>
      <c r="D29" s="9">
        <v>14.1</v>
      </c>
      <c r="E29" s="13"/>
    </row>
    <row r="30" spans="1:5">
      <c r="A30" s="3">
        <v>39412.375</v>
      </c>
      <c r="B30" s="8">
        <v>43.85</v>
      </c>
      <c r="C30" s="9">
        <v>5.5</v>
      </c>
      <c r="D30" s="9">
        <v>14.1</v>
      </c>
      <c r="E30" s="13"/>
    </row>
    <row r="31" spans="1:5">
      <c r="A31" s="3">
        <v>39413.375</v>
      </c>
      <c r="B31" s="8">
        <v>43.86</v>
      </c>
      <c r="C31" s="9">
        <v>4.4000000000000004</v>
      </c>
      <c r="D31" s="9">
        <v>14.1</v>
      </c>
      <c r="E31" s="13"/>
    </row>
    <row r="32" spans="1:5">
      <c r="A32" s="3">
        <v>39414.375</v>
      </c>
      <c r="B32" s="8">
        <v>43.85</v>
      </c>
      <c r="C32" s="9">
        <v>3.8</v>
      </c>
      <c r="D32" s="9">
        <v>14.1</v>
      </c>
      <c r="E32" s="13"/>
    </row>
    <row r="33" spans="1:5">
      <c r="A33" s="3">
        <v>39415.375</v>
      </c>
      <c r="B33" s="11">
        <v>43.85</v>
      </c>
      <c r="C33" s="12">
        <v>3.5</v>
      </c>
      <c r="D33" s="12">
        <v>14</v>
      </c>
      <c r="E33" s="13"/>
    </row>
    <row r="34" spans="1:5">
      <c r="A34" s="3">
        <v>39416.375</v>
      </c>
      <c r="B34" s="8">
        <v>43.85</v>
      </c>
      <c r="C34" s="9">
        <v>2.9</v>
      </c>
      <c r="D34" s="9">
        <v>14</v>
      </c>
      <c r="E34" s="13"/>
    </row>
    <row r="35" spans="1:5" ht="14.25" thickBot="1">
      <c r="A35" s="23"/>
      <c r="B35" s="14"/>
      <c r="C35" s="15"/>
      <c r="D35" s="15"/>
      <c r="E35" s="16"/>
    </row>
    <row r="36" spans="1:5" ht="14.25" thickTop="1">
      <c r="A36" s="64" t="s">
        <v>9</v>
      </c>
      <c r="B36" s="46"/>
      <c r="C36" s="49"/>
      <c r="D36" s="49"/>
      <c r="E36" s="52"/>
    </row>
    <row r="37" spans="1:5">
      <c r="A37" s="65"/>
      <c r="B37" s="47"/>
      <c r="C37" s="50"/>
      <c r="D37" s="50"/>
      <c r="E37" s="53"/>
    </row>
    <row r="38" spans="1:5">
      <c r="A38" s="65"/>
      <c r="B38" s="48"/>
      <c r="C38" s="51"/>
      <c r="D38" s="51"/>
      <c r="E38" s="54"/>
    </row>
    <row r="39" spans="1:5">
      <c r="A39" s="17" t="s">
        <v>10</v>
      </c>
      <c r="B39" s="8">
        <f>ROUND(AVERAGE(B5:B35),2)</f>
        <v>43.85</v>
      </c>
      <c r="C39" s="9">
        <f>ROUND(AVERAGE(C5:C35),2)</f>
        <v>3.18</v>
      </c>
      <c r="D39" s="9">
        <f>ROUND(AVERAGE(D5:D35),1)</f>
        <v>16.2</v>
      </c>
      <c r="E39" s="18"/>
    </row>
    <row r="40" spans="1:5">
      <c r="A40" s="17" t="s">
        <v>11</v>
      </c>
      <c r="B40" s="8">
        <f>MAX(B5:B35)</f>
        <v>43.86</v>
      </c>
      <c r="C40" s="9">
        <f>MAX(C5:C35)</f>
        <v>8.5</v>
      </c>
      <c r="D40" s="9">
        <f>MAX(D5:D35)</f>
        <v>18.8</v>
      </c>
      <c r="E40" s="18"/>
    </row>
    <row r="41" spans="1:5">
      <c r="A41" s="17" t="s">
        <v>12</v>
      </c>
      <c r="B41" s="19">
        <f>INDEX($A$5:$A$35,MATCH(B40,B5:B35,0),0)</f>
        <v>39387.375</v>
      </c>
      <c r="C41" s="19">
        <f>INDEX($A$5:$A$35,MATCH(C40,C5:C35,0),0)</f>
        <v>39410.375</v>
      </c>
      <c r="D41" s="19">
        <f>INDEX($A$5:$A$35,MATCH(D40,D5:D35,0),0)</f>
        <v>39387.375</v>
      </c>
      <c r="E41" s="18"/>
    </row>
    <row r="42" spans="1:5">
      <c r="A42" s="17" t="s">
        <v>13</v>
      </c>
      <c r="B42" s="8">
        <f>MIN(B5:B35)</f>
        <v>43.85</v>
      </c>
      <c r="C42" s="9">
        <f>MIN(C5:C35)</f>
        <v>0.6</v>
      </c>
      <c r="D42" s="9">
        <f>MIN(D5:D35)</f>
        <v>14</v>
      </c>
      <c r="E42" s="18"/>
    </row>
    <row r="43" spans="1:5" ht="14.25" thickBot="1">
      <c r="A43" s="20" t="s">
        <v>14</v>
      </c>
      <c r="B43" s="21">
        <f>INDEX($A$5:$A$35,MATCH(B42,B5:B35,0),0)</f>
        <v>39389.375</v>
      </c>
      <c r="C43" s="21">
        <f>INDEX($A$5:$A$35,MATCH(C42,C5:C35,0),0)</f>
        <v>39394.375</v>
      </c>
      <c r="D43" s="21">
        <f>INDEX($A$5:$A$35,MATCH(D42,D5:D35,0),0)</f>
        <v>39415.375</v>
      </c>
      <c r="E43" s="22"/>
    </row>
  </sheetData>
  <mergeCells count="11">
    <mergeCell ref="A1:D1"/>
    <mergeCell ref="A2:A4"/>
    <mergeCell ref="B2:B3"/>
    <mergeCell ref="C2:C3"/>
    <mergeCell ref="D2:D3"/>
    <mergeCell ref="E36:E38"/>
    <mergeCell ref="E2:E4"/>
    <mergeCell ref="A36:A38"/>
    <mergeCell ref="B36:B38"/>
    <mergeCell ref="C36:C38"/>
    <mergeCell ref="D36:D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2" max="4" width="8.625" customWidth="1"/>
    <col min="5" max="5" width="28.875" customWidth="1"/>
  </cols>
  <sheetData>
    <row r="1" spans="1:5" ht="18" thickBot="1">
      <c r="A1" s="55" t="s">
        <v>0</v>
      </c>
      <c r="B1" s="56"/>
      <c r="C1" s="56"/>
      <c r="D1" s="56"/>
      <c r="E1" s="1">
        <v>39417</v>
      </c>
    </row>
    <row r="2" spans="1:5" ht="13.5" customHeight="1">
      <c r="A2" s="57" t="s">
        <v>1</v>
      </c>
      <c r="B2" s="60" t="s">
        <v>2</v>
      </c>
      <c r="C2" s="60" t="s">
        <v>4</v>
      </c>
      <c r="D2" s="60" t="s">
        <v>3</v>
      </c>
      <c r="E2" s="62" t="s">
        <v>5</v>
      </c>
    </row>
    <row r="3" spans="1:5">
      <c r="A3" s="58"/>
      <c r="B3" s="61"/>
      <c r="C3" s="61"/>
      <c r="D3" s="61"/>
      <c r="E3" s="63"/>
    </row>
    <row r="4" spans="1:5" ht="14.25" thickBot="1">
      <c r="A4" s="59"/>
      <c r="B4" s="2" t="s">
        <v>6</v>
      </c>
      <c r="C4" s="2" t="s">
        <v>8</v>
      </c>
      <c r="D4" s="2" t="s">
        <v>7</v>
      </c>
      <c r="E4" s="63"/>
    </row>
    <row r="5" spans="1:5" ht="14.25" thickTop="1">
      <c r="A5" s="3">
        <v>39417.375</v>
      </c>
      <c r="B5" s="4">
        <v>43.83</v>
      </c>
      <c r="C5" s="5">
        <v>3.2</v>
      </c>
      <c r="D5" s="5">
        <v>13.8</v>
      </c>
      <c r="E5" s="27"/>
    </row>
    <row r="6" spans="1:5">
      <c r="A6" s="3">
        <v>39418.375</v>
      </c>
      <c r="B6" s="8">
        <v>43.83</v>
      </c>
      <c r="C6" s="9">
        <v>5</v>
      </c>
      <c r="D6" s="9">
        <v>13.4</v>
      </c>
      <c r="E6" s="10"/>
    </row>
    <row r="7" spans="1:5">
      <c r="A7" s="3">
        <v>39419.375</v>
      </c>
      <c r="B7" s="8">
        <v>43.83</v>
      </c>
      <c r="C7" s="9">
        <v>4.4000000000000004</v>
      </c>
      <c r="D7" s="9">
        <v>13.5</v>
      </c>
      <c r="E7" s="10"/>
    </row>
    <row r="8" spans="1:5">
      <c r="A8" s="3">
        <v>39420.375</v>
      </c>
      <c r="B8" s="8">
        <v>43.83</v>
      </c>
      <c r="C8" s="9">
        <v>4.7</v>
      </c>
      <c r="D8" s="9">
        <v>13.3</v>
      </c>
      <c r="E8" s="10"/>
    </row>
    <row r="9" spans="1:5">
      <c r="A9" s="3">
        <v>39421.375</v>
      </c>
      <c r="B9" s="8">
        <v>43.83</v>
      </c>
      <c r="C9" s="9">
        <v>5.6</v>
      </c>
      <c r="D9" s="9">
        <v>13</v>
      </c>
      <c r="E9" s="10"/>
    </row>
    <row r="10" spans="1:5">
      <c r="A10" s="3">
        <v>39422.375</v>
      </c>
      <c r="B10" s="8">
        <v>43.83</v>
      </c>
      <c r="C10" s="9">
        <v>5</v>
      </c>
      <c r="D10" s="9">
        <v>12.7</v>
      </c>
      <c r="E10" s="10"/>
    </row>
    <row r="11" spans="1:5">
      <c r="A11" s="3">
        <v>39423.375</v>
      </c>
      <c r="B11" s="8">
        <v>43.83</v>
      </c>
      <c r="C11" s="9">
        <v>5</v>
      </c>
      <c r="D11" s="9">
        <v>12.7</v>
      </c>
      <c r="E11" s="10"/>
    </row>
    <row r="12" spans="1:5">
      <c r="A12" s="3">
        <v>39424.375</v>
      </c>
      <c r="B12" s="8">
        <v>43.83</v>
      </c>
      <c r="C12" s="9">
        <v>4.4000000000000004</v>
      </c>
      <c r="D12" s="9">
        <v>12.4</v>
      </c>
      <c r="E12" s="10"/>
    </row>
    <row r="13" spans="1:5">
      <c r="A13" s="3">
        <v>39425.375</v>
      </c>
      <c r="B13" s="8">
        <v>43.83</v>
      </c>
      <c r="C13" s="9">
        <v>3.5</v>
      </c>
      <c r="D13" s="9">
        <v>12.1</v>
      </c>
      <c r="E13" s="10"/>
    </row>
    <row r="14" spans="1:5">
      <c r="A14" s="3">
        <v>39426.375</v>
      </c>
      <c r="B14" s="8">
        <v>43.83</v>
      </c>
      <c r="C14" s="9">
        <v>4.0999999999999996</v>
      </c>
      <c r="D14" s="9">
        <v>11.8</v>
      </c>
      <c r="E14" s="10"/>
    </row>
    <row r="15" spans="1:5">
      <c r="A15" s="3">
        <v>39427.375</v>
      </c>
      <c r="B15" s="8">
        <v>43.83</v>
      </c>
      <c r="C15" s="9">
        <v>3.2</v>
      </c>
      <c r="D15" s="9">
        <v>11.8</v>
      </c>
      <c r="E15" s="10"/>
    </row>
    <row r="16" spans="1:5">
      <c r="A16" s="3">
        <v>39428.375</v>
      </c>
      <c r="B16" s="8">
        <v>43.83</v>
      </c>
      <c r="C16" s="9">
        <v>2.9</v>
      </c>
      <c r="D16" s="9">
        <v>11.8</v>
      </c>
      <c r="E16" s="10"/>
    </row>
    <row r="17" spans="1:5">
      <c r="A17" s="3">
        <v>39429.375</v>
      </c>
      <c r="B17" s="8">
        <v>43.83</v>
      </c>
      <c r="C17" s="9">
        <v>2.9</v>
      </c>
      <c r="D17" s="9">
        <v>11.9</v>
      </c>
      <c r="E17" s="10"/>
    </row>
    <row r="18" spans="1:5">
      <c r="A18" s="3">
        <v>39430.375</v>
      </c>
      <c r="B18" s="8">
        <v>43.83</v>
      </c>
      <c r="C18" s="9">
        <v>3.2</v>
      </c>
      <c r="D18" s="9">
        <v>11.4</v>
      </c>
      <c r="E18" s="10"/>
    </row>
    <row r="19" spans="1:5">
      <c r="A19" s="3">
        <v>39431.375</v>
      </c>
      <c r="B19" s="8">
        <v>43.83</v>
      </c>
      <c r="C19" s="9">
        <v>2.6</v>
      </c>
      <c r="D19" s="9">
        <v>11.2</v>
      </c>
      <c r="E19" s="10"/>
    </row>
    <row r="20" spans="1:5">
      <c r="A20" s="3">
        <v>39432.375</v>
      </c>
      <c r="B20" s="8">
        <v>43.83</v>
      </c>
      <c r="C20" s="9">
        <v>3.5</v>
      </c>
      <c r="D20" s="9">
        <v>11.1</v>
      </c>
      <c r="E20" s="10"/>
    </row>
    <row r="21" spans="1:5">
      <c r="A21" s="3">
        <v>39433.375</v>
      </c>
      <c r="B21" s="8">
        <v>43.83</v>
      </c>
      <c r="C21" s="9">
        <v>3.2</v>
      </c>
      <c r="D21" s="9">
        <v>11</v>
      </c>
      <c r="E21" s="10"/>
    </row>
    <row r="22" spans="1:5">
      <c r="A22" s="3">
        <v>39434.375</v>
      </c>
      <c r="B22" s="8">
        <v>43.83</v>
      </c>
      <c r="C22" s="9">
        <v>3.2</v>
      </c>
      <c r="D22" s="9">
        <v>10.8</v>
      </c>
      <c r="E22" s="10"/>
    </row>
    <row r="23" spans="1:5">
      <c r="A23" s="3">
        <v>39435.375</v>
      </c>
      <c r="B23" s="8">
        <v>43.83</v>
      </c>
      <c r="C23" s="9">
        <v>3.8</v>
      </c>
      <c r="D23" s="9">
        <v>10.7</v>
      </c>
      <c r="E23" s="10"/>
    </row>
    <row r="24" spans="1:5">
      <c r="A24" s="3">
        <v>39436.375</v>
      </c>
      <c r="B24" s="8">
        <v>43.83</v>
      </c>
      <c r="C24" s="9">
        <v>3.5</v>
      </c>
      <c r="D24" s="9">
        <v>10.5</v>
      </c>
      <c r="E24" s="10"/>
    </row>
    <row r="25" spans="1:5">
      <c r="A25" s="3">
        <v>39437.375</v>
      </c>
      <c r="B25" s="8">
        <v>43.83</v>
      </c>
      <c r="C25" s="9">
        <v>3</v>
      </c>
      <c r="D25" s="9">
        <v>10.3</v>
      </c>
      <c r="E25" s="10"/>
    </row>
    <row r="26" spans="1:5">
      <c r="A26" s="3">
        <v>39438.375</v>
      </c>
      <c r="B26" s="8">
        <v>43.85</v>
      </c>
      <c r="C26" s="9">
        <v>3</v>
      </c>
      <c r="D26" s="9">
        <v>10.4</v>
      </c>
      <c r="E26" s="10"/>
    </row>
    <row r="27" spans="1:5">
      <c r="A27" s="3">
        <v>39439.375</v>
      </c>
      <c r="B27" s="8">
        <v>43.85</v>
      </c>
      <c r="C27" s="9">
        <v>3</v>
      </c>
      <c r="D27" s="9">
        <v>10.4</v>
      </c>
      <c r="E27" s="13"/>
    </row>
    <row r="28" spans="1:5">
      <c r="A28" s="3">
        <v>39440.375</v>
      </c>
      <c r="B28" s="8">
        <v>43.84</v>
      </c>
      <c r="C28" s="9">
        <v>2.7</v>
      </c>
      <c r="D28" s="9">
        <v>10.3</v>
      </c>
      <c r="E28" s="13"/>
    </row>
    <row r="29" spans="1:5">
      <c r="A29" s="3">
        <v>39441.375</v>
      </c>
      <c r="B29" s="8">
        <v>43.84</v>
      </c>
      <c r="C29" s="9">
        <v>2.1</v>
      </c>
      <c r="D29" s="9">
        <v>10.3</v>
      </c>
      <c r="E29" s="13"/>
    </row>
    <row r="30" spans="1:5">
      <c r="A30" s="3">
        <v>39442.375</v>
      </c>
      <c r="B30" s="8">
        <v>43.84</v>
      </c>
      <c r="C30" s="9">
        <v>2.4</v>
      </c>
      <c r="D30" s="9">
        <v>10.3</v>
      </c>
      <c r="E30" s="13"/>
    </row>
    <row r="31" spans="1:5">
      <c r="A31" s="3">
        <v>39443.375</v>
      </c>
      <c r="B31" s="8">
        <v>43.83</v>
      </c>
      <c r="C31" s="9">
        <v>2.7</v>
      </c>
      <c r="D31" s="9">
        <v>10.1</v>
      </c>
      <c r="E31" s="13"/>
    </row>
    <row r="32" spans="1:5">
      <c r="A32" s="3">
        <v>39444.375</v>
      </c>
      <c r="B32" s="8">
        <v>43.85</v>
      </c>
      <c r="C32" s="9">
        <v>2.4</v>
      </c>
      <c r="D32" s="9">
        <v>10.3</v>
      </c>
      <c r="E32" s="13"/>
    </row>
    <row r="33" spans="1:5">
      <c r="A33" s="3">
        <v>39445.375</v>
      </c>
      <c r="B33" s="11">
        <v>43.85</v>
      </c>
      <c r="C33" s="12">
        <v>1.8</v>
      </c>
      <c r="D33" s="12">
        <v>10.5</v>
      </c>
      <c r="E33" s="13"/>
    </row>
    <row r="34" spans="1:5">
      <c r="A34" s="3">
        <v>39446.375</v>
      </c>
      <c r="B34" s="8">
        <v>43.84</v>
      </c>
      <c r="C34" s="9">
        <v>1.8</v>
      </c>
      <c r="D34" s="9">
        <v>10.3</v>
      </c>
      <c r="E34" s="13"/>
    </row>
    <row r="35" spans="1:5" ht="14.25" thickBot="1">
      <c r="A35" s="3">
        <v>39447.375</v>
      </c>
      <c r="B35" s="14">
        <v>43.83</v>
      </c>
      <c r="C35" s="15">
        <v>2.7</v>
      </c>
      <c r="D35" s="15">
        <v>9.9</v>
      </c>
      <c r="E35" s="16"/>
    </row>
    <row r="36" spans="1:5" ht="14.25" thickTop="1">
      <c r="A36" s="64" t="s">
        <v>9</v>
      </c>
      <c r="B36" s="46"/>
      <c r="C36" s="49"/>
      <c r="D36" s="49"/>
      <c r="E36" s="52"/>
    </row>
    <row r="37" spans="1:5">
      <c r="A37" s="65"/>
      <c r="B37" s="47"/>
      <c r="C37" s="50"/>
      <c r="D37" s="50"/>
      <c r="E37" s="53"/>
    </row>
    <row r="38" spans="1:5">
      <c r="A38" s="65"/>
      <c r="B38" s="48"/>
      <c r="C38" s="51"/>
      <c r="D38" s="51"/>
      <c r="E38" s="54"/>
    </row>
    <row r="39" spans="1:5">
      <c r="A39" s="17" t="s">
        <v>10</v>
      </c>
      <c r="B39" s="8">
        <f>ROUND(AVERAGE(B5:B35),2)</f>
        <v>43.83</v>
      </c>
      <c r="C39" s="9">
        <f>ROUND(AVERAGE(C5:C35),2)</f>
        <v>3.37</v>
      </c>
      <c r="D39" s="9">
        <f>ROUND(AVERAGE(D5:D35),1)</f>
        <v>11.4</v>
      </c>
      <c r="E39" s="18"/>
    </row>
    <row r="40" spans="1:5">
      <c r="A40" s="17" t="s">
        <v>11</v>
      </c>
      <c r="B40" s="8">
        <f>MAX(B5:B35)</f>
        <v>43.85</v>
      </c>
      <c r="C40" s="9">
        <f>MAX(C5:C35)</f>
        <v>5.6</v>
      </c>
      <c r="D40" s="9">
        <f>MAX(D5:D35)</f>
        <v>13.8</v>
      </c>
      <c r="E40" s="18"/>
    </row>
    <row r="41" spans="1:5">
      <c r="A41" s="17" t="s">
        <v>12</v>
      </c>
      <c r="B41" s="19">
        <f>INDEX($A$5:$A$35,MATCH(B40,B5:B35,0),0)</f>
        <v>39438.375</v>
      </c>
      <c r="C41" s="19">
        <f>INDEX($A$5:$A$35,MATCH(C40,C5:C35,0),0)</f>
        <v>39421.375</v>
      </c>
      <c r="D41" s="19">
        <f>INDEX($A$5:$A$35,MATCH(D40,D5:D35,0),0)</f>
        <v>39417.375</v>
      </c>
      <c r="E41" s="18"/>
    </row>
    <row r="42" spans="1:5">
      <c r="A42" s="17" t="s">
        <v>13</v>
      </c>
      <c r="B42" s="8">
        <f>MIN(B5:B35)</f>
        <v>43.83</v>
      </c>
      <c r="C42" s="9">
        <f>MIN(C5:C35)</f>
        <v>1.8</v>
      </c>
      <c r="D42" s="9">
        <f>MIN(D5:D35)</f>
        <v>9.9</v>
      </c>
      <c r="E42" s="18"/>
    </row>
    <row r="43" spans="1:5" ht="14.25" thickBot="1">
      <c r="A43" s="20" t="s">
        <v>14</v>
      </c>
      <c r="B43" s="21">
        <f>INDEX($A$5:$A$35,MATCH(B42,B5:B35,0),0)</f>
        <v>39417.375</v>
      </c>
      <c r="C43" s="21">
        <f>INDEX($A$5:$A$35,MATCH(C42,C5:C35,0),0)</f>
        <v>39445.375</v>
      </c>
      <c r="D43" s="21">
        <f>INDEX($A$5:$A$35,MATCH(D42,D5:D35,0),0)</f>
        <v>39447.375</v>
      </c>
      <c r="E43" s="22"/>
    </row>
  </sheetData>
  <mergeCells count="11">
    <mergeCell ref="D36:D38"/>
    <mergeCell ref="A1:D1"/>
    <mergeCell ref="A2:A4"/>
    <mergeCell ref="B2:B3"/>
    <mergeCell ref="C2:C3"/>
    <mergeCell ref="D2:D3"/>
    <mergeCell ref="E36:E38"/>
    <mergeCell ref="E2:E4"/>
    <mergeCell ref="A36:A38"/>
    <mergeCell ref="B36:B38"/>
    <mergeCell ref="C36:C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月報 (４月）</vt:lpstr>
      <vt:lpstr>月報 (５月)</vt:lpstr>
      <vt:lpstr>月報 (６月)</vt:lpstr>
      <vt:lpstr>月報 (７月)</vt:lpstr>
      <vt:lpstr>月報 (８月)</vt:lpstr>
      <vt:lpstr>月報 (９月)</vt:lpstr>
      <vt:lpstr>月報 (１０月)</vt:lpstr>
      <vt:lpstr>月報 (１１月) </vt:lpstr>
      <vt:lpstr>月報 (１２月）</vt:lpstr>
      <vt:lpstr>月報 (１月）</vt:lpstr>
      <vt:lpstr>月報 (２月）</vt:lpstr>
      <vt:lpstr>月報 (３月）</vt:lpstr>
      <vt:lpstr>'月報 (１０月)'!Print_Area</vt:lpstr>
      <vt:lpstr>'月報 (１１月) '!Print_Area</vt:lpstr>
      <vt:lpstr>'月報 (１２月）'!Print_Area</vt:lpstr>
      <vt:lpstr>'月報 (１月）'!Print_Area</vt:lpstr>
      <vt:lpstr>'月報 (２月）'!Print_Area</vt:lpstr>
      <vt:lpstr>'月報 (３月）'!Print_Area</vt:lpstr>
      <vt:lpstr>'月報 (４月）'!Print_Area</vt:lpstr>
      <vt:lpstr>'月報 (５月)'!Print_Area</vt:lpstr>
      <vt:lpstr>'月報 (６月)'!Print_Area</vt:lpstr>
      <vt:lpstr>'月報 (７月)'!Print_Area</vt:lpstr>
      <vt:lpstr>'月報 (８月)'!Print_Area</vt:lpstr>
      <vt:lpstr>'月報 (９月)'!Print_Area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cp:lastPrinted>2011-12-27T09:07:02Z</cp:lastPrinted>
  <dcterms:created xsi:type="dcterms:W3CDTF">2010-05-31T05:11:01Z</dcterms:created>
  <dcterms:modified xsi:type="dcterms:W3CDTF">2014-01-06T07:43:43Z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