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5480" windowHeight="8220"/>
  </bookViews>
  <sheets>
    <sheet name="月報 (４月）" sheetId="12" r:id="rId1"/>
    <sheet name="月報 (５月)" sheetId="1" r:id="rId2"/>
    <sheet name="月報 (６月)" sheetId="2" r:id="rId3"/>
    <sheet name="月報 (７月)" sheetId="3" r:id="rId4"/>
    <sheet name="月報 (８月)" sheetId="4" r:id="rId5"/>
    <sheet name="月報 (９月)" sheetId="5" r:id="rId6"/>
    <sheet name="月報 (１０月)" sheetId="6" r:id="rId7"/>
    <sheet name="月報 (１１月) " sheetId="7" r:id="rId8"/>
    <sheet name="月報 (１２月）" sheetId="8" r:id="rId9"/>
    <sheet name="月報 (１月）" sheetId="9" r:id="rId10"/>
    <sheet name="月報 (２月）" sheetId="10" r:id="rId11"/>
    <sheet name="月報 (３月）" sheetId="11" r:id="rId12"/>
  </sheets>
  <definedNames>
    <definedName name="_xlnm.Print_Area" localSheetId="6">'月報 (１０月)'!$A$1:$E$44</definedName>
    <definedName name="_xlnm.Print_Area" localSheetId="7">'月報 (１１月) '!$A$1:$E$44</definedName>
    <definedName name="_xlnm.Print_Area" localSheetId="8">'月報 (１２月）'!$A$1:$E$44</definedName>
    <definedName name="_xlnm.Print_Area" localSheetId="9">'月報 (１月）'!$A$1:$E$44</definedName>
    <definedName name="_xlnm.Print_Area" localSheetId="10">'月報 (２月）'!$A$1:$E$44</definedName>
    <definedName name="_xlnm.Print_Area" localSheetId="11">'月報 (３月）'!$A$1:$E$44</definedName>
    <definedName name="_xlnm.Print_Area" localSheetId="0">'月報 (４月）'!$A$1:$E$44</definedName>
    <definedName name="_xlnm.Print_Area" localSheetId="1">'月報 (５月)'!$A$1:$E$44</definedName>
    <definedName name="_xlnm.Print_Area" localSheetId="2">'月報 (６月)'!$A$1:$E$44</definedName>
    <definedName name="_xlnm.Print_Area" localSheetId="3">'月報 (７月)'!$A$1:$E$44</definedName>
    <definedName name="_xlnm.Print_Area" localSheetId="4">'月報 (８月)'!$A$1:$E$44</definedName>
    <definedName name="_xlnm.Print_Area" localSheetId="5">'月報 (９月)'!$A$1:$E$44</definedName>
  </definedNames>
  <calcPr calcId="125725" calcMode="manual"/>
</workbook>
</file>

<file path=xl/calcChain.xml><?xml version="1.0" encoding="utf-8"?>
<calcChain xmlns="http://schemas.openxmlformats.org/spreadsheetml/2006/main">
  <c r="D42" i="12"/>
  <c r="D43"/>
  <c r="C42"/>
  <c r="C43"/>
  <c r="B42"/>
  <c r="B43"/>
  <c r="D40"/>
  <c r="D41"/>
  <c r="C40"/>
  <c r="C41"/>
  <c r="B40"/>
  <c r="B41"/>
  <c r="D39"/>
  <c r="C39"/>
  <c r="B39"/>
  <c r="D42" i="11"/>
  <c r="D43"/>
  <c r="C42"/>
  <c r="C43"/>
  <c r="B42"/>
  <c r="B43"/>
  <c r="D40"/>
  <c r="D41"/>
  <c r="C40"/>
  <c r="C41"/>
  <c r="B40"/>
  <c r="B41"/>
  <c r="D39"/>
  <c r="C39"/>
  <c r="B39"/>
  <c r="D42" i="10"/>
  <c r="D43"/>
  <c r="C42"/>
  <c r="C43"/>
  <c r="B42"/>
  <c r="B43"/>
  <c r="D40"/>
  <c r="D41"/>
  <c r="C40"/>
  <c r="C41"/>
  <c r="B40"/>
  <c r="B41"/>
  <c r="D39"/>
  <c r="C39"/>
  <c r="B39"/>
  <c r="D42" i="9"/>
  <c r="D43"/>
  <c r="C42"/>
  <c r="C43"/>
  <c r="B42"/>
  <c r="B43"/>
  <c r="D40"/>
  <c r="D41"/>
  <c r="C40"/>
  <c r="C41"/>
  <c r="B40"/>
  <c r="B41"/>
  <c r="D39"/>
  <c r="C39"/>
  <c r="B39"/>
  <c r="D42" i="8"/>
  <c r="D43"/>
  <c r="C42"/>
  <c r="C43"/>
  <c r="B42"/>
  <c r="B43"/>
  <c r="D40"/>
  <c r="D41"/>
  <c r="C40"/>
  <c r="C41"/>
  <c r="B40"/>
  <c r="B41"/>
  <c r="D39"/>
  <c r="C39"/>
  <c r="B39"/>
  <c r="B39" i="7"/>
  <c r="C39"/>
  <c r="D39"/>
  <c r="B40"/>
  <c r="C40"/>
  <c r="D40"/>
  <c r="B41"/>
  <c r="C41"/>
  <c r="D41"/>
  <c r="B42"/>
  <c r="C42"/>
  <c r="D42"/>
  <c r="B43"/>
  <c r="C43"/>
  <c r="D43"/>
  <c r="D42" i="6"/>
  <c r="D43"/>
  <c r="C42"/>
  <c r="C43"/>
  <c r="B42"/>
  <c r="B43"/>
  <c r="D40"/>
  <c r="D41"/>
  <c r="C40"/>
  <c r="C41"/>
  <c r="B40"/>
  <c r="B41"/>
  <c r="D39"/>
  <c r="C39"/>
  <c r="B39"/>
  <c r="D42" i="5"/>
  <c r="D43"/>
  <c r="C42"/>
  <c r="C43"/>
  <c r="B42"/>
  <c r="B43"/>
  <c r="D40"/>
  <c r="D41"/>
  <c r="C40"/>
  <c r="C41"/>
  <c r="B40"/>
  <c r="B41"/>
  <c r="D39"/>
  <c r="C39"/>
  <c r="B39"/>
  <c r="D42" i="4"/>
  <c r="D43"/>
  <c r="C42"/>
  <c r="C43"/>
  <c r="B42"/>
  <c r="B43"/>
  <c r="D40"/>
  <c r="D41"/>
  <c r="C40"/>
  <c r="C41"/>
  <c r="B40"/>
  <c r="B41"/>
  <c r="D39"/>
  <c r="C39"/>
  <c r="B39"/>
  <c r="D42" i="3"/>
  <c r="D43"/>
  <c r="C42"/>
  <c r="C43"/>
  <c r="B42"/>
  <c r="B43"/>
  <c r="D40"/>
  <c r="D41"/>
  <c r="C40"/>
  <c r="C41"/>
  <c r="B40"/>
  <c r="B41"/>
  <c r="D39"/>
  <c r="C39"/>
  <c r="B39"/>
  <c r="C42" i="1"/>
  <c r="C43"/>
  <c r="C40"/>
  <c r="C41"/>
  <c r="C39"/>
  <c r="C42" i="2"/>
  <c r="C43"/>
  <c r="C40"/>
  <c r="C41"/>
  <c r="C39"/>
  <c r="D42"/>
  <c r="D43"/>
  <c r="B42"/>
  <c r="B43"/>
  <c r="D40"/>
  <c r="D41"/>
  <c r="B40"/>
  <c r="B41"/>
  <c r="D39"/>
  <c r="B39"/>
  <c r="D42" i="1"/>
  <c r="D43"/>
  <c r="B42"/>
  <c r="B43"/>
  <c r="D40"/>
  <c r="D41"/>
  <c r="B40"/>
  <c r="B41"/>
  <c r="D39"/>
  <c r="B39"/>
</calcChain>
</file>

<file path=xl/sharedStrings.xml><?xml version="1.0" encoding="utf-8"?>
<sst xmlns="http://schemas.openxmlformats.org/spreadsheetml/2006/main" count="180" uniqueCount="18">
  <si>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2"/>
  </si>
  <si>
    <t>日付</t>
    <rPh sb="0" eb="1">
      <t>ニチ</t>
    </rPh>
    <rPh sb="1" eb="2">
      <t>ツ</t>
    </rPh>
    <phoneticPr fontId="2"/>
  </si>
  <si>
    <t>水位</t>
    <rPh sb="0" eb="2">
      <t>スイイ</t>
    </rPh>
    <phoneticPr fontId="2"/>
  </si>
  <si>
    <t>水温</t>
    <rPh sb="0" eb="2">
      <t>スイオン</t>
    </rPh>
    <phoneticPr fontId="2"/>
  </si>
  <si>
    <t>濁度</t>
    <rPh sb="0" eb="1">
      <t>ダク</t>
    </rPh>
    <rPh sb="1" eb="2">
      <t>ド</t>
    </rPh>
    <phoneticPr fontId="2"/>
  </si>
  <si>
    <t>備考</t>
    <rPh sb="0" eb="2">
      <t>ビコウ</t>
    </rPh>
    <phoneticPr fontId="2"/>
  </si>
  <si>
    <t>[ ｍ ]</t>
    <phoneticPr fontId="2"/>
  </si>
  <si>
    <t>[ ℃ ]</t>
    <phoneticPr fontId="2"/>
  </si>
  <si>
    <t>[ FTU ]</t>
    <phoneticPr fontId="2"/>
  </si>
  <si>
    <t>単位　　　　　　　　　　　　　　　　合計</t>
    <rPh sb="0" eb="2">
      <t>タンイ</t>
    </rPh>
    <rPh sb="18" eb="20">
      <t>ゴウケイ</t>
    </rPh>
    <phoneticPr fontId="2"/>
  </si>
  <si>
    <t>平　均</t>
    <rPh sb="0" eb="1">
      <t>ヒラ</t>
    </rPh>
    <rPh sb="2" eb="3">
      <t>タモツ</t>
    </rPh>
    <phoneticPr fontId="2"/>
  </si>
  <si>
    <t>最　大　値</t>
    <rPh sb="0" eb="1">
      <t>サイ</t>
    </rPh>
    <rPh sb="2" eb="3">
      <t>ダイ</t>
    </rPh>
    <rPh sb="4" eb="5">
      <t>アタイ</t>
    </rPh>
    <phoneticPr fontId="2"/>
  </si>
  <si>
    <t>最大日</t>
    <rPh sb="0" eb="2">
      <t>サイダイ</t>
    </rPh>
    <rPh sb="2" eb="3">
      <t>ニチ</t>
    </rPh>
    <phoneticPr fontId="2"/>
  </si>
  <si>
    <t>最　小　値</t>
    <rPh sb="0" eb="1">
      <t>サイ</t>
    </rPh>
    <rPh sb="2" eb="3">
      <t>ショウ</t>
    </rPh>
    <rPh sb="4" eb="5">
      <t>アタイ</t>
    </rPh>
    <phoneticPr fontId="2"/>
  </si>
  <si>
    <t>最小日</t>
    <rPh sb="0" eb="2">
      <t>サイショウ</t>
    </rPh>
    <rPh sb="2" eb="3">
      <t>ニチ</t>
    </rPh>
    <phoneticPr fontId="2"/>
  </si>
  <si>
    <t>[ ｍ ]</t>
    <phoneticPr fontId="2"/>
  </si>
  <si>
    <t>[ FTU ]</t>
    <phoneticPr fontId="2"/>
  </si>
  <si>
    <t>[ ℃ ]</t>
    <phoneticPr fontId="2"/>
  </si>
</sst>
</file>

<file path=xl/styles.xml><?xml version="1.0" encoding="utf-8"?>
<styleSheet xmlns="http://schemas.openxmlformats.org/spreadsheetml/2006/main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4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55" fontId="3" fillId="0" borderId="0" xfId="0" applyNumberFormat="1" applyFont="1"/>
    <xf numFmtId="0" fontId="3" fillId="0" borderId="1" xfId="0" applyFont="1" applyBorder="1" applyAlignment="1">
      <alignment horizontal="center"/>
    </xf>
    <xf numFmtId="176" fontId="3" fillId="0" borderId="2" xfId="0" applyNumberFormat="1" applyFont="1" applyBorder="1" applyAlignment="1">
      <alignment horizontal="right"/>
    </xf>
    <xf numFmtId="177" fontId="3" fillId="0" borderId="3" xfId="0" applyNumberFormat="1" applyFont="1" applyBorder="1"/>
    <xf numFmtId="178" fontId="3" fillId="0" borderId="3" xfId="0" applyNumberFormat="1" applyFont="1" applyBorder="1"/>
    <xf numFmtId="0" fontId="3" fillId="0" borderId="4" xfId="0" applyNumberFormat="1" applyFont="1" applyBorder="1"/>
    <xf numFmtId="176" fontId="3" fillId="0" borderId="5" xfId="0" applyNumberFormat="1" applyFont="1" applyBorder="1" applyAlignment="1">
      <alignment horizontal="right"/>
    </xf>
    <xf numFmtId="177" fontId="3" fillId="0" borderId="6" xfId="0" applyNumberFormat="1" applyFont="1" applyBorder="1"/>
    <xf numFmtId="178" fontId="3" fillId="0" borderId="6" xfId="0" applyNumberFormat="1" applyFont="1" applyBorder="1"/>
    <xf numFmtId="0" fontId="3" fillId="0" borderId="7" xfId="0" applyNumberFormat="1" applyFont="1" applyBorder="1"/>
    <xf numFmtId="177" fontId="3" fillId="0" borderId="8" xfId="0" applyNumberFormat="1" applyFont="1" applyBorder="1"/>
    <xf numFmtId="178" fontId="3" fillId="0" borderId="8" xfId="0" applyNumberFormat="1" applyFont="1" applyBorder="1"/>
    <xf numFmtId="0" fontId="3" fillId="0" borderId="9" xfId="0" applyNumberFormat="1" applyFont="1" applyBorder="1"/>
    <xf numFmtId="177" fontId="3" fillId="0" borderId="10" xfId="0" applyNumberFormat="1" applyFont="1" applyBorder="1"/>
    <xf numFmtId="178" fontId="3" fillId="0" borderId="10" xfId="0" applyNumberFormat="1" applyFont="1" applyBorder="1"/>
    <xf numFmtId="0" fontId="3" fillId="0" borderId="11" xfId="0" applyNumberFormat="1" applyFont="1" applyBorder="1"/>
    <xf numFmtId="49" fontId="3" fillId="0" borderId="5" xfId="0" applyNumberFormat="1" applyFont="1" applyFill="1" applyBorder="1" applyAlignment="1">
      <alignment horizontal="center" vertical="center"/>
    </xf>
    <xf numFmtId="0" fontId="0" fillId="0" borderId="7" xfId="0" applyNumberFormat="1" applyBorder="1"/>
    <xf numFmtId="179" fontId="3" fillId="0" borderId="6" xfId="0" applyNumberFormat="1" applyFont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right"/>
    </xf>
    <xf numFmtId="0" fontId="0" fillId="0" borderId="14" xfId="0" applyNumberFormat="1" applyBorder="1"/>
    <xf numFmtId="176" fontId="3" fillId="0" borderId="2" xfId="0" applyNumberFormat="1" applyFont="1" applyBorder="1" applyAlignment="1">
      <alignment horizontal="right" shrinkToFit="1"/>
    </xf>
    <xf numFmtId="0" fontId="3" fillId="0" borderId="7" xfId="0" applyNumberFormat="1" applyFont="1" applyBorder="1" applyAlignment="1">
      <alignment shrinkToFit="1"/>
    </xf>
    <xf numFmtId="0" fontId="0" fillId="0" borderId="0" xfId="0" applyBorder="1"/>
    <xf numFmtId="178" fontId="3" fillId="0" borderId="0" xfId="0" applyNumberFormat="1" applyFont="1" applyBorder="1"/>
    <xf numFmtId="177" fontId="3" fillId="0" borderId="6" xfId="0" applyNumberFormat="1" applyFont="1" applyBorder="1" applyAlignment="1">
      <alignment horizontal="right"/>
    </xf>
    <xf numFmtId="178" fontId="3" fillId="0" borderId="6" xfId="0" applyNumberFormat="1" applyFont="1" applyBorder="1" applyAlignment="1">
      <alignment horizontal="right"/>
    </xf>
    <xf numFmtId="177" fontId="3" fillId="0" borderId="15" xfId="0" applyNumberFormat="1" applyFont="1" applyBorder="1" applyAlignment="1"/>
    <xf numFmtId="177" fontId="3" fillId="0" borderId="1" xfId="0" applyNumberFormat="1" applyFont="1" applyBorder="1" applyAlignment="1"/>
    <xf numFmtId="177" fontId="3" fillId="0" borderId="16" xfId="0" applyNumberFormat="1" applyFont="1" applyBorder="1" applyAlignment="1"/>
    <xf numFmtId="178" fontId="3" fillId="0" borderId="15" xfId="0" applyNumberFormat="1" applyFont="1" applyBorder="1" applyAlignment="1"/>
    <xf numFmtId="178" fontId="3" fillId="0" borderId="1" xfId="0" applyNumberFormat="1" applyFont="1" applyBorder="1" applyAlignment="1"/>
    <xf numFmtId="178" fontId="3" fillId="0" borderId="16" xfId="0" applyNumberFormat="1" applyFon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39904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39904.375</v>
      </c>
      <c r="B5" s="4">
        <v>44.04</v>
      </c>
      <c r="C5" s="5">
        <v>0</v>
      </c>
      <c r="D5" s="5">
        <v>10.7</v>
      </c>
      <c r="E5" s="6"/>
    </row>
    <row r="6" spans="1:5">
      <c r="A6" s="3">
        <v>39905.375</v>
      </c>
      <c r="B6" s="8">
        <v>44.01</v>
      </c>
      <c r="C6" s="9">
        <v>0</v>
      </c>
      <c r="D6" s="9">
        <v>10.6</v>
      </c>
      <c r="E6" s="10"/>
    </row>
    <row r="7" spans="1:5">
      <c r="A7" s="3">
        <v>39906.375</v>
      </c>
      <c r="B7" s="8">
        <v>44</v>
      </c>
      <c r="C7" s="9">
        <v>0</v>
      </c>
      <c r="D7" s="9">
        <v>10.9</v>
      </c>
      <c r="E7" s="10"/>
    </row>
    <row r="8" spans="1:5">
      <c r="A8" s="3">
        <v>39907.375</v>
      </c>
      <c r="B8" s="8">
        <v>44.02</v>
      </c>
      <c r="C8" s="9">
        <v>0</v>
      </c>
      <c r="D8" s="9">
        <v>10.9</v>
      </c>
      <c r="E8" s="10"/>
    </row>
    <row r="9" spans="1:5">
      <c r="A9" s="3">
        <v>39908.375</v>
      </c>
      <c r="B9" s="8">
        <v>44.09</v>
      </c>
      <c r="C9" s="9">
        <v>0</v>
      </c>
      <c r="D9" s="9">
        <v>10.8</v>
      </c>
      <c r="E9" s="10"/>
    </row>
    <row r="10" spans="1:5">
      <c r="A10" s="3">
        <v>39909.375</v>
      </c>
      <c r="B10" s="8">
        <v>44.01</v>
      </c>
      <c r="C10" s="9">
        <v>0</v>
      </c>
      <c r="D10" s="9">
        <v>10.9</v>
      </c>
      <c r="E10" s="24"/>
    </row>
    <row r="11" spans="1:5">
      <c r="A11" s="3">
        <v>39910.375</v>
      </c>
      <c r="B11" s="8">
        <v>44</v>
      </c>
      <c r="C11" s="9">
        <v>0</v>
      </c>
      <c r="D11" s="9">
        <v>11</v>
      </c>
      <c r="E11" s="10"/>
    </row>
    <row r="12" spans="1:5">
      <c r="A12" s="3">
        <v>39911.375</v>
      </c>
      <c r="B12" s="8">
        <v>44</v>
      </c>
      <c r="C12" s="9">
        <v>0</v>
      </c>
      <c r="D12" s="9">
        <v>11.5</v>
      </c>
      <c r="E12" s="10"/>
    </row>
    <row r="13" spans="1:5">
      <c r="A13" s="3">
        <v>39912.375</v>
      </c>
      <c r="B13" s="8">
        <v>44</v>
      </c>
      <c r="C13" s="9">
        <v>0</v>
      </c>
      <c r="D13" s="9">
        <v>12</v>
      </c>
      <c r="E13" s="10"/>
    </row>
    <row r="14" spans="1:5">
      <c r="A14" s="3">
        <v>39913.375</v>
      </c>
      <c r="B14" s="8">
        <v>44</v>
      </c>
      <c r="C14" s="9">
        <v>0</v>
      </c>
      <c r="D14" s="9">
        <v>12.3</v>
      </c>
      <c r="E14" s="10"/>
    </row>
    <row r="15" spans="1:5">
      <c r="A15" s="3">
        <v>39914.375</v>
      </c>
      <c r="B15" s="8">
        <v>44</v>
      </c>
      <c r="C15" s="9">
        <v>0</v>
      </c>
      <c r="D15" s="9">
        <v>12.7</v>
      </c>
      <c r="E15" s="24"/>
    </row>
    <row r="16" spans="1:5">
      <c r="A16" s="3">
        <v>39915.375</v>
      </c>
      <c r="B16" s="8">
        <v>44</v>
      </c>
      <c r="C16" s="9">
        <v>0</v>
      </c>
      <c r="D16" s="9">
        <v>13</v>
      </c>
      <c r="E16" s="10"/>
    </row>
    <row r="17" spans="1:5">
      <c r="A17" s="3">
        <v>39916.375</v>
      </c>
      <c r="B17" s="8">
        <v>44.01</v>
      </c>
      <c r="C17" s="9">
        <v>0</v>
      </c>
      <c r="D17" s="9">
        <v>13.5</v>
      </c>
      <c r="E17" s="10"/>
    </row>
    <row r="18" spans="1:5">
      <c r="A18" s="3">
        <v>39917.375</v>
      </c>
      <c r="B18" s="8">
        <v>44.07</v>
      </c>
      <c r="C18" s="9">
        <v>0</v>
      </c>
      <c r="D18" s="9">
        <v>13.6</v>
      </c>
      <c r="E18" s="10"/>
    </row>
    <row r="19" spans="1:5">
      <c r="A19" s="3">
        <v>39918.375</v>
      </c>
      <c r="B19" s="8">
        <v>44</v>
      </c>
      <c r="C19" s="9">
        <v>0</v>
      </c>
      <c r="D19" s="9">
        <v>14.1</v>
      </c>
      <c r="E19" s="10"/>
    </row>
    <row r="20" spans="1:5">
      <c r="A20" s="3">
        <v>39919.375</v>
      </c>
      <c r="B20" s="8">
        <v>44</v>
      </c>
      <c r="C20" s="9">
        <v>0</v>
      </c>
      <c r="D20" s="9">
        <v>14.3</v>
      </c>
      <c r="E20" s="10"/>
    </row>
    <row r="21" spans="1:5">
      <c r="A21" s="3">
        <v>39920.375</v>
      </c>
      <c r="B21" s="8">
        <v>44</v>
      </c>
      <c r="C21" s="9">
        <v>0</v>
      </c>
      <c r="D21" s="9">
        <v>14.4</v>
      </c>
      <c r="E21" s="10"/>
    </row>
    <row r="22" spans="1:5">
      <c r="A22" s="3">
        <v>39921.375</v>
      </c>
      <c r="B22" s="8">
        <v>44</v>
      </c>
      <c r="C22" s="9">
        <v>0</v>
      </c>
      <c r="D22" s="9">
        <v>14.5</v>
      </c>
      <c r="E22" s="10"/>
    </row>
    <row r="23" spans="1:5">
      <c r="A23" s="3">
        <v>39922.375</v>
      </c>
      <c r="B23" s="8">
        <v>44</v>
      </c>
      <c r="C23" s="9">
        <v>0</v>
      </c>
      <c r="D23" s="9">
        <v>14.9</v>
      </c>
      <c r="E23" s="10"/>
    </row>
    <row r="24" spans="1:5">
      <c r="A24" s="3">
        <v>39923.375</v>
      </c>
      <c r="B24" s="8">
        <v>44</v>
      </c>
      <c r="C24" s="9">
        <v>0</v>
      </c>
      <c r="D24" s="9">
        <v>15.3</v>
      </c>
      <c r="E24" s="10"/>
    </row>
    <row r="25" spans="1:5">
      <c r="A25" s="3">
        <v>39924.375</v>
      </c>
      <c r="B25" s="8">
        <v>44.07</v>
      </c>
      <c r="C25" s="9">
        <v>0</v>
      </c>
      <c r="D25" s="9">
        <v>14.8</v>
      </c>
      <c r="E25" s="10"/>
    </row>
    <row r="26" spans="1:5">
      <c r="A26" s="3">
        <v>39925.375</v>
      </c>
      <c r="B26" s="27">
        <v>44</v>
      </c>
      <c r="C26" s="28">
        <v>0</v>
      </c>
      <c r="D26" s="28">
        <v>15</v>
      </c>
      <c r="E26" s="10"/>
    </row>
    <row r="27" spans="1:5">
      <c r="A27" s="3">
        <v>39926.375</v>
      </c>
      <c r="B27" s="27">
        <v>44</v>
      </c>
      <c r="C27" s="28">
        <v>0</v>
      </c>
      <c r="D27" s="28">
        <v>15</v>
      </c>
      <c r="E27" s="10"/>
    </row>
    <row r="28" spans="1:5">
      <c r="A28" s="3">
        <v>39927.375</v>
      </c>
      <c r="B28" s="8">
        <v>44</v>
      </c>
      <c r="C28" s="9">
        <v>0</v>
      </c>
      <c r="D28" s="9">
        <v>15.3</v>
      </c>
      <c r="E28" s="13"/>
    </row>
    <row r="29" spans="1:5">
      <c r="A29" s="3">
        <v>39928.375</v>
      </c>
      <c r="B29" s="8">
        <v>44.07</v>
      </c>
      <c r="C29" s="9">
        <v>0</v>
      </c>
      <c r="D29" s="9">
        <v>15.2</v>
      </c>
      <c r="E29" s="13"/>
    </row>
    <row r="30" spans="1:5">
      <c r="A30" s="3">
        <v>39929.375</v>
      </c>
      <c r="B30" s="8">
        <v>44.06</v>
      </c>
      <c r="C30" s="9">
        <v>0</v>
      </c>
      <c r="D30" s="9">
        <v>15</v>
      </c>
      <c r="E30" s="13"/>
    </row>
    <row r="31" spans="1:5">
      <c r="A31" s="3">
        <v>39930.375</v>
      </c>
      <c r="B31" s="8">
        <v>44.02</v>
      </c>
      <c r="C31" s="9">
        <v>0</v>
      </c>
      <c r="D31" s="9">
        <v>14.8</v>
      </c>
      <c r="E31" s="13"/>
    </row>
    <row r="32" spans="1:5">
      <c r="A32" s="3">
        <v>39931.375</v>
      </c>
      <c r="B32" s="8">
        <v>43.99</v>
      </c>
      <c r="C32" s="9">
        <v>0</v>
      </c>
      <c r="D32" s="9">
        <v>15.1</v>
      </c>
      <c r="E32" s="13"/>
    </row>
    <row r="33" spans="1:5">
      <c r="A33" s="3">
        <v>39932.375</v>
      </c>
      <c r="B33" s="11">
        <v>43.99</v>
      </c>
      <c r="C33" s="12">
        <v>0</v>
      </c>
      <c r="D33" s="12">
        <v>14.9</v>
      </c>
      <c r="E33" s="13"/>
    </row>
    <row r="34" spans="1:5">
      <c r="A34" s="3">
        <v>39933.375</v>
      </c>
      <c r="B34" s="8">
        <v>44</v>
      </c>
      <c r="C34" s="9">
        <v>0</v>
      </c>
      <c r="D34" s="9">
        <v>14.9</v>
      </c>
      <c r="E34" s="13"/>
    </row>
    <row r="35" spans="1:5" ht="14.25" thickBot="1">
      <c r="A35" s="3"/>
      <c r="B35" s="14"/>
      <c r="C35" s="15"/>
      <c r="D35" s="15"/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44.02</v>
      </c>
      <c r="C39" s="9">
        <f>ROUND(AVERAGE(C5:C35),2)</f>
        <v>0</v>
      </c>
      <c r="D39" s="9">
        <f>ROUND(AVERAGE(D5:D35),1)</f>
        <v>13.4</v>
      </c>
      <c r="E39" s="18"/>
    </row>
    <row r="40" spans="1:5">
      <c r="A40" s="17" t="s">
        <v>11</v>
      </c>
      <c r="B40" s="8">
        <f>MAX(B5:B35)</f>
        <v>44.09</v>
      </c>
      <c r="C40" s="9">
        <f>MAX(C5:C35)</f>
        <v>0</v>
      </c>
      <c r="D40" s="9">
        <f>MAX(D5:D35)</f>
        <v>15.3</v>
      </c>
      <c r="E40" s="18"/>
    </row>
    <row r="41" spans="1:5">
      <c r="A41" s="17" t="s">
        <v>12</v>
      </c>
      <c r="B41" s="19">
        <f>INDEX($A$5:$A$35,MATCH(B40,B5:B35,0),0)</f>
        <v>39908.375</v>
      </c>
      <c r="C41" s="19">
        <f>INDEX($A$5:$A$35,MATCH(C40,C5:C35,0),0)</f>
        <v>39904.375</v>
      </c>
      <c r="D41" s="19">
        <f>INDEX($A$5:$A$35,MATCH(D40,D5:D35,0),0)</f>
        <v>39923.375</v>
      </c>
      <c r="E41" s="18"/>
    </row>
    <row r="42" spans="1:5">
      <c r="A42" s="17" t="s">
        <v>13</v>
      </c>
      <c r="B42" s="8">
        <f>MIN(B5:B35)</f>
        <v>43.99</v>
      </c>
      <c r="C42" s="9">
        <f>MIN(C5:C35)</f>
        <v>0</v>
      </c>
      <c r="D42" s="9">
        <f>MIN(D5:D35)</f>
        <v>10.6</v>
      </c>
      <c r="E42" s="18"/>
    </row>
    <row r="43" spans="1:5" ht="14.25" thickBot="1">
      <c r="A43" s="20" t="s">
        <v>14</v>
      </c>
      <c r="B43" s="21">
        <f>INDEX($A$5:$A$35,MATCH(B42,B5:B35,0),0)</f>
        <v>39931.375</v>
      </c>
      <c r="C43" s="21">
        <f>INDEX($A$5:$A$35,MATCH(C42,C5:C35,0),0)</f>
        <v>39904.375</v>
      </c>
      <c r="D43" s="21">
        <f>INDEX($A$5:$A$35,MATCH(D42,D5:D35,0),0)</f>
        <v>39905.375</v>
      </c>
      <c r="E43" s="22"/>
    </row>
  </sheetData>
  <mergeCells count="11">
    <mergeCell ref="B36:B38"/>
    <mergeCell ref="C36:C38"/>
    <mergeCell ref="D36:D38"/>
    <mergeCell ref="E36:E38"/>
    <mergeCell ref="A1:D1"/>
    <mergeCell ref="A2:A4"/>
    <mergeCell ref="B2:B3"/>
    <mergeCell ref="C2:C3"/>
    <mergeCell ref="D2:D3"/>
    <mergeCell ref="E2:E4"/>
    <mergeCell ref="A36:A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5" sqref="E5"/>
    </sheetView>
  </sheetViews>
  <sheetFormatPr defaultRowHeight="13.5"/>
  <cols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40179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40179.375</v>
      </c>
      <c r="B5" s="4">
        <v>43.83</v>
      </c>
      <c r="C5" s="5">
        <v>1.3</v>
      </c>
      <c r="D5" s="5">
        <v>8.4</v>
      </c>
      <c r="E5" s="6"/>
    </row>
    <row r="6" spans="1:5">
      <c r="A6" s="3">
        <v>40180.375</v>
      </c>
      <c r="B6" s="8">
        <v>43.82</v>
      </c>
      <c r="C6" s="9">
        <v>1.3</v>
      </c>
      <c r="D6" s="9">
        <v>8.3000000000000007</v>
      </c>
      <c r="E6" s="10"/>
    </row>
    <row r="7" spans="1:5">
      <c r="A7" s="3">
        <v>40181.375</v>
      </c>
      <c r="B7" s="8">
        <v>43.83</v>
      </c>
      <c r="C7" s="9">
        <v>1.3</v>
      </c>
      <c r="D7" s="9">
        <v>8.4</v>
      </c>
      <c r="E7" s="10"/>
    </row>
    <row r="8" spans="1:5">
      <c r="A8" s="3">
        <v>40182.375</v>
      </c>
      <c r="B8" s="8">
        <v>43.83</v>
      </c>
      <c r="C8" s="9">
        <v>1.3</v>
      </c>
      <c r="D8" s="9">
        <v>8.1</v>
      </c>
      <c r="E8" s="10"/>
    </row>
    <row r="9" spans="1:5">
      <c r="A9" s="3">
        <v>40183.375</v>
      </c>
      <c r="B9" s="8">
        <v>43.82</v>
      </c>
      <c r="C9" s="9">
        <v>1</v>
      </c>
      <c r="D9" s="9">
        <v>8.1999999999999993</v>
      </c>
      <c r="E9" s="10"/>
    </row>
    <row r="10" spans="1:5">
      <c r="A10" s="3">
        <v>40184.375</v>
      </c>
      <c r="B10" s="8">
        <v>43.82</v>
      </c>
      <c r="C10" s="9">
        <v>1.3</v>
      </c>
      <c r="D10" s="9">
        <v>8</v>
      </c>
      <c r="E10" s="10"/>
    </row>
    <row r="11" spans="1:5">
      <c r="A11" s="3">
        <v>40185.375</v>
      </c>
      <c r="B11" s="8">
        <v>43.82</v>
      </c>
      <c r="C11" s="9">
        <v>1.3</v>
      </c>
      <c r="D11" s="9">
        <v>7.7</v>
      </c>
      <c r="E11" s="10"/>
    </row>
    <row r="12" spans="1:5">
      <c r="A12" s="3">
        <v>40186.375</v>
      </c>
      <c r="B12" s="8">
        <v>43.82</v>
      </c>
      <c r="C12" s="9">
        <v>1.3</v>
      </c>
      <c r="D12" s="9">
        <v>7.7</v>
      </c>
      <c r="E12" s="10"/>
    </row>
    <row r="13" spans="1:5">
      <c r="A13" s="3">
        <v>40187.375</v>
      </c>
      <c r="B13" s="8">
        <v>43.82</v>
      </c>
      <c r="C13" s="9">
        <v>1.6</v>
      </c>
      <c r="D13" s="9">
        <v>7.6</v>
      </c>
      <c r="E13" s="10"/>
    </row>
    <row r="14" spans="1:5">
      <c r="A14" s="3">
        <v>40188.375</v>
      </c>
      <c r="B14" s="8">
        <v>43.82</v>
      </c>
      <c r="C14" s="9">
        <v>1</v>
      </c>
      <c r="D14" s="9">
        <v>7.7</v>
      </c>
      <c r="E14" s="10"/>
    </row>
    <row r="15" spans="1:5">
      <c r="A15" s="3">
        <v>40189.375</v>
      </c>
      <c r="B15" s="8">
        <v>43.82</v>
      </c>
      <c r="C15" s="9">
        <v>1.6</v>
      </c>
      <c r="D15" s="9">
        <v>7.6</v>
      </c>
      <c r="E15" s="10"/>
    </row>
    <row r="16" spans="1:5">
      <c r="A16" s="3">
        <v>40190.375</v>
      </c>
      <c r="B16" s="8">
        <v>43.82</v>
      </c>
      <c r="C16" s="9">
        <v>1.3</v>
      </c>
      <c r="D16" s="9">
        <v>7.7</v>
      </c>
      <c r="E16" s="10"/>
    </row>
    <row r="17" spans="1:7">
      <c r="A17" s="3">
        <v>40191.375</v>
      </c>
      <c r="B17" s="8">
        <v>43.82</v>
      </c>
      <c r="C17" s="9">
        <v>1.9</v>
      </c>
      <c r="D17" s="9">
        <v>7.2</v>
      </c>
      <c r="E17" s="10"/>
    </row>
    <row r="18" spans="1:7">
      <c r="A18" s="3">
        <v>40192.375</v>
      </c>
      <c r="B18" s="8">
        <v>43.82</v>
      </c>
      <c r="C18" s="9">
        <v>2.2999999999999998</v>
      </c>
      <c r="D18" s="9">
        <v>6.9</v>
      </c>
      <c r="E18" s="10"/>
    </row>
    <row r="19" spans="1:7">
      <c r="A19" s="3">
        <v>40193.375</v>
      </c>
      <c r="B19" s="8">
        <v>43.82</v>
      </c>
      <c r="C19" s="9">
        <v>1.6</v>
      </c>
      <c r="D19" s="9">
        <v>6.9</v>
      </c>
      <c r="E19" s="10"/>
    </row>
    <row r="20" spans="1:7">
      <c r="A20" s="3">
        <v>40194.375</v>
      </c>
      <c r="B20" s="8">
        <v>43.82</v>
      </c>
      <c r="C20" s="9">
        <v>1.9</v>
      </c>
      <c r="D20" s="9">
        <v>7</v>
      </c>
      <c r="E20" s="10"/>
    </row>
    <row r="21" spans="1:7">
      <c r="A21" s="3">
        <v>40195.375</v>
      </c>
      <c r="B21" s="8">
        <v>43.82</v>
      </c>
      <c r="C21" s="9">
        <v>1.6</v>
      </c>
      <c r="D21" s="9">
        <v>6.9</v>
      </c>
      <c r="E21" s="10"/>
      <c r="G21" s="25"/>
    </row>
    <row r="22" spans="1:7">
      <c r="A22" s="3">
        <v>40196.375</v>
      </c>
      <c r="B22" s="8">
        <v>43.82</v>
      </c>
      <c r="C22" s="9">
        <v>2.9</v>
      </c>
      <c r="D22" s="9">
        <v>6.8</v>
      </c>
      <c r="E22" s="10"/>
      <c r="G22" s="26"/>
    </row>
    <row r="23" spans="1:7">
      <c r="A23" s="3">
        <v>40197.375</v>
      </c>
      <c r="B23" s="8">
        <v>43.84</v>
      </c>
      <c r="C23" s="9">
        <v>2.2999999999999998</v>
      </c>
      <c r="D23" s="9">
        <v>6.7</v>
      </c>
      <c r="E23" s="10"/>
      <c r="G23" s="26"/>
    </row>
    <row r="24" spans="1:7">
      <c r="A24" s="3">
        <v>40198.375</v>
      </c>
      <c r="B24" s="8">
        <v>43.84</v>
      </c>
      <c r="C24" s="9">
        <v>2.6</v>
      </c>
      <c r="D24" s="9">
        <v>6.9</v>
      </c>
      <c r="E24" s="10"/>
      <c r="G24" s="26"/>
    </row>
    <row r="25" spans="1:7">
      <c r="A25" s="3">
        <v>40199.375</v>
      </c>
      <c r="B25" s="8">
        <v>43.84</v>
      </c>
      <c r="C25" s="9">
        <v>1.6</v>
      </c>
      <c r="D25" s="9">
        <v>7.2</v>
      </c>
      <c r="E25" s="10"/>
      <c r="G25" s="26"/>
    </row>
    <row r="26" spans="1:7">
      <c r="A26" s="3">
        <v>40200.375</v>
      </c>
      <c r="B26" s="8">
        <v>43.84</v>
      </c>
      <c r="C26" s="9">
        <v>1.6</v>
      </c>
      <c r="D26" s="9">
        <v>7</v>
      </c>
      <c r="E26" s="10"/>
      <c r="G26" s="26"/>
    </row>
    <row r="27" spans="1:7">
      <c r="A27" s="3">
        <v>40201.375</v>
      </c>
      <c r="B27" s="8">
        <v>43.84</v>
      </c>
      <c r="C27" s="9">
        <v>1.6</v>
      </c>
      <c r="D27" s="9">
        <v>6.9</v>
      </c>
      <c r="E27" s="13"/>
      <c r="G27" s="26"/>
    </row>
    <row r="28" spans="1:7">
      <c r="A28" s="3">
        <v>40202.375</v>
      </c>
      <c r="B28" s="8">
        <v>43.84</v>
      </c>
      <c r="C28" s="9">
        <v>2</v>
      </c>
      <c r="D28" s="9">
        <v>7</v>
      </c>
      <c r="E28" s="13"/>
      <c r="G28" s="25"/>
    </row>
    <row r="29" spans="1:7">
      <c r="A29" s="3">
        <v>40203.375</v>
      </c>
      <c r="B29" s="8">
        <v>43.84</v>
      </c>
      <c r="C29" s="9">
        <v>2</v>
      </c>
      <c r="D29" s="9">
        <v>6.8</v>
      </c>
      <c r="E29" s="13"/>
    </row>
    <row r="30" spans="1:7">
      <c r="A30" s="3">
        <v>40204.375</v>
      </c>
      <c r="B30" s="8">
        <v>43.84</v>
      </c>
      <c r="C30" s="9">
        <v>2</v>
      </c>
      <c r="D30" s="9">
        <v>6.7</v>
      </c>
      <c r="E30" s="13"/>
    </row>
    <row r="31" spans="1:7">
      <c r="A31" s="3">
        <v>40205.375</v>
      </c>
      <c r="B31" s="8">
        <v>43.84</v>
      </c>
      <c r="C31" s="9">
        <v>2.2999999999999998</v>
      </c>
      <c r="D31" s="9">
        <v>6.6</v>
      </c>
      <c r="E31" s="13"/>
    </row>
    <row r="32" spans="1:7">
      <c r="A32" s="3">
        <v>40206.375</v>
      </c>
      <c r="B32" s="8">
        <v>43.91</v>
      </c>
      <c r="C32" s="9">
        <v>2.6</v>
      </c>
      <c r="D32" s="9">
        <v>7</v>
      </c>
      <c r="E32" s="13"/>
    </row>
    <row r="33" spans="1:5">
      <c r="A33" s="3">
        <v>40207.375</v>
      </c>
      <c r="B33" s="11">
        <v>43.85</v>
      </c>
      <c r="C33" s="12">
        <v>2.2999999999999998</v>
      </c>
      <c r="D33" s="12">
        <v>6.9</v>
      </c>
      <c r="E33" s="13"/>
    </row>
    <row r="34" spans="1:5">
      <c r="A34" s="3">
        <v>40208.375</v>
      </c>
      <c r="B34" s="8">
        <v>43.84</v>
      </c>
      <c r="C34" s="9">
        <v>2.6</v>
      </c>
      <c r="D34" s="9">
        <v>6.8</v>
      </c>
      <c r="E34" s="13"/>
    </row>
    <row r="35" spans="1:5" ht="14.25" thickBot="1">
      <c r="A35" s="3">
        <v>40209.375</v>
      </c>
      <c r="B35" s="14">
        <v>43.85</v>
      </c>
      <c r="C35" s="15">
        <v>3</v>
      </c>
      <c r="D35" s="15">
        <v>7.1</v>
      </c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43.83</v>
      </c>
      <c r="C39" s="9">
        <f>ROUND(AVERAGE(C5:C35),2)</f>
        <v>1.82</v>
      </c>
      <c r="D39" s="9">
        <f>ROUND(AVERAGE(D5:D35),1)</f>
        <v>7.3</v>
      </c>
      <c r="E39" s="18"/>
    </row>
    <row r="40" spans="1:5">
      <c r="A40" s="17" t="s">
        <v>11</v>
      </c>
      <c r="B40" s="8">
        <f>MAX(B5:B35)</f>
        <v>43.91</v>
      </c>
      <c r="C40" s="9">
        <f>MAX(C5:C35)</f>
        <v>3</v>
      </c>
      <c r="D40" s="9">
        <f>MAX(D5:D35)</f>
        <v>8.4</v>
      </c>
      <c r="E40" s="18"/>
    </row>
    <row r="41" spans="1:5">
      <c r="A41" s="17" t="s">
        <v>12</v>
      </c>
      <c r="B41" s="19">
        <f>INDEX($A$5:$A$35,MATCH(B40,B5:B35,0),0)</f>
        <v>40206.375</v>
      </c>
      <c r="C41" s="19">
        <f>INDEX($A$5:$A$35,MATCH(C40,C5:C35,0),0)</f>
        <v>40209.375</v>
      </c>
      <c r="D41" s="19">
        <f>INDEX($A$5:$A$35,MATCH(D40,D5:D35,0),0)</f>
        <v>40179.375</v>
      </c>
      <c r="E41" s="18"/>
    </row>
    <row r="42" spans="1:5">
      <c r="A42" s="17" t="s">
        <v>13</v>
      </c>
      <c r="B42" s="8">
        <f>MIN(B5:B35)</f>
        <v>43.82</v>
      </c>
      <c r="C42" s="9">
        <f>MIN(C5:C35)</f>
        <v>1</v>
      </c>
      <c r="D42" s="9">
        <f>MIN(D5:D35)</f>
        <v>6.6</v>
      </c>
      <c r="E42" s="18"/>
    </row>
    <row r="43" spans="1:5" ht="14.25" thickBot="1">
      <c r="A43" s="20" t="s">
        <v>14</v>
      </c>
      <c r="B43" s="21">
        <f>INDEX($A$5:$A$35,MATCH(B42,B5:B35,0),0)</f>
        <v>40180.375</v>
      </c>
      <c r="C43" s="21">
        <f>INDEX($A$5:$A$35,MATCH(C42,C5:C35,0),0)</f>
        <v>40183.375</v>
      </c>
      <c r="D43" s="21">
        <f>INDEX($A$5:$A$35,MATCH(D42,D5:D35,0),0)</f>
        <v>40205.375</v>
      </c>
      <c r="E43" s="22"/>
    </row>
  </sheetData>
  <mergeCells count="11">
    <mergeCell ref="B36:B38"/>
    <mergeCell ref="C36:C38"/>
    <mergeCell ref="D36:D38"/>
    <mergeCell ref="E36:E38"/>
    <mergeCell ref="A1:D1"/>
    <mergeCell ref="A2:A4"/>
    <mergeCell ref="B2:B3"/>
    <mergeCell ref="C2:C3"/>
    <mergeCell ref="D2:D3"/>
    <mergeCell ref="E2:E4"/>
    <mergeCell ref="A36:A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40210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40210.375</v>
      </c>
      <c r="B5" s="4">
        <v>43.89</v>
      </c>
      <c r="C5" s="5">
        <v>3.3</v>
      </c>
      <c r="D5" s="5">
        <v>7.2</v>
      </c>
      <c r="E5" s="6"/>
    </row>
    <row r="6" spans="1:5">
      <c r="A6" s="3">
        <v>40211.375</v>
      </c>
      <c r="B6" s="8">
        <v>43.88</v>
      </c>
      <c r="C6" s="9">
        <v>3.3</v>
      </c>
      <c r="D6" s="9">
        <v>7</v>
      </c>
      <c r="E6" s="10"/>
    </row>
    <row r="7" spans="1:5">
      <c r="A7" s="3">
        <v>40212.375</v>
      </c>
      <c r="B7" s="8">
        <v>43.84</v>
      </c>
      <c r="C7" s="9">
        <v>3.9</v>
      </c>
      <c r="D7" s="9">
        <v>7.1</v>
      </c>
      <c r="E7" s="10"/>
    </row>
    <row r="8" spans="1:5">
      <c r="A8" s="3">
        <v>40213.375</v>
      </c>
      <c r="B8" s="8">
        <v>43.84</v>
      </c>
      <c r="C8" s="9">
        <v>4</v>
      </c>
      <c r="D8" s="9">
        <v>6.9</v>
      </c>
      <c r="E8" s="10"/>
    </row>
    <row r="9" spans="1:5">
      <c r="A9" s="3">
        <v>40214.375</v>
      </c>
      <c r="B9" s="8">
        <v>43.95</v>
      </c>
      <c r="C9" s="9">
        <v>4</v>
      </c>
      <c r="D9" s="9">
        <v>7</v>
      </c>
      <c r="E9" s="10"/>
    </row>
    <row r="10" spans="1:5">
      <c r="A10" s="3">
        <v>40215.375</v>
      </c>
      <c r="B10" s="8">
        <v>43.95</v>
      </c>
      <c r="C10" s="9">
        <v>4</v>
      </c>
      <c r="D10" s="9">
        <v>7</v>
      </c>
      <c r="E10" s="24"/>
    </row>
    <row r="11" spans="1:5">
      <c r="A11" s="3">
        <v>40216.375</v>
      </c>
      <c r="B11" s="8">
        <v>43.96</v>
      </c>
      <c r="C11" s="9">
        <v>4</v>
      </c>
      <c r="D11" s="9">
        <v>6.9</v>
      </c>
      <c r="E11" s="10"/>
    </row>
    <row r="12" spans="1:5">
      <c r="A12" s="3">
        <v>40217.375</v>
      </c>
      <c r="B12" s="8">
        <v>43.98</v>
      </c>
      <c r="C12" s="9">
        <v>4.3</v>
      </c>
      <c r="D12" s="9">
        <v>6.9</v>
      </c>
      <c r="E12" s="10"/>
    </row>
    <row r="13" spans="1:5">
      <c r="A13" s="3">
        <v>40218.375</v>
      </c>
      <c r="B13" s="8">
        <v>43.98</v>
      </c>
      <c r="C13" s="9">
        <v>4.3</v>
      </c>
      <c r="D13" s="9">
        <v>7.1</v>
      </c>
      <c r="E13" s="10"/>
    </row>
    <row r="14" spans="1:5">
      <c r="A14" s="3">
        <v>40219.375</v>
      </c>
      <c r="B14" s="8">
        <v>43.97</v>
      </c>
      <c r="C14" s="9">
        <v>4</v>
      </c>
      <c r="D14" s="9">
        <v>7.3</v>
      </c>
      <c r="E14" s="10"/>
    </row>
    <row r="15" spans="1:5">
      <c r="A15" s="3">
        <v>40220.375</v>
      </c>
      <c r="B15" s="8">
        <v>43.97</v>
      </c>
      <c r="C15" s="9">
        <v>4</v>
      </c>
      <c r="D15" s="9">
        <v>7.5</v>
      </c>
      <c r="E15" s="24"/>
    </row>
    <row r="16" spans="1:5">
      <c r="A16" s="3">
        <v>40221.375</v>
      </c>
      <c r="B16" s="8">
        <v>44.03</v>
      </c>
      <c r="C16" s="9">
        <v>3.3</v>
      </c>
      <c r="D16" s="9">
        <v>7.9</v>
      </c>
      <c r="E16" s="10"/>
    </row>
    <row r="17" spans="1:7">
      <c r="A17" s="3">
        <v>40222.375</v>
      </c>
      <c r="B17" s="8">
        <v>44.02</v>
      </c>
      <c r="C17" s="9">
        <v>3</v>
      </c>
      <c r="D17" s="9">
        <v>7.6</v>
      </c>
      <c r="E17" s="10"/>
    </row>
    <row r="18" spans="1:7">
      <c r="A18" s="3">
        <v>40223.375</v>
      </c>
      <c r="B18" s="8">
        <v>44.02</v>
      </c>
      <c r="C18" s="9">
        <v>2.6</v>
      </c>
      <c r="D18" s="9">
        <v>7.7</v>
      </c>
      <c r="E18" s="10"/>
    </row>
    <row r="19" spans="1:7">
      <c r="A19" s="3">
        <v>40224.375</v>
      </c>
      <c r="B19" s="8">
        <v>43.98</v>
      </c>
      <c r="C19" s="9">
        <v>2.6</v>
      </c>
      <c r="D19" s="9">
        <v>8</v>
      </c>
      <c r="E19" s="10"/>
    </row>
    <row r="20" spans="1:7">
      <c r="A20" s="3">
        <v>40225.375</v>
      </c>
      <c r="B20" s="8">
        <v>43.96</v>
      </c>
      <c r="C20" s="9">
        <v>2.6</v>
      </c>
      <c r="D20" s="9">
        <v>7.8</v>
      </c>
      <c r="E20" s="10"/>
    </row>
    <row r="21" spans="1:7">
      <c r="A21" s="3">
        <v>40226.375</v>
      </c>
      <c r="B21" s="8">
        <v>43.95</v>
      </c>
      <c r="C21" s="9">
        <v>2.6</v>
      </c>
      <c r="D21" s="9">
        <v>7.7</v>
      </c>
      <c r="E21" s="10"/>
      <c r="G21" s="25"/>
    </row>
    <row r="22" spans="1:7">
      <c r="A22" s="3">
        <v>40227.375</v>
      </c>
      <c r="B22" s="8">
        <v>43.93</v>
      </c>
      <c r="C22" s="9">
        <v>2.6</v>
      </c>
      <c r="D22" s="9">
        <v>7.6</v>
      </c>
      <c r="E22" s="10"/>
      <c r="G22" s="26"/>
    </row>
    <row r="23" spans="1:7">
      <c r="A23" s="3">
        <v>40228.375</v>
      </c>
      <c r="B23" s="8">
        <v>43.91</v>
      </c>
      <c r="C23" s="9">
        <v>2.2999999999999998</v>
      </c>
      <c r="D23" s="9">
        <v>7.5</v>
      </c>
      <c r="E23" s="10"/>
      <c r="G23" s="26"/>
    </row>
    <row r="24" spans="1:7">
      <c r="A24" s="3">
        <v>40229.375</v>
      </c>
      <c r="B24" s="8">
        <v>43.88</v>
      </c>
      <c r="C24" s="9">
        <v>2</v>
      </c>
      <c r="D24" s="9">
        <v>7.3</v>
      </c>
      <c r="E24" s="10"/>
      <c r="G24" s="26"/>
    </row>
    <row r="25" spans="1:7">
      <c r="A25" s="3">
        <v>40230.375</v>
      </c>
      <c r="B25" s="8">
        <v>43.85</v>
      </c>
      <c r="C25" s="9">
        <v>2.7</v>
      </c>
      <c r="D25" s="9">
        <v>7.6</v>
      </c>
      <c r="E25" s="10"/>
    </row>
    <row r="26" spans="1:7">
      <c r="A26" s="3">
        <v>40231.375</v>
      </c>
      <c r="B26" s="8">
        <v>43.85</v>
      </c>
      <c r="C26" s="9">
        <v>2.7</v>
      </c>
      <c r="D26" s="9">
        <v>7.5</v>
      </c>
      <c r="E26" s="10"/>
    </row>
    <row r="27" spans="1:7">
      <c r="A27" s="3">
        <v>40232.375</v>
      </c>
      <c r="B27" s="27">
        <v>43.85</v>
      </c>
      <c r="C27" s="28">
        <v>2.7</v>
      </c>
      <c r="D27" s="28">
        <v>7.8</v>
      </c>
      <c r="E27" s="10"/>
    </row>
    <row r="28" spans="1:7">
      <c r="A28" s="3">
        <v>40233.375</v>
      </c>
      <c r="B28" s="8">
        <v>43.85</v>
      </c>
      <c r="C28" s="9">
        <v>2.7</v>
      </c>
      <c r="D28" s="9">
        <v>8.1999999999999993</v>
      </c>
      <c r="E28" s="13"/>
    </row>
    <row r="29" spans="1:7">
      <c r="A29" s="3">
        <v>40234.375</v>
      </c>
      <c r="B29" s="8">
        <v>43.86</v>
      </c>
      <c r="C29" s="9">
        <v>2.7</v>
      </c>
      <c r="D29" s="9">
        <v>9</v>
      </c>
      <c r="E29" s="13"/>
    </row>
    <row r="30" spans="1:7">
      <c r="A30" s="3">
        <v>40235.375</v>
      </c>
      <c r="B30" s="8">
        <v>44.25</v>
      </c>
      <c r="C30" s="9">
        <v>5.7</v>
      </c>
      <c r="D30" s="9">
        <v>8.6999999999999993</v>
      </c>
      <c r="E30" s="13"/>
    </row>
    <row r="31" spans="1:7">
      <c r="A31" s="3">
        <v>40236.375</v>
      </c>
      <c r="B31" s="8">
        <v>44.91</v>
      </c>
      <c r="C31" s="9">
        <v>39.9</v>
      </c>
      <c r="D31" s="9">
        <v>11.1</v>
      </c>
      <c r="E31" s="13"/>
    </row>
    <row r="32" spans="1:7">
      <c r="A32" s="3">
        <v>40237.375</v>
      </c>
      <c r="B32" s="8">
        <v>44.6</v>
      </c>
      <c r="C32" s="9">
        <v>17.899999999999999</v>
      </c>
      <c r="D32" s="9">
        <v>10.6</v>
      </c>
      <c r="E32" s="13"/>
    </row>
    <row r="33" spans="1:5">
      <c r="A33" s="3"/>
      <c r="B33" s="11"/>
      <c r="C33" s="12"/>
      <c r="D33" s="12"/>
      <c r="E33" s="13"/>
    </row>
    <row r="34" spans="1:5">
      <c r="A34" s="3"/>
      <c r="B34" s="8"/>
      <c r="C34" s="9"/>
      <c r="D34" s="9"/>
      <c r="E34" s="13"/>
    </row>
    <row r="35" spans="1:5" ht="14.25" thickBot="1">
      <c r="A35" s="3"/>
      <c r="B35" s="14"/>
      <c r="C35" s="15"/>
      <c r="D35" s="15"/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44</v>
      </c>
      <c r="C39" s="9">
        <f>ROUND(AVERAGE(C5:C35),2)</f>
        <v>5.13</v>
      </c>
      <c r="D39" s="9">
        <f>ROUND(AVERAGE(D5:D35),1)</f>
        <v>7.8</v>
      </c>
      <c r="E39" s="18"/>
    </row>
    <row r="40" spans="1:5">
      <c r="A40" s="17" t="s">
        <v>11</v>
      </c>
      <c r="B40" s="8">
        <f>MAX(B5:B35)</f>
        <v>44.91</v>
      </c>
      <c r="C40" s="9">
        <f>MAX(C5:C35)</f>
        <v>39.9</v>
      </c>
      <c r="D40" s="9">
        <f>MAX(D5:D35)</f>
        <v>11.1</v>
      </c>
      <c r="E40" s="18"/>
    </row>
    <row r="41" spans="1:5">
      <c r="A41" s="17" t="s">
        <v>12</v>
      </c>
      <c r="B41" s="19">
        <f>INDEX($A$5:$A$35,MATCH(B40,B5:B35,0),0)</f>
        <v>40236.375</v>
      </c>
      <c r="C41" s="19">
        <f>INDEX($A$5:$A$35,MATCH(C40,C5:C35,0),0)</f>
        <v>40236.375</v>
      </c>
      <c r="D41" s="19">
        <f>INDEX($A$5:$A$35,MATCH(D40,D5:D35,0),0)</f>
        <v>40236.375</v>
      </c>
      <c r="E41" s="18"/>
    </row>
    <row r="42" spans="1:5">
      <c r="A42" s="17" t="s">
        <v>13</v>
      </c>
      <c r="B42" s="8">
        <f>MIN(B5:B35)</f>
        <v>43.84</v>
      </c>
      <c r="C42" s="9">
        <f>MIN(C5:C35)</f>
        <v>2</v>
      </c>
      <c r="D42" s="9">
        <f>MIN(D5:D35)</f>
        <v>6.9</v>
      </c>
      <c r="E42" s="18"/>
    </row>
    <row r="43" spans="1:5" ht="14.25" thickBot="1">
      <c r="A43" s="20" t="s">
        <v>14</v>
      </c>
      <c r="B43" s="21">
        <f>INDEX($A$5:$A$35,MATCH(B42,B5:B35,0),0)</f>
        <v>40212.375</v>
      </c>
      <c r="C43" s="21">
        <f>INDEX($A$5:$A$35,MATCH(C42,C5:C35,0),0)</f>
        <v>40229.375</v>
      </c>
      <c r="D43" s="21">
        <f>INDEX($A$5:$A$35,MATCH(D42,D5:D35,0),0)</f>
        <v>40213.375</v>
      </c>
      <c r="E43" s="22"/>
    </row>
  </sheetData>
  <mergeCells count="11">
    <mergeCell ref="B36:B38"/>
    <mergeCell ref="C36:C38"/>
    <mergeCell ref="D36:D38"/>
    <mergeCell ref="E36:E38"/>
    <mergeCell ref="A1:D1"/>
    <mergeCell ref="A2:A4"/>
    <mergeCell ref="B2:B3"/>
    <mergeCell ref="C2:C3"/>
    <mergeCell ref="D2:D3"/>
    <mergeCell ref="E2:E4"/>
    <mergeCell ref="A36:A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40238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40238.375</v>
      </c>
      <c r="B5" s="4">
        <v>44.45</v>
      </c>
      <c r="C5" s="5">
        <v>7.4</v>
      </c>
      <c r="D5" s="5">
        <v>10.8</v>
      </c>
      <c r="E5" s="6"/>
    </row>
    <row r="6" spans="1:5">
      <c r="A6" s="3">
        <v>40239.375</v>
      </c>
      <c r="B6" s="8">
        <v>44.65</v>
      </c>
      <c r="C6" s="9">
        <v>9.5</v>
      </c>
      <c r="D6" s="9">
        <v>10.8</v>
      </c>
      <c r="E6" s="10"/>
    </row>
    <row r="7" spans="1:5">
      <c r="A7" s="3">
        <v>40240.375</v>
      </c>
      <c r="B7" s="8">
        <v>44.45</v>
      </c>
      <c r="C7" s="9">
        <v>9.8000000000000007</v>
      </c>
      <c r="D7" s="9">
        <v>11.2</v>
      </c>
      <c r="E7" s="10"/>
    </row>
    <row r="8" spans="1:5">
      <c r="A8" s="3">
        <v>40241.375</v>
      </c>
      <c r="B8" s="8">
        <v>44.32</v>
      </c>
      <c r="C8" s="9">
        <v>8.8000000000000007</v>
      </c>
      <c r="D8" s="9">
        <v>11.2</v>
      </c>
      <c r="E8" s="10"/>
    </row>
    <row r="9" spans="1:5">
      <c r="A9" s="3">
        <v>40242.375</v>
      </c>
      <c r="B9" s="8">
        <v>44.31</v>
      </c>
      <c r="C9" s="9">
        <v>7.4</v>
      </c>
      <c r="D9" s="9">
        <v>11.2</v>
      </c>
      <c r="E9" s="10"/>
    </row>
    <row r="10" spans="1:5">
      <c r="A10" s="3">
        <v>40243.375</v>
      </c>
      <c r="B10" s="8">
        <v>44.31</v>
      </c>
      <c r="C10" s="9">
        <v>6.1</v>
      </c>
      <c r="D10" s="9">
        <v>11.3</v>
      </c>
      <c r="E10" s="24"/>
    </row>
    <row r="11" spans="1:5">
      <c r="A11" s="3">
        <v>40244.375</v>
      </c>
      <c r="B11" s="8">
        <v>44.46</v>
      </c>
      <c r="C11" s="9">
        <v>4.4000000000000004</v>
      </c>
      <c r="D11" s="9">
        <v>11.5</v>
      </c>
      <c r="E11" s="10"/>
    </row>
    <row r="12" spans="1:5">
      <c r="A12" s="3">
        <v>40245.375</v>
      </c>
      <c r="B12" s="8">
        <v>44.42</v>
      </c>
      <c r="C12" s="9">
        <v>4.4000000000000004</v>
      </c>
      <c r="D12" s="9">
        <v>11.3</v>
      </c>
      <c r="E12" s="10"/>
    </row>
    <row r="13" spans="1:5">
      <c r="A13" s="3">
        <v>40246.375</v>
      </c>
      <c r="B13" s="8">
        <v>44.41</v>
      </c>
      <c r="C13" s="9">
        <v>4</v>
      </c>
      <c r="D13" s="9">
        <v>11.2</v>
      </c>
      <c r="E13" s="10"/>
    </row>
    <row r="14" spans="1:5">
      <c r="A14" s="3">
        <v>40247.375</v>
      </c>
      <c r="B14" s="8">
        <v>44.45</v>
      </c>
      <c r="C14" s="9">
        <v>4</v>
      </c>
      <c r="D14" s="9">
        <v>11</v>
      </c>
      <c r="E14" s="10"/>
    </row>
    <row r="15" spans="1:5">
      <c r="A15" s="3">
        <v>40248.375</v>
      </c>
      <c r="B15" s="8">
        <v>44.5</v>
      </c>
      <c r="C15" s="9">
        <v>3.7</v>
      </c>
      <c r="D15" s="9">
        <v>10.6</v>
      </c>
      <c r="E15" s="24"/>
    </row>
    <row r="16" spans="1:5">
      <c r="A16" s="3">
        <v>40249.375</v>
      </c>
      <c r="B16" s="8">
        <v>44.34</v>
      </c>
      <c r="C16" s="9">
        <v>3.4</v>
      </c>
      <c r="D16" s="9">
        <v>10.4</v>
      </c>
      <c r="E16" s="10"/>
    </row>
    <row r="17" spans="1:5">
      <c r="A17" s="3">
        <v>40250.375</v>
      </c>
      <c r="B17" s="8">
        <v>44.29</v>
      </c>
      <c r="C17" s="9">
        <v>3</v>
      </c>
      <c r="D17" s="9">
        <v>10.4</v>
      </c>
      <c r="E17" s="10"/>
    </row>
    <row r="18" spans="1:5">
      <c r="A18" s="3">
        <v>40251.375</v>
      </c>
      <c r="B18" s="8">
        <v>44.27</v>
      </c>
      <c r="C18" s="9">
        <v>2.2999999999999998</v>
      </c>
      <c r="D18" s="9">
        <v>10.199999999999999</v>
      </c>
      <c r="E18" s="10"/>
    </row>
    <row r="19" spans="1:5">
      <c r="A19" s="3">
        <v>40252.375</v>
      </c>
      <c r="B19" s="8">
        <v>44.28</v>
      </c>
      <c r="C19" s="9">
        <v>2.4</v>
      </c>
      <c r="D19" s="9">
        <v>10.4</v>
      </c>
      <c r="E19" s="10"/>
    </row>
    <row r="20" spans="1:5">
      <c r="A20" s="3">
        <v>40253.375</v>
      </c>
      <c r="B20" s="8">
        <v>44.83</v>
      </c>
      <c r="C20" s="9">
        <v>4</v>
      </c>
      <c r="D20" s="9">
        <v>10.8</v>
      </c>
      <c r="E20" s="10"/>
    </row>
    <row r="21" spans="1:5">
      <c r="A21" s="3">
        <v>40254.375</v>
      </c>
      <c r="B21" s="8">
        <v>44.5</v>
      </c>
      <c r="C21" s="9">
        <v>8.5</v>
      </c>
      <c r="D21" s="9">
        <v>11.1</v>
      </c>
      <c r="E21" s="10"/>
    </row>
    <row r="22" spans="1:5">
      <c r="A22" s="3">
        <v>40255.375</v>
      </c>
      <c r="B22" s="8">
        <v>44.39</v>
      </c>
      <c r="C22" s="9">
        <v>5.0999999999999996</v>
      </c>
      <c r="D22" s="9">
        <v>11</v>
      </c>
      <c r="E22" s="10"/>
    </row>
    <row r="23" spans="1:5">
      <c r="A23" s="3">
        <v>40256.375</v>
      </c>
      <c r="B23" s="8">
        <v>44.29</v>
      </c>
      <c r="C23" s="9">
        <v>3.4</v>
      </c>
      <c r="D23" s="9">
        <v>10.9</v>
      </c>
      <c r="E23" s="10"/>
    </row>
    <row r="24" spans="1:5">
      <c r="A24" s="3">
        <v>40257.375</v>
      </c>
      <c r="B24" s="8">
        <v>44.3</v>
      </c>
      <c r="C24" s="9">
        <v>6.8</v>
      </c>
      <c r="D24" s="9">
        <v>10.8</v>
      </c>
      <c r="E24" s="10"/>
    </row>
    <row r="25" spans="1:5">
      <c r="A25" s="3">
        <v>40258.375</v>
      </c>
      <c r="B25" s="8">
        <v>44.58</v>
      </c>
      <c r="C25" s="9">
        <v>8.9</v>
      </c>
      <c r="D25" s="9">
        <v>10.7</v>
      </c>
      <c r="E25" s="10"/>
    </row>
    <row r="26" spans="1:5">
      <c r="A26" s="3">
        <v>40259.375</v>
      </c>
      <c r="B26" s="8">
        <v>44.37</v>
      </c>
      <c r="C26" s="9">
        <v>9.1999999999999993</v>
      </c>
      <c r="D26" s="9">
        <v>11.1</v>
      </c>
      <c r="E26" s="10"/>
    </row>
    <row r="27" spans="1:5">
      <c r="A27" s="3">
        <v>40260.375</v>
      </c>
      <c r="B27" s="8">
        <v>44.32</v>
      </c>
      <c r="C27" s="9">
        <v>6.1</v>
      </c>
      <c r="D27" s="9">
        <v>11.1</v>
      </c>
      <c r="E27" s="10"/>
    </row>
    <row r="28" spans="1:5">
      <c r="A28" s="3">
        <v>40261.375</v>
      </c>
      <c r="B28" s="8">
        <v>44.37</v>
      </c>
      <c r="C28" s="9">
        <v>4.7</v>
      </c>
      <c r="D28" s="9">
        <v>11</v>
      </c>
      <c r="E28" s="13"/>
    </row>
    <row r="29" spans="1:5">
      <c r="A29" s="3">
        <v>40262.375</v>
      </c>
      <c r="B29" s="8">
        <v>44.53</v>
      </c>
      <c r="C29" s="9">
        <v>5.4</v>
      </c>
      <c r="D29" s="9">
        <v>10.8</v>
      </c>
      <c r="E29" s="13"/>
    </row>
    <row r="30" spans="1:5">
      <c r="A30" s="3">
        <v>40263.375</v>
      </c>
      <c r="B30" s="8">
        <v>44.67</v>
      </c>
      <c r="C30" s="9">
        <v>6.1</v>
      </c>
      <c r="D30" s="9">
        <v>10.7</v>
      </c>
      <c r="E30" s="13"/>
    </row>
    <row r="31" spans="1:5">
      <c r="A31" s="3">
        <v>40264.375</v>
      </c>
      <c r="B31" s="8">
        <v>44.45</v>
      </c>
      <c r="C31" s="9">
        <v>5.8</v>
      </c>
      <c r="D31" s="9">
        <v>10.5</v>
      </c>
      <c r="E31" s="13"/>
    </row>
    <row r="32" spans="1:5">
      <c r="A32" s="3">
        <v>40265.375</v>
      </c>
      <c r="B32" s="8">
        <v>44.38</v>
      </c>
      <c r="C32" s="9">
        <v>6.1</v>
      </c>
      <c r="D32" s="9">
        <v>10.4</v>
      </c>
      <c r="E32" s="13"/>
    </row>
    <row r="33" spans="1:5">
      <c r="A33" s="3">
        <v>40266.375</v>
      </c>
      <c r="B33" s="11">
        <v>44.29</v>
      </c>
      <c r="C33" s="12">
        <v>4.8</v>
      </c>
      <c r="D33" s="12">
        <v>10.4</v>
      </c>
      <c r="E33" s="13"/>
    </row>
    <row r="34" spans="1:5">
      <c r="A34" s="3">
        <v>40267.375</v>
      </c>
      <c r="B34" s="8">
        <v>44.28</v>
      </c>
      <c r="C34" s="9">
        <v>5.0999999999999996</v>
      </c>
      <c r="D34" s="9">
        <v>10.3</v>
      </c>
      <c r="E34" s="13"/>
    </row>
    <row r="35" spans="1:5" ht="14.25" thickBot="1">
      <c r="A35" s="3">
        <v>40268.375</v>
      </c>
      <c r="B35" s="14">
        <v>44.25</v>
      </c>
      <c r="C35" s="15">
        <v>5.0999999999999996</v>
      </c>
      <c r="D35" s="15">
        <v>10.1</v>
      </c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44.41</v>
      </c>
      <c r="C39" s="9">
        <f>ROUND(AVERAGE(C5:C35),2)</f>
        <v>5.67</v>
      </c>
      <c r="D39" s="9">
        <f>ROUND(AVERAGE(D5:D35),1)</f>
        <v>10.8</v>
      </c>
      <c r="E39" s="18"/>
    </row>
    <row r="40" spans="1:5">
      <c r="A40" s="17" t="s">
        <v>11</v>
      </c>
      <c r="B40" s="8">
        <f>MAX(B5:B35)</f>
        <v>44.83</v>
      </c>
      <c r="C40" s="9">
        <f>MAX(C5:C35)</f>
        <v>9.8000000000000007</v>
      </c>
      <c r="D40" s="9">
        <f>MAX(D5:D35)</f>
        <v>11.5</v>
      </c>
      <c r="E40" s="18"/>
    </row>
    <row r="41" spans="1:5">
      <c r="A41" s="17" t="s">
        <v>12</v>
      </c>
      <c r="B41" s="19">
        <f>INDEX($A$5:$A$35,MATCH(B40,B5:B35,0),0)</f>
        <v>40253.375</v>
      </c>
      <c r="C41" s="19">
        <f>INDEX($A$5:$A$35,MATCH(C40,C5:C35,0),0)</f>
        <v>40240.375</v>
      </c>
      <c r="D41" s="19">
        <f>INDEX($A$5:$A$35,MATCH(D40,D5:D35,0),0)</f>
        <v>40244.375</v>
      </c>
      <c r="E41" s="18"/>
    </row>
    <row r="42" spans="1:5">
      <c r="A42" s="17" t="s">
        <v>13</v>
      </c>
      <c r="B42" s="8">
        <f>MIN(B5:B35)</f>
        <v>44.25</v>
      </c>
      <c r="C42" s="9">
        <f>MIN(C5:C35)</f>
        <v>2.2999999999999998</v>
      </c>
      <c r="D42" s="9">
        <f>MIN(D5:D35)</f>
        <v>10.1</v>
      </c>
      <c r="E42" s="18"/>
    </row>
    <row r="43" spans="1:5" ht="14.25" thickBot="1">
      <c r="A43" s="20" t="s">
        <v>14</v>
      </c>
      <c r="B43" s="21">
        <f>INDEX($A$5:$A$35,MATCH(B42,B5:B35,0),0)</f>
        <v>40268.375</v>
      </c>
      <c r="C43" s="21">
        <f>INDEX($A$5:$A$35,MATCH(C42,C5:C35,0),0)</f>
        <v>40251.375</v>
      </c>
      <c r="D43" s="21">
        <f>INDEX($A$5:$A$35,MATCH(D42,D5:D35,0),0)</f>
        <v>40268.375</v>
      </c>
      <c r="E43" s="22"/>
    </row>
  </sheetData>
  <mergeCells count="11">
    <mergeCell ref="D36:D38"/>
    <mergeCell ref="E36:E38"/>
    <mergeCell ref="E2:E4"/>
    <mergeCell ref="A36:A38"/>
    <mergeCell ref="B36:B38"/>
    <mergeCell ref="C36:C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39934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39934.375</v>
      </c>
      <c r="B5" s="4">
        <v>43.99</v>
      </c>
      <c r="C5" s="5">
        <v>0.5</v>
      </c>
      <c r="D5" s="5">
        <v>14.9</v>
      </c>
      <c r="E5" s="6"/>
    </row>
    <row r="6" spans="1:5">
      <c r="A6" s="3">
        <v>39935.375</v>
      </c>
      <c r="B6" s="8">
        <v>44</v>
      </c>
      <c r="C6" s="9">
        <v>0.5</v>
      </c>
      <c r="D6" s="9">
        <v>15.1</v>
      </c>
      <c r="E6" s="10"/>
    </row>
    <row r="7" spans="1:5">
      <c r="A7" s="3">
        <v>39936.375</v>
      </c>
      <c r="B7" s="8">
        <v>44</v>
      </c>
      <c r="C7" s="9">
        <v>0</v>
      </c>
      <c r="D7" s="9">
        <v>15.4</v>
      </c>
      <c r="E7" s="10"/>
    </row>
    <row r="8" spans="1:5">
      <c r="A8" s="3">
        <v>39937.375</v>
      </c>
      <c r="B8" s="8">
        <v>44</v>
      </c>
      <c r="C8" s="9">
        <v>0.5</v>
      </c>
      <c r="D8" s="9">
        <v>15.4</v>
      </c>
      <c r="E8" s="10"/>
    </row>
    <row r="9" spans="1:5">
      <c r="A9" s="3">
        <v>39938.375</v>
      </c>
      <c r="B9" s="8">
        <v>44</v>
      </c>
      <c r="C9" s="9">
        <v>0.5</v>
      </c>
      <c r="D9" s="9">
        <v>15.4</v>
      </c>
      <c r="E9" s="10"/>
    </row>
    <row r="10" spans="1:5">
      <c r="A10" s="3">
        <v>39939.375</v>
      </c>
      <c r="B10" s="8">
        <v>44</v>
      </c>
      <c r="C10" s="9">
        <v>0.5</v>
      </c>
      <c r="D10" s="9">
        <v>15.5</v>
      </c>
      <c r="E10" s="10"/>
    </row>
    <row r="11" spans="1:5">
      <c r="A11" s="3">
        <v>39940.375</v>
      </c>
      <c r="B11" s="8">
        <v>44</v>
      </c>
      <c r="C11" s="9">
        <v>0.5</v>
      </c>
      <c r="D11" s="9">
        <v>15.6</v>
      </c>
      <c r="E11" s="10"/>
    </row>
    <row r="12" spans="1:5">
      <c r="A12" s="3">
        <v>39941.375</v>
      </c>
      <c r="B12" s="8">
        <v>44</v>
      </c>
      <c r="C12" s="9">
        <v>1</v>
      </c>
      <c r="D12" s="9">
        <v>15.6</v>
      </c>
      <c r="E12" s="10"/>
    </row>
    <row r="13" spans="1:5">
      <c r="A13" s="3">
        <v>39942.375</v>
      </c>
      <c r="B13" s="8">
        <v>43.99</v>
      </c>
      <c r="C13" s="9">
        <v>0.5</v>
      </c>
      <c r="D13" s="9">
        <v>16</v>
      </c>
      <c r="E13" s="10"/>
    </row>
    <row r="14" spans="1:5">
      <c r="A14" s="3">
        <v>39943.375</v>
      </c>
      <c r="B14" s="8">
        <v>43.99</v>
      </c>
      <c r="C14" s="9">
        <v>0</v>
      </c>
      <c r="D14" s="9">
        <v>16.399999999999999</v>
      </c>
      <c r="E14" s="10"/>
    </row>
    <row r="15" spans="1:5">
      <c r="A15" s="3">
        <v>39944.375</v>
      </c>
      <c r="B15" s="8">
        <v>43.99</v>
      </c>
      <c r="C15" s="9">
        <v>0.5</v>
      </c>
      <c r="D15" s="9">
        <v>16.7</v>
      </c>
      <c r="E15" s="10"/>
    </row>
    <row r="16" spans="1:5">
      <c r="A16" s="3">
        <v>39945.375</v>
      </c>
      <c r="B16" s="8">
        <v>44</v>
      </c>
      <c r="C16" s="9">
        <v>0</v>
      </c>
      <c r="D16" s="9">
        <v>17.100000000000001</v>
      </c>
      <c r="E16" s="10"/>
    </row>
    <row r="17" spans="1:5">
      <c r="A17" s="3">
        <v>39946.375</v>
      </c>
      <c r="B17" s="8">
        <v>44</v>
      </c>
      <c r="C17" s="9">
        <v>0.5</v>
      </c>
      <c r="D17" s="9">
        <v>17.2</v>
      </c>
      <c r="E17" s="10"/>
    </row>
    <row r="18" spans="1:5">
      <c r="A18" s="3">
        <v>39947.375</v>
      </c>
      <c r="B18" s="8">
        <v>43.99</v>
      </c>
      <c r="C18" s="9">
        <v>0.5</v>
      </c>
      <c r="D18" s="9">
        <v>17.5</v>
      </c>
      <c r="E18" s="10"/>
    </row>
    <row r="19" spans="1:5">
      <c r="A19" s="3">
        <v>39948.375</v>
      </c>
      <c r="B19" s="8">
        <v>43.99</v>
      </c>
      <c r="C19" s="9">
        <v>0.5</v>
      </c>
      <c r="D19" s="9">
        <v>17.600000000000001</v>
      </c>
      <c r="E19" s="10"/>
    </row>
    <row r="20" spans="1:5">
      <c r="A20" s="3">
        <v>39949.375</v>
      </c>
      <c r="B20" s="8">
        <v>44</v>
      </c>
      <c r="C20" s="9">
        <v>0</v>
      </c>
      <c r="D20" s="9">
        <v>17.5</v>
      </c>
      <c r="E20" s="10"/>
    </row>
    <row r="21" spans="1:5">
      <c r="A21" s="3">
        <v>39950.375</v>
      </c>
      <c r="B21" s="8">
        <v>43.99</v>
      </c>
      <c r="C21" s="9">
        <v>0.5</v>
      </c>
      <c r="D21" s="9">
        <v>17.3</v>
      </c>
      <c r="E21" s="10"/>
    </row>
    <row r="22" spans="1:5">
      <c r="A22" s="3">
        <v>39951.375</v>
      </c>
      <c r="B22" s="8">
        <v>44</v>
      </c>
      <c r="C22" s="9">
        <v>0</v>
      </c>
      <c r="D22" s="9">
        <v>16.8</v>
      </c>
      <c r="E22" s="10"/>
    </row>
    <row r="23" spans="1:5">
      <c r="A23" s="3">
        <v>39952.375</v>
      </c>
      <c r="B23" s="8">
        <v>43.95</v>
      </c>
      <c r="C23" s="9">
        <v>0</v>
      </c>
      <c r="D23" s="9">
        <v>16.899999999999999</v>
      </c>
      <c r="E23" s="10"/>
    </row>
    <row r="24" spans="1:5">
      <c r="A24" s="3">
        <v>39953.375</v>
      </c>
      <c r="B24" s="8">
        <v>43.99</v>
      </c>
      <c r="C24" s="9">
        <v>0.5</v>
      </c>
      <c r="D24" s="9">
        <v>17.100000000000001</v>
      </c>
      <c r="E24" s="10"/>
    </row>
    <row r="25" spans="1:5">
      <c r="A25" s="3">
        <v>39954.375</v>
      </c>
      <c r="B25" s="8">
        <v>43.99</v>
      </c>
      <c r="C25" s="9">
        <v>0.5</v>
      </c>
      <c r="D25" s="9">
        <v>17.5</v>
      </c>
      <c r="E25" s="10"/>
    </row>
    <row r="26" spans="1:5">
      <c r="A26" s="3">
        <v>39955.375</v>
      </c>
      <c r="B26" s="8">
        <v>44</v>
      </c>
      <c r="C26" s="9">
        <v>1</v>
      </c>
      <c r="D26" s="9">
        <v>18</v>
      </c>
      <c r="E26" s="10"/>
    </row>
    <row r="27" spans="1:5">
      <c r="A27" s="3">
        <v>39956.375</v>
      </c>
      <c r="B27" s="11">
        <v>43.99</v>
      </c>
      <c r="C27" s="12">
        <v>1.5</v>
      </c>
      <c r="D27" s="12">
        <v>17.8</v>
      </c>
      <c r="E27" s="13"/>
    </row>
    <row r="28" spans="1:5">
      <c r="A28" s="3">
        <v>39957.375</v>
      </c>
      <c r="B28" s="11">
        <v>44</v>
      </c>
      <c r="C28" s="12">
        <v>1.5</v>
      </c>
      <c r="D28" s="12">
        <v>18</v>
      </c>
      <c r="E28" s="13"/>
    </row>
    <row r="29" spans="1:5">
      <c r="A29" s="3">
        <v>39958.375</v>
      </c>
      <c r="B29" s="11">
        <v>44</v>
      </c>
      <c r="C29" s="12">
        <v>2</v>
      </c>
      <c r="D29" s="12">
        <v>18</v>
      </c>
      <c r="E29" s="13"/>
    </row>
    <row r="30" spans="1:5">
      <c r="A30" s="3">
        <v>39959.375</v>
      </c>
      <c r="B30" s="11">
        <v>44</v>
      </c>
      <c r="C30" s="12">
        <v>1</v>
      </c>
      <c r="D30" s="12">
        <v>18.3</v>
      </c>
      <c r="E30" s="13"/>
    </row>
    <row r="31" spans="1:5">
      <c r="A31" s="3">
        <v>39960.375</v>
      </c>
      <c r="B31" s="11">
        <v>44</v>
      </c>
      <c r="C31" s="12">
        <v>1.5</v>
      </c>
      <c r="D31" s="12">
        <v>18.3</v>
      </c>
      <c r="E31" s="13"/>
    </row>
    <row r="32" spans="1:5">
      <c r="A32" s="3">
        <v>39961.375</v>
      </c>
      <c r="B32" s="11">
        <v>44</v>
      </c>
      <c r="C32" s="12">
        <v>1</v>
      </c>
      <c r="D32" s="12">
        <v>17.7</v>
      </c>
      <c r="E32" s="13"/>
    </row>
    <row r="33" spans="1:5">
      <c r="A33" s="3">
        <v>39962.375</v>
      </c>
      <c r="B33" s="11">
        <v>44</v>
      </c>
      <c r="C33" s="12">
        <v>0.5</v>
      </c>
      <c r="D33" s="12">
        <v>17.899999999999999</v>
      </c>
      <c r="E33" s="13"/>
    </row>
    <row r="34" spans="1:5">
      <c r="A34" s="3">
        <v>39963.375</v>
      </c>
      <c r="B34" s="11">
        <v>43.95</v>
      </c>
      <c r="C34" s="12">
        <v>2.2999999999999998</v>
      </c>
      <c r="D34" s="12">
        <v>17.899999999999999</v>
      </c>
      <c r="E34" s="13"/>
    </row>
    <row r="35" spans="1:5" ht="14.25" thickBot="1">
      <c r="A35" s="3">
        <v>39964.375</v>
      </c>
      <c r="B35" s="14">
        <v>43.95</v>
      </c>
      <c r="C35" s="15">
        <v>2.2999999999999998</v>
      </c>
      <c r="D35" s="15">
        <v>18</v>
      </c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43.99</v>
      </c>
      <c r="C39" s="9">
        <f>ROUND(AVERAGE(C5:C35),2)</f>
        <v>0.73</v>
      </c>
      <c r="D39" s="9">
        <f>ROUND(AVERAGE(D5:D35),1)</f>
        <v>16.899999999999999</v>
      </c>
      <c r="E39" s="18"/>
    </row>
    <row r="40" spans="1:5">
      <c r="A40" s="17" t="s">
        <v>11</v>
      </c>
      <c r="B40" s="8">
        <f>MAX(B5:B35)</f>
        <v>44</v>
      </c>
      <c r="C40" s="9">
        <f>MAX(C5:C35)</f>
        <v>2.2999999999999998</v>
      </c>
      <c r="D40" s="9">
        <f>MAX(D5:D35)</f>
        <v>18.3</v>
      </c>
      <c r="E40" s="18"/>
    </row>
    <row r="41" spans="1:5">
      <c r="A41" s="17" t="s">
        <v>12</v>
      </c>
      <c r="B41" s="19">
        <f>INDEX($A$5:$A$35,MATCH(B40,B5:B35,0),0)</f>
        <v>39935.375</v>
      </c>
      <c r="C41" s="19">
        <f>INDEX($A$5:$A$35,MATCH(C40,C5:C35,0),0)</f>
        <v>39963.375</v>
      </c>
      <c r="D41" s="19">
        <f>INDEX($A$5:$A$35,MATCH(D40,D5:D35,0),0)</f>
        <v>39959.375</v>
      </c>
      <c r="E41" s="18"/>
    </row>
    <row r="42" spans="1:5">
      <c r="A42" s="17" t="s">
        <v>13</v>
      </c>
      <c r="B42" s="8">
        <f>MIN(B5:B35)</f>
        <v>43.95</v>
      </c>
      <c r="C42" s="9">
        <f>MIN(C5:C35)</f>
        <v>0</v>
      </c>
      <c r="D42" s="9">
        <f>MIN(D5:D35)</f>
        <v>14.9</v>
      </c>
      <c r="E42" s="18"/>
    </row>
    <row r="43" spans="1:5" ht="14.25" thickBot="1">
      <c r="A43" s="20" t="s">
        <v>14</v>
      </c>
      <c r="B43" s="21">
        <f>INDEX($A$5:$A$35,MATCH(B42,B5:B35,0),0)</f>
        <v>39952.375</v>
      </c>
      <c r="C43" s="21">
        <f>INDEX($A$5:$A$35,MATCH(C42,C5:C35,0),0)</f>
        <v>39936.375</v>
      </c>
      <c r="D43" s="21">
        <f>INDEX($A$5:$A$35,MATCH(D42,D5:D35,0),0)</f>
        <v>39934.375</v>
      </c>
      <c r="E43" s="22"/>
    </row>
  </sheetData>
  <mergeCells count="11">
    <mergeCell ref="A1:D1"/>
    <mergeCell ref="A2:A4"/>
    <mergeCell ref="B2:B3"/>
    <mergeCell ref="D2:D3"/>
    <mergeCell ref="A36:A38"/>
    <mergeCell ref="B36:B38"/>
    <mergeCell ref="E36:E38"/>
    <mergeCell ref="E2:E4"/>
    <mergeCell ref="C2:C3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39965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39965.375</v>
      </c>
      <c r="B5" s="4">
        <v>43.95</v>
      </c>
      <c r="C5" s="5">
        <v>2</v>
      </c>
      <c r="D5" s="5">
        <v>18.3</v>
      </c>
      <c r="E5" s="6"/>
    </row>
    <row r="6" spans="1:5">
      <c r="A6" s="3">
        <v>39966.375</v>
      </c>
      <c r="B6" s="8">
        <v>43.95</v>
      </c>
      <c r="C6" s="9">
        <v>2.2999999999999998</v>
      </c>
      <c r="D6" s="9">
        <v>18.399999999999999</v>
      </c>
      <c r="E6" s="10"/>
    </row>
    <row r="7" spans="1:5">
      <c r="A7" s="3">
        <v>39967.375</v>
      </c>
      <c r="B7" s="8">
        <v>43.95</v>
      </c>
      <c r="C7" s="9">
        <v>4.7</v>
      </c>
      <c r="D7" s="9">
        <v>18.7</v>
      </c>
      <c r="E7" s="10"/>
    </row>
    <row r="8" spans="1:5">
      <c r="A8" s="3">
        <v>39968.375</v>
      </c>
      <c r="B8" s="8">
        <v>43.95</v>
      </c>
      <c r="C8" s="9">
        <v>2.7</v>
      </c>
      <c r="D8" s="9">
        <v>18.399999999999999</v>
      </c>
      <c r="E8" s="10"/>
    </row>
    <row r="9" spans="1:5">
      <c r="A9" s="3">
        <v>39969.375</v>
      </c>
      <c r="B9" s="8">
        <v>43.95</v>
      </c>
      <c r="C9" s="9">
        <v>3.2</v>
      </c>
      <c r="D9" s="9">
        <v>18.3</v>
      </c>
      <c r="E9" s="10"/>
    </row>
    <row r="10" spans="1:5">
      <c r="A10" s="3">
        <v>39970.375</v>
      </c>
      <c r="B10" s="8">
        <v>43.95</v>
      </c>
      <c r="C10" s="9">
        <v>3.3</v>
      </c>
      <c r="D10" s="9">
        <v>18.3</v>
      </c>
      <c r="E10" s="10"/>
    </row>
    <row r="11" spans="1:5">
      <c r="A11" s="3">
        <v>39971.375</v>
      </c>
      <c r="B11" s="8">
        <v>43.95</v>
      </c>
      <c r="C11" s="9">
        <v>3.3</v>
      </c>
      <c r="D11" s="9">
        <v>18.5</v>
      </c>
      <c r="E11" s="10"/>
    </row>
    <row r="12" spans="1:5">
      <c r="A12" s="3">
        <v>39972.375</v>
      </c>
      <c r="B12" s="8">
        <v>43.95</v>
      </c>
      <c r="C12" s="9">
        <v>3</v>
      </c>
      <c r="D12" s="9">
        <v>19</v>
      </c>
      <c r="E12" s="10"/>
    </row>
    <row r="13" spans="1:5">
      <c r="A13" s="3">
        <v>39973.375</v>
      </c>
      <c r="B13" s="8">
        <v>43.95</v>
      </c>
      <c r="C13" s="9">
        <v>3</v>
      </c>
      <c r="D13" s="9">
        <v>18.8</v>
      </c>
      <c r="E13" s="10"/>
    </row>
    <row r="14" spans="1:5">
      <c r="A14" s="3">
        <v>39974.375</v>
      </c>
      <c r="B14" s="8">
        <v>43.86</v>
      </c>
      <c r="C14" s="9">
        <v>3.3</v>
      </c>
      <c r="D14" s="9">
        <v>18.3</v>
      </c>
      <c r="E14" s="10"/>
    </row>
    <row r="15" spans="1:5">
      <c r="A15" s="3">
        <v>39975.375</v>
      </c>
      <c r="B15" s="8">
        <v>44</v>
      </c>
      <c r="C15" s="9">
        <v>3</v>
      </c>
      <c r="D15" s="9">
        <v>17.8</v>
      </c>
      <c r="E15" s="10"/>
    </row>
    <row r="16" spans="1:5">
      <c r="A16" s="3">
        <v>39976.375</v>
      </c>
      <c r="B16" s="8">
        <v>43.95</v>
      </c>
      <c r="C16" s="9">
        <v>3.9</v>
      </c>
      <c r="D16" s="9">
        <v>17.7</v>
      </c>
      <c r="E16" s="10"/>
    </row>
    <row r="17" spans="1:5">
      <c r="A17" s="3">
        <v>39977.375</v>
      </c>
      <c r="B17" s="8">
        <v>43.95</v>
      </c>
      <c r="C17" s="9">
        <v>3.5</v>
      </c>
      <c r="D17" s="9">
        <v>18</v>
      </c>
      <c r="E17" s="10"/>
    </row>
    <row r="18" spans="1:5">
      <c r="A18" s="3">
        <v>39978.375</v>
      </c>
      <c r="B18" s="8">
        <v>43.95</v>
      </c>
      <c r="C18" s="9">
        <v>3.5</v>
      </c>
      <c r="D18" s="9">
        <v>18.100000000000001</v>
      </c>
      <c r="E18" s="10"/>
    </row>
    <row r="19" spans="1:5">
      <c r="A19" s="3">
        <v>39979.375</v>
      </c>
      <c r="B19" s="8">
        <v>43.95</v>
      </c>
      <c r="C19" s="9">
        <v>3.5</v>
      </c>
      <c r="D19" s="9">
        <v>18.2</v>
      </c>
      <c r="E19" s="10"/>
    </row>
    <row r="20" spans="1:5">
      <c r="A20" s="3">
        <v>39980.375</v>
      </c>
      <c r="B20" s="8">
        <v>43.95</v>
      </c>
      <c r="C20" s="9">
        <v>3.5</v>
      </c>
      <c r="D20" s="9">
        <v>18.399999999999999</v>
      </c>
      <c r="E20" s="10"/>
    </row>
    <row r="21" spans="1:5">
      <c r="A21" s="3">
        <v>39981.375</v>
      </c>
      <c r="B21" s="8">
        <v>43.95</v>
      </c>
      <c r="C21" s="9">
        <v>3.8</v>
      </c>
      <c r="D21" s="9">
        <v>18.8</v>
      </c>
      <c r="E21" s="10"/>
    </row>
    <row r="22" spans="1:5">
      <c r="A22" s="3">
        <v>39982.375</v>
      </c>
      <c r="B22" s="8">
        <v>43.95</v>
      </c>
      <c r="C22" s="9">
        <v>5</v>
      </c>
      <c r="D22" s="9">
        <v>18.899999999999999</v>
      </c>
      <c r="E22" s="10"/>
    </row>
    <row r="23" spans="1:5">
      <c r="A23" s="3">
        <v>39983.375</v>
      </c>
      <c r="B23" s="8">
        <v>43.95</v>
      </c>
      <c r="C23" s="9">
        <v>4.7</v>
      </c>
      <c r="D23" s="9">
        <v>19.3</v>
      </c>
      <c r="E23" s="10"/>
    </row>
    <row r="24" spans="1:5">
      <c r="A24" s="3">
        <v>39984.375</v>
      </c>
      <c r="B24" s="8">
        <v>43.95</v>
      </c>
      <c r="C24" s="9">
        <v>4.4000000000000004</v>
      </c>
      <c r="D24" s="9">
        <v>19.3</v>
      </c>
      <c r="E24" s="10"/>
    </row>
    <row r="25" spans="1:5">
      <c r="A25" s="3">
        <v>39985.375</v>
      </c>
      <c r="B25" s="8">
        <v>43.95</v>
      </c>
      <c r="C25" s="9">
        <v>3.9</v>
      </c>
      <c r="D25" s="9">
        <v>19.399999999999999</v>
      </c>
      <c r="E25" s="10"/>
    </row>
    <row r="26" spans="1:5">
      <c r="A26" s="3">
        <v>39986.375</v>
      </c>
      <c r="B26" s="8">
        <v>43.95</v>
      </c>
      <c r="C26" s="9">
        <v>3.6</v>
      </c>
      <c r="D26" s="9">
        <v>19.899999999999999</v>
      </c>
      <c r="E26" s="10"/>
    </row>
    <row r="27" spans="1:5">
      <c r="A27" s="3">
        <v>39987.375</v>
      </c>
      <c r="B27" s="11">
        <v>43.95</v>
      </c>
      <c r="C27" s="12">
        <v>3.3</v>
      </c>
      <c r="D27" s="12">
        <v>19.899999999999999</v>
      </c>
      <c r="E27" s="13"/>
    </row>
    <row r="28" spans="1:5">
      <c r="A28" s="3">
        <v>39988.375</v>
      </c>
      <c r="B28" s="11">
        <v>43.95</v>
      </c>
      <c r="C28" s="12">
        <v>3.6</v>
      </c>
      <c r="D28" s="12">
        <v>20.2</v>
      </c>
      <c r="E28" s="13"/>
    </row>
    <row r="29" spans="1:5">
      <c r="A29" s="3">
        <v>39989.375</v>
      </c>
      <c r="B29" s="11">
        <v>43.95</v>
      </c>
      <c r="C29" s="12">
        <v>3.9</v>
      </c>
      <c r="D29" s="12">
        <v>20.7</v>
      </c>
      <c r="E29" s="13"/>
    </row>
    <row r="30" spans="1:5">
      <c r="A30" s="3">
        <v>39990.375</v>
      </c>
      <c r="B30" s="11">
        <v>43.95</v>
      </c>
      <c r="C30" s="12">
        <v>4.8</v>
      </c>
      <c r="D30" s="12">
        <v>21.3</v>
      </c>
      <c r="E30" s="13"/>
    </row>
    <row r="31" spans="1:5">
      <c r="A31" s="3">
        <v>39991.375</v>
      </c>
      <c r="B31" s="11">
        <v>43.95</v>
      </c>
      <c r="C31" s="12">
        <v>5.0999999999999996</v>
      </c>
      <c r="D31" s="12">
        <v>21.2</v>
      </c>
      <c r="E31" s="13"/>
    </row>
    <row r="32" spans="1:5">
      <c r="A32" s="3">
        <v>39992.375</v>
      </c>
      <c r="B32" s="11">
        <v>43.95</v>
      </c>
      <c r="C32" s="12">
        <v>5.4</v>
      </c>
      <c r="D32" s="12">
        <v>21.3</v>
      </c>
      <c r="E32" s="13"/>
    </row>
    <row r="33" spans="1:5">
      <c r="A33" s="3">
        <v>39993.375</v>
      </c>
      <c r="B33" s="11">
        <v>43.95</v>
      </c>
      <c r="C33" s="12">
        <v>5.7</v>
      </c>
      <c r="D33" s="12">
        <v>21.7</v>
      </c>
      <c r="E33" s="13"/>
    </row>
    <row r="34" spans="1:5">
      <c r="A34" s="3">
        <v>39994.375</v>
      </c>
      <c r="B34" s="11">
        <v>44.89</v>
      </c>
      <c r="C34" s="12">
        <v>9.4</v>
      </c>
      <c r="D34" s="12">
        <v>20</v>
      </c>
      <c r="E34" s="13"/>
    </row>
    <row r="35" spans="1:5" ht="14.25" thickBot="1">
      <c r="A35" s="7"/>
      <c r="B35" s="14"/>
      <c r="C35" s="15"/>
      <c r="D35" s="15"/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43.98</v>
      </c>
      <c r="C39" s="9">
        <f>ROUND(AVERAGE(C5:C35),2)</f>
        <v>3.94</v>
      </c>
      <c r="D39" s="9">
        <f>ROUND(AVERAGE(D5:D35),1)</f>
        <v>19.2</v>
      </c>
      <c r="E39" s="18"/>
    </row>
    <row r="40" spans="1:5">
      <c r="A40" s="17" t="s">
        <v>11</v>
      </c>
      <c r="B40" s="8">
        <f>MAX(B5:B35)</f>
        <v>44.89</v>
      </c>
      <c r="C40" s="9">
        <f>MAX(C5:C35)</f>
        <v>9.4</v>
      </c>
      <c r="D40" s="9">
        <f>MAX(D5:D35)</f>
        <v>21.7</v>
      </c>
      <c r="E40" s="18"/>
    </row>
    <row r="41" spans="1:5">
      <c r="A41" s="17" t="s">
        <v>12</v>
      </c>
      <c r="B41" s="19">
        <f>INDEX($A$5:$A$35,MATCH(B40,B5:B35,0),0)</f>
        <v>39994.375</v>
      </c>
      <c r="C41" s="19">
        <f>INDEX($A$5:$A$35,MATCH(C40,C5:C35,0),0)</f>
        <v>39994.375</v>
      </c>
      <c r="D41" s="19">
        <f>INDEX($A$5:$A$35,MATCH(D40,D5:D35,0),0)</f>
        <v>39993.375</v>
      </c>
      <c r="E41" s="18"/>
    </row>
    <row r="42" spans="1:5">
      <c r="A42" s="17" t="s">
        <v>13</v>
      </c>
      <c r="B42" s="8">
        <f>MIN(B5:B35)</f>
        <v>43.86</v>
      </c>
      <c r="C42" s="9">
        <f>MIN(C5:C35)</f>
        <v>2</v>
      </c>
      <c r="D42" s="9">
        <f>MIN(D5:D35)</f>
        <v>17.7</v>
      </c>
      <c r="E42" s="18"/>
    </row>
    <row r="43" spans="1:5" ht="14.25" thickBot="1">
      <c r="A43" s="20" t="s">
        <v>14</v>
      </c>
      <c r="B43" s="21">
        <f>INDEX($A$5:$A$35,MATCH(B42,B5:B35,0),0)</f>
        <v>39974.375</v>
      </c>
      <c r="C43" s="21">
        <f>INDEX($A$5:$A$35,MATCH(C42,C5:C35,0),0)</f>
        <v>39965.375</v>
      </c>
      <c r="D43" s="21">
        <f>INDEX($A$5:$A$35,MATCH(D42,D5:D35,0),0)</f>
        <v>39976.375</v>
      </c>
      <c r="E43" s="22"/>
    </row>
  </sheetData>
  <mergeCells count="11">
    <mergeCell ref="A1:D1"/>
    <mergeCell ref="A2:A4"/>
    <mergeCell ref="B2:B3"/>
    <mergeCell ref="D2:D3"/>
    <mergeCell ref="C2:C3"/>
    <mergeCell ref="E36:E38"/>
    <mergeCell ref="C36:C38"/>
    <mergeCell ref="E2:E4"/>
    <mergeCell ref="A36:A38"/>
    <mergeCell ref="B36:B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39995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39995.375</v>
      </c>
      <c r="B5" s="4">
        <v>44.4</v>
      </c>
      <c r="C5" s="5">
        <v>13.8</v>
      </c>
      <c r="D5" s="5">
        <v>20.100000000000001</v>
      </c>
      <c r="E5" s="6"/>
    </row>
    <row r="6" spans="1:5">
      <c r="A6" s="3">
        <v>39996.375</v>
      </c>
      <c r="B6" s="8">
        <v>45.22</v>
      </c>
      <c r="C6" s="9">
        <v>31.7</v>
      </c>
      <c r="D6" s="9">
        <v>19.3</v>
      </c>
      <c r="E6" s="10"/>
    </row>
    <row r="7" spans="1:5">
      <c r="A7" s="3">
        <v>39997.375</v>
      </c>
      <c r="B7" s="8">
        <v>44.76</v>
      </c>
      <c r="C7" s="9">
        <v>46.3</v>
      </c>
      <c r="D7" s="9">
        <v>19.3</v>
      </c>
      <c r="E7" s="10"/>
    </row>
    <row r="8" spans="1:5">
      <c r="A8" s="3">
        <v>39998.375</v>
      </c>
      <c r="B8" s="8">
        <v>44.47</v>
      </c>
      <c r="C8" s="9">
        <v>39.299999999999997</v>
      </c>
      <c r="D8" s="9">
        <v>19</v>
      </c>
      <c r="E8" s="10"/>
    </row>
    <row r="9" spans="1:5">
      <c r="A9" s="3">
        <v>39999.375</v>
      </c>
      <c r="B9" s="8">
        <v>44.37</v>
      </c>
      <c r="C9" s="9">
        <v>30.8</v>
      </c>
      <c r="D9" s="9">
        <v>18.899999999999999</v>
      </c>
      <c r="E9" s="10"/>
    </row>
    <row r="10" spans="1:5">
      <c r="A10" s="3">
        <v>40000.375</v>
      </c>
      <c r="B10" s="8">
        <v>44.31</v>
      </c>
      <c r="C10" s="9">
        <v>25.6</v>
      </c>
      <c r="D10" s="9">
        <v>19.100000000000001</v>
      </c>
      <c r="E10" s="10"/>
    </row>
    <row r="11" spans="1:5">
      <c r="A11" s="3">
        <v>40001.375</v>
      </c>
      <c r="B11" s="8">
        <v>44.27</v>
      </c>
      <c r="C11" s="9">
        <v>21.4</v>
      </c>
      <c r="D11" s="9">
        <v>19.3</v>
      </c>
      <c r="E11" s="10"/>
    </row>
    <row r="12" spans="1:5">
      <c r="A12" s="3">
        <v>40002.375</v>
      </c>
      <c r="B12" s="8">
        <v>44.91</v>
      </c>
      <c r="C12" s="9">
        <v>20</v>
      </c>
      <c r="D12" s="9">
        <v>19.3</v>
      </c>
      <c r="E12" s="10"/>
    </row>
    <row r="13" spans="1:5">
      <c r="A13" s="3">
        <v>40003.375</v>
      </c>
      <c r="B13" s="8">
        <v>44.55</v>
      </c>
      <c r="C13" s="9">
        <v>16.899999999999999</v>
      </c>
      <c r="D13" s="9">
        <v>19.100000000000001</v>
      </c>
      <c r="E13" s="10"/>
    </row>
    <row r="14" spans="1:5">
      <c r="A14" s="3">
        <v>40004.375</v>
      </c>
      <c r="B14" s="8">
        <v>44.42</v>
      </c>
      <c r="C14" s="9">
        <v>13.4</v>
      </c>
      <c r="D14" s="9">
        <v>19.100000000000001</v>
      </c>
      <c r="E14" s="10"/>
    </row>
    <row r="15" spans="1:5">
      <c r="A15" s="3">
        <v>40005.375</v>
      </c>
      <c r="B15" s="8">
        <v>44.43</v>
      </c>
      <c r="C15" s="9">
        <v>10</v>
      </c>
      <c r="D15" s="9">
        <v>19.399999999999999</v>
      </c>
      <c r="E15" s="10"/>
    </row>
    <row r="16" spans="1:5">
      <c r="A16" s="3">
        <v>40006.375</v>
      </c>
      <c r="B16" s="8">
        <v>44.34</v>
      </c>
      <c r="C16" s="9">
        <v>8.5</v>
      </c>
      <c r="D16" s="9">
        <v>19.600000000000001</v>
      </c>
      <c r="E16" s="10"/>
    </row>
    <row r="17" spans="1:5">
      <c r="A17" s="3">
        <v>40007.375</v>
      </c>
      <c r="B17" s="8">
        <v>44.29</v>
      </c>
      <c r="C17" s="9">
        <v>6.3</v>
      </c>
      <c r="D17" s="9">
        <v>19.7</v>
      </c>
      <c r="E17" s="10"/>
    </row>
    <row r="18" spans="1:5">
      <c r="A18" s="3">
        <v>40008.375</v>
      </c>
      <c r="B18" s="8">
        <v>44.23</v>
      </c>
      <c r="C18" s="9">
        <v>6.3</v>
      </c>
      <c r="D18" s="9">
        <v>20.3</v>
      </c>
      <c r="E18" s="10"/>
    </row>
    <row r="19" spans="1:5">
      <c r="A19" s="3">
        <v>40009.375</v>
      </c>
      <c r="B19" s="8">
        <v>44.18</v>
      </c>
      <c r="C19" s="9">
        <v>4.5</v>
      </c>
      <c r="D19" s="9">
        <v>20.399999999999999</v>
      </c>
      <c r="E19" s="10"/>
    </row>
    <row r="20" spans="1:5">
      <c r="A20" s="3">
        <v>40010.375</v>
      </c>
      <c r="B20" s="8">
        <v>44.13</v>
      </c>
      <c r="C20" s="9">
        <v>3.9</v>
      </c>
      <c r="D20" s="9">
        <v>21.2</v>
      </c>
      <c r="E20" s="10"/>
    </row>
    <row r="21" spans="1:5">
      <c r="A21" s="3">
        <v>40011.375</v>
      </c>
      <c r="B21" s="8">
        <v>44.09</v>
      </c>
      <c r="C21" s="9">
        <v>3.3</v>
      </c>
      <c r="D21" s="9">
        <v>21.2</v>
      </c>
      <c r="E21" s="10"/>
    </row>
    <row r="22" spans="1:5">
      <c r="A22" s="3">
        <v>40012.375</v>
      </c>
      <c r="B22" s="8">
        <v>44.07</v>
      </c>
      <c r="C22" s="9">
        <v>3.6</v>
      </c>
      <c r="D22" s="9">
        <v>21.2</v>
      </c>
      <c r="E22" s="10"/>
    </row>
    <row r="23" spans="1:5">
      <c r="A23" s="3">
        <v>40013.375</v>
      </c>
      <c r="B23" s="8">
        <v>44.07</v>
      </c>
      <c r="C23" s="9">
        <v>3</v>
      </c>
      <c r="D23" s="9">
        <v>21.4</v>
      </c>
      <c r="E23" s="10"/>
    </row>
    <row r="24" spans="1:5">
      <c r="A24" s="3">
        <v>40014.375</v>
      </c>
      <c r="B24" s="8">
        <v>44.07</v>
      </c>
      <c r="C24" s="9">
        <v>3</v>
      </c>
      <c r="D24" s="9">
        <v>21.9</v>
      </c>
      <c r="E24" s="10"/>
    </row>
    <row r="25" spans="1:5">
      <c r="A25" s="3">
        <v>40015.375</v>
      </c>
      <c r="B25" s="8">
        <v>44.12</v>
      </c>
      <c r="C25" s="9">
        <v>2.4</v>
      </c>
      <c r="D25" s="9">
        <v>21.5</v>
      </c>
      <c r="E25" s="10"/>
    </row>
    <row r="26" spans="1:5">
      <c r="A26" s="3">
        <v>40016.375</v>
      </c>
      <c r="B26" s="8">
        <v>44.78</v>
      </c>
      <c r="C26" s="9">
        <v>3.9</v>
      </c>
      <c r="D26" s="9">
        <v>20.8</v>
      </c>
      <c r="E26" s="10"/>
    </row>
    <row r="27" spans="1:5">
      <c r="A27" s="3">
        <v>40017.375</v>
      </c>
      <c r="B27" s="11">
        <v>44.43</v>
      </c>
      <c r="C27" s="12">
        <v>4.8</v>
      </c>
      <c r="D27" s="12">
        <v>20.9</v>
      </c>
      <c r="E27" s="13"/>
    </row>
    <row r="28" spans="1:5">
      <c r="A28" s="3">
        <v>40018.375</v>
      </c>
      <c r="B28" s="11">
        <v>44.3</v>
      </c>
      <c r="C28" s="12">
        <v>4.2</v>
      </c>
      <c r="D28" s="12">
        <v>21.2</v>
      </c>
      <c r="E28" s="13"/>
    </row>
    <row r="29" spans="1:5">
      <c r="A29" s="3">
        <v>40019.375</v>
      </c>
      <c r="B29" s="11">
        <v>44.51</v>
      </c>
      <c r="C29" s="12">
        <v>4.8</v>
      </c>
      <c r="D29" s="12">
        <v>20.9</v>
      </c>
      <c r="E29" s="13"/>
    </row>
    <row r="30" spans="1:5">
      <c r="A30" s="3">
        <v>40020.375</v>
      </c>
      <c r="B30" s="11">
        <v>44.87</v>
      </c>
      <c r="C30" s="12">
        <v>15.1</v>
      </c>
      <c r="D30" s="12">
        <v>20.100000000000001</v>
      </c>
      <c r="E30" s="13"/>
    </row>
    <row r="31" spans="1:5">
      <c r="A31" s="3">
        <v>40021.375</v>
      </c>
      <c r="B31" s="11">
        <v>45.27</v>
      </c>
      <c r="C31" s="12">
        <v>37.1</v>
      </c>
      <c r="D31" s="12">
        <v>19.8</v>
      </c>
      <c r="E31" s="13"/>
    </row>
    <row r="32" spans="1:5">
      <c r="A32" s="3">
        <v>40022.375</v>
      </c>
      <c r="B32" s="11">
        <v>44.85</v>
      </c>
      <c r="C32" s="12">
        <v>34.700000000000003</v>
      </c>
      <c r="D32" s="12">
        <v>19.899999999999999</v>
      </c>
      <c r="E32" s="13"/>
    </row>
    <row r="33" spans="1:5">
      <c r="A33" s="3">
        <v>40023.375</v>
      </c>
      <c r="B33" s="11">
        <v>44.56</v>
      </c>
      <c r="C33" s="12">
        <v>29</v>
      </c>
      <c r="D33" s="12">
        <v>19.8</v>
      </c>
      <c r="E33" s="13"/>
    </row>
    <row r="34" spans="1:5">
      <c r="A34" s="3">
        <v>40024.375</v>
      </c>
      <c r="B34" s="11">
        <v>44.45</v>
      </c>
      <c r="C34" s="12">
        <v>29</v>
      </c>
      <c r="D34" s="12">
        <v>19.7</v>
      </c>
      <c r="E34" s="13"/>
    </row>
    <row r="35" spans="1:5" ht="14.25" thickBot="1">
      <c r="A35" s="3">
        <v>40025.375</v>
      </c>
      <c r="B35" s="14">
        <v>44.37</v>
      </c>
      <c r="C35" s="15">
        <v>25.7</v>
      </c>
      <c r="D35" s="15">
        <v>20.100000000000001</v>
      </c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44.45</v>
      </c>
      <c r="C39" s="9">
        <f>ROUND(AVERAGE(C5:C35),2)</f>
        <v>16.2</v>
      </c>
      <c r="D39" s="9">
        <f>ROUND(AVERAGE(D5:D35),1)</f>
        <v>20.100000000000001</v>
      </c>
      <c r="E39" s="18"/>
    </row>
    <row r="40" spans="1:5">
      <c r="A40" s="17" t="s">
        <v>11</v>
      </c>
      <c r="B40" s="8">
        <f>MAX(B5:B35)</f>
        <v>45.27</v>
      </c>
      <c r="C40" s="9">
        <f>MAX(C5:C35)</f>
        <v>46.3</v>
      </c>
      <c r="D40" s="9">
        <f>MAX(D5:D35)</f>
        <v>21.9</v>
      </c>
      <c r="E40" s="18"/>
    </row>
    <row r="41" spans="1:5">
      <c r="A41" s="17" t="s">
        <v>12</v>
      </c>
      <c r="B41" s="19">
        <f>INDEX($A$5:$A$35,MATCH(B40,B5:B35,0),0)</f>
        <v>40021.375</v>
      </c>
      <c r="C41" s="19">
        <f>INDEX($A$5:$A$35,MATCH(C40,C5:C35,0),0)</f>
        <v>39997.375</v>
      </c>
      <c r="D41" s="19">
        <f>INDEX($A$5:$A$35,MATCH(D40,D5:D35,0),0)</f>
        <v>40014.375</v>
      </c>
      <c r="E41" s="18"/>
    </row>
    <row r="42" spans="1:5">
      <c r="A42" s="17" t="s">
        <v>13</v>
      </c>
      <c r="B42" s="8">
        <f>MIN(B5:B35)</f>
        <v>44.07</v>
      </c>
      <c r="C42" s="9">
        <f>MIN(C5:C35)</f>
        <v>2.4</v>
      </c>
      <c r="D42" s="9">
        <f>MIN(D5:D35)</f>
        <v>18.899999999999999</v>
      </c>
      <c r="E42" s="18"/>
    </row>
    <row r="43" spans="1:5" ht="14.25" thickBot="1">
      <c r="A43" s="20" t="s">
        <v>14</v>
      </c>
      <c r="B43" s="21">
        <f>INDEX($A$5:$A$35,MATCH(B42,B5:B35,0),0)</f>
        <v>40012.375</v>
      </c>
      <c r="C43" s="21">
        <f>INDEX($A$5:$A$35,MATCH(C42,C5:C35,0),0)</f>
        <v>40015.375</v>
      </c>
      <c r="D43" s="21">
        <f>INDEX($A$5:$A$35,MATCH(D42,D5:D35,0),0)</f>
        <v>39999.375</v>
      </c>
      <c r="E43" s="22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40026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40026.375</v>
      </c>
      <c r="B5" s="4">
        <v>44.3</v>
      </c>
      <c r="C5" s="5">
        <v>19.899999999999999</v>
      </c>
      <c r="D5" s="5">
        <v>20.7</v>
      </c>
      <c r="E5" s="6"/>
    </row>
    <row r="6" spans="1:5">
      <c r="A6" s="3">
        <v>40027.375</v>
      </c>
      <c r="B6" s="8">
        <v>44.29</v>
      </c>
      <c r="C6" s="9">
        <v>15.4</v>
      </c>
      <c r="D6" s="9">
        <v>20.8</v>
      </c>
      <c r="E6" s="10"/>
    </row>
    <row r="7" spans="1:5">
      <c r="A7" s="3">
        <v>40028.375</v>
      </c>
      <c r="B7" s="8">
        <v>44.23</v>
      </c>
      <c r="C7" s="9">
        <v>11.4</v>
      </c>
      <c r="D7" s="9">
        <v>21.2</v>
      </c>
      <c r="E7" s="10"/>
    </row>
    <row r="8" spans="1:5">
      <c r="A8" s="3">
        <v>40029.375</v>
      </c>
      <c r="B8" s="8">
        <v>44.19</v>
      </c>
      <c r="C8" s="9">
        <v>8.9</v>
      </c>
      <c r="D8" s="9">
        <v>21.4</v>
      </c>
      <c r="E8" s="10"/>
    </row>
    <row r="9" spans="1:5">
      <c r="A9" s="3">
        <v>40030.375</v>
      </c>
      <c r="B9" s="8">
        <v>44.18</v>
      </c>
      <c r="C9" s="9">
        <v>6.7</v>
      </c>
      <c r="D9" s="9">
        <v>21.9</v>
      </c>
      <c r="E9" s="10"/>
    </row>
    <row r="10" spans="1:5">
      <c r="A10" s="3">
        <v>40031.375</v>
      </c>
      <c r="B10" s="8">
        <v>44.15</v>
      </c>
      <c r="C10" s="9">
        <v>5.5</v>
      </c>
      <c r="D10" s="9">
        <v>22</v>
      </c>
      <c r="E10" s="10"/>
    </row>
    <row r="11" spans="1:5">
      <c r="A11" s="3">
        <v>40032.375</v>
      </c>
      <c r="B11" s="8">
        <v>44.21</v>
      </c>
      <c r="C11" s="9">
        <v>4.5999999999999996</v>
      </c>
      <c r="D11" s="9">
        <v>21.9</v>
      </c>
      <c r="E11" s="10"/>
    </row>
    <row r="12" spans="1:5">
      <c r="A12" s="3">
        <v>40033.375</v>
      </c>
      <c r="B12" s="8">
        <v>44.13</v>
      </c>
      <c r="C12" s="9">
        <v>3.9</v>
      </c>
      <c r="D12" s="9">
        <v>22.2</v>
      </c>
      <c r="E12" s="10"/>
    </row>
    <row r="13" spans="1:5">
      <c r="A13" s="3">
        <v>40034.375</v>
      </c>
      <c r="B13" s="8">
        <v>44.32</v>
      </c>
      <c r="C13" s="9">
        <v>6.4</v>
      </c>
      <c r="D13" s="9">
        <v>22.2</v>
      </c>
      <c r="E13" s="10"/>
    </row>
    <row r="14" spans="1:5">
      <c r="A14" s="3">
        <v>40035.375</v>
      </c>
      <c r="B14" s="8">
        <v>47.06</v>
      </c>
      <c r="C14" s="9">
        <v>38.9</v>
      </c>
      <c r="D14" s="9">
        <v>20.7</v>
      </c>
      <c r="E14" s="10"/>
    </row>
    <row r="15" spans="1:5">
      <c r="A15" s="3">
        <v>40036.375</v>
      </c>
      <c r="B15" s="8">
        <v>45.29</v>
      </c>
      <c r="C15" s="9">
        <v>174.4</v>
      </c>
      <c r="D15" s="9">
        <v>19.600000000000001</v>
      </c>
      <c r="E15" s="10"/>
    </row>
    <row r="16" spans="1:5">
      <c r="A16" s="3">
        <v>40037.375</v>
      </c>
      <c r="B16" s="8">
        <v>44.86</v>
      </c>
      <c r="C16" s="9">
        <v>151.80000000000001</v>
      </c>
      <c r="D16" s="9">
        <v>20</v>
      </c>
      <c r="E16" s="10"/>
    </row>
    <row r="17" spans="1:5">
      <c r="A17" s="3">
        <v>40038.375</v>
      </c>
      <c r="B17" s="8">
        <v>44.59</v>
      </c>
      <c r="C17" s="9">
        <v>113.7</v>
      </c>
      <c r="D17" s="9">
        <v>20.100000000000001</v>
      </c>
      <c r="E17" s="10"/>
    </row>
    <row r="18" spans="1:5">
      <c r="A18" s="3">
        <v>40039.375</v>
      </c>
      <c r="B18" s="8">
        <v>44.47</v>
      </c>
      <c r="C18" s="9">
        <v>97.9</v>
      </c>
      <c r="D18" s="9">
        <v>20.2</v>
      </c>
      <c r="E18" s="10"/>
    </row>
    <row r="19" spans="1:5">
      <c r="A19" s="3">
        <v>40040.375</v>
      </c>
      <c r="B19" s="8">
        <v>44.36</v>
      </c>
      <c r="C19" s="9">
        <v>75.2</v>
      </c>
      <c r="D19" s="9">
        <v>20.399999999999999</v>
      </c>
      <c r="E19" s="10"/>
    </row>
    <row r="20" spans="1:5">
      <c r="A20" s="3">
        <v>40041.375</v>
      </c>
      <c r="B20" s="8">
        <v>44.29</v>
      </c>
      <c r="C20" s="9">
        <v>64.400000000000006</v>
      </c>
      <c r="D20" s="9">
        <v>20.3</v>
      </c>
      <c r="E20" s="10"/>
    </row>
    <row r="21" spans="1:5">
      <c r="A21" s="3">
        <v>40042.375</v>
      </c>
      <c r="B21" s="8">
        <v>44.26</v>
      </c>
      <c r="C21" s="9">
        <v>51.8</v>
      </c>
      <c r="D21" s="9">
        <v>20.399999999999999</v>
      </c>
      <c r="E21" s="10"/>
    </row>
    <row r="22" spans="1:5">
      <c r="A22" s="3">
        <v>40043.375</v>
      </c>
      <c r="B22" s="8">
        <v>44.22</v>
      </c>
      <c r="C22" s="9">
        <v>41</v>
      </c>
      <c r="D22" s="9">
        <v>20.7</v>
      </c>
      <c r="E22" s="10"/>
    </row>
    <row r="23" spans="1:5">
      <c r="A23" s="3">
        <v>40044.375</v>
      </c>
      <c r="B23" s="8">
        <v>44.22</v>
      </c>
      <c r="C23" s="9">
        <v>32.1</v>
      </c>
      <c r="D23" s="9">
        <v>21</v>
      </c>
      <c r="E23" s="10"/>
    </row>
    <row r="24" spans="1:5">
      <c r="A24" s="3">
        <v>40045.375</v>
      </c>
      <c r="B24" s="27">
        <v>44.18</v>
      </c>
      <c r="C24" s="28">
        <v>24.1</v>
      </c>
      <c r="D24" s="28">
        <v>21.4</v>
      </c>
      <c r="E24" s="10"/>
    </row>
    <row r="25" spans="1:5">
      <c r="A25" s="3">
        <v>40046.375</v>
      </c>
      <c r="B25" s="27">
        <v>44.16</v>
      </c>
      <c r="C25" s="28">
        <v>20.6</v>
      </c>
      <c r="D25" s="28">
        <v>21.3</v>
      </c>
      <c r="E25" s="10"/>
    </row>
    <row r="26" spans="1:5">
      <c r="A26" s="3">
        <v>40047.375</v>
      </c>
      <c r="B26" s="27">
        <v>44.13</v>
      </c>
      <c r="C26" s="28">
        <v>16</v>
      </c>
      <c r="D26" s="28">
        <v>21.5</v>
      </c>
      <c r="E26" s="10"/>
    </row>
    <row r="27" spans="1:5">
      <c r="A27" s="3">
        <v>40048.375</v>
      </c>
      <c r="B27" s="11">
        <v>44.09</v>
      </c>
      <c r="C27" s="12">
        <v>12.5</v>
      </c>
      <c r="D27" s="12">
        <v>21.6</v>
      </c>
      <c r="E27" s="24"/>
    </row>
    <row r="28" spans="1:5">
      <c r="A28" s="3">
        <v>40049.375</v>
      </c>
      <c r="B28" s="8">
        <v>44.06</v>
      </c>
      <c r="C28" s="9">
        <v>10.5</v>
      </c>
      <c r="D28" s="9">
        <v>22</v>
      </c>
      <c r="E28" s="10"/>
    </row>
    <row r="29" spans="1:5">
      <c r="A29" s="3">
        <v>40050.375</v>
      </c>
      <c r="B29" s="8">
        <v>44.02</v>
      </c>
      <c r="C29" s="9">
        <v>9</v>
      </c>
      <c r="D29" s="9">
        <v>21.9</v>
      </c>
      <c r="E29" s="13"/>
    </row>
    <row r="30" spans="1:5">
      <c r="A30" s="3">
        <v>40051.375</v>
      </c>
      <c r="B30" s="8">
        <v>44.02</v>
      </c>
      <c r="C30" s="9">
        <v>7.4</v>
      </c>
      <c r="D30" s="9">
        <v>21.9</v>
      </c>
      <c r="E30" s="13"/>
    </row>
    <row r="31" spans="1:5">
      <c r="A31" s="3">
        <v>40052.375</v>
      </c>
      <c r="B31" s="8">
        <v>43.99</v>
      </c>
      <c r="C31" s="9">
        <v>7.1</v>
      </c>
      <c r="D31" s="9">
        <v>21.9</v>
      </c>
      <c r="E31" s="13"/>
    </row>
    <row r="32" spans="1:5">
      <c r="A32" s="3">
        <v>40053.375</v>
      </c>
      <c r="B32" s="8">
        <v>44.11</v>
      </c>
      <c r="C32" s="9">
        <v>6.8</v>
      </c>
      <c r="D32" s="9">
        <v>21.7</v>
      </c>
      <c r="E32" s="13"/>
    </row>
    <row r="33" spans="1:5">
      <c r="A33" s="3">
        <v>40054.375</v>
      </c>
      <c r="B33" s="8">
        <v>44.11</v>
      </c>
      <c r="C33" s="9">
        <v>6.8</v>
      </c>
      <c r="D33" s="9">
        <v>21.5</v>
      </c>
      <c r="E33" s="13"/>
    </row>
    <row r="34" spans="1:5">
      <c r="A34" s="3">
        <v>40055.375</v>
      </c>
      <c r="B34" s="11">
        <v>44.04</v>
      </c>
      <c r="C34" s="12">
        <v>8</v>
      </c>
      <c r="D34" s="12">
        <v>21.7</v>
      </c>
      <c r="E34" s="13"/>
    </row>
    <row r="35" spans="1:5" ht="14.25" thickBot="1">
      <c r="A35" s="3">
        <v>40056.375</v>
      </c>
      <c r="B35" s="14">
        <v>44.01</v>
      </c>
      <c r="C35" s="15">
        <v>5.8</v>
      </c>
      <c r="D35" s="15">
        <v>21.9</v>
      </c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44.34</v>
      </c>
      <c r="C39" s="9">
        <f>ROUND(AVERAGE(C5:C35),2)</f>
        <v>34.15</v>
      </c>
      <c r="D39" s="9">
        <f>ROUND(AVERAGE(D5:D35),1)</f>
        <v>21.2</v>
      </c>
      <c r="E39" s="18"/>
    </row>
    <row r="40" spans="1:5">
      <c r="A40" s="17" t="s">
        <v>11</v>
      </c>
      <c r="B40" s="8">
        <f>MAX(B5:B35)</f>
        <v>47.06</v>
      </c>
      <c r="C40" s="9">
        <f>MAX(C5:C35)</f>
        <v>174.4</v>
      </c>
      <c r="D40" s="9">
        <f>MAX(D5:D35)</f>
        <v>22.2</v>
      </c>
      <c r="E40" s="18"/>
    </row>
    <row r="41" spans="1:5">
      <c r="A41" s="17" t="s">
        <v>12</v>
      </c>
      <c r="B41" s="19">
        <f>INDEX($A$5:$A$35,MATCH(B40,B5:B35,0),0)</f>
        <v>40035.375</v>
      </c>
      <c r="C41" s="19">
        <f>INDEX($A$5:$A$35,MATCH(C40,C5:C35,0),0)</f>
        <v>40036.375</v>
      </c>
      <c r="D41" s="19">
        <f>INDEX($A$5:$A$35,MATCH(D40,D5:D35,0),0)</f>
        <v>40033.375</v>
      </c>
      <c r="E41" s="18"/>
    </row>
    <row r="42" spans="1:5">
      <c r="A42" s="17" t="s">
        <v>13</v>
      </c>
      <c r="B42" s="8">
        <f>MIN(B5:B35)</f>
        <v>43.99</v>
      </c>
      <c r="C42" s="9">
        <f>MIN(C5:C35)</f>
        <v>3.9</v>
      </c>
      <c r="D42" s="9">
        <f>MIN(D5:D35)</f>
        <v>19.600000000000001</v>
      </c>
      <c r="E42" s="18"/>
    </row>
    <row r="43" spans="1:5" ht="14.25" thickBot="1">
      <c r="A43" s="20" t="s">
        <v>14</v>
      </c>
      <c r="B43" s="21">
        <f>INDEX($A$5:$A$35,MATCH(B42,B5:B35,0),0)</f>
        <v>40052.375</v>
      </c>
      <c r="C43" s="21">
        <f>INDEX($A$5:$A$35,MATCH(C42,C5:C35,0),0)</f>
        <v>40033.375</v>
      </c>
      <c r="D43" s="21">
        <f>INDEX($A$5:$A$35,MATCH(D42,D5:D35,0),0)</f>
        <v>40036.375</v>
      </c>
      <c r="E43" s="22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40057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40057.375</v>
      </c>
      <c r="B5" s="4">
        <v>43.97</v>
      </c>
      <c r="C5" s="5">
        <v>5.5</v>
      </c>
      <c r="D5" s="5">
        <v>22.4</v>
      </c>
      <c r="E5" s="6"/>
    </row>
    <row r="6" spans="1:5">
      <c r="A6" s="3">
        <v>40058.375</v>
      </c>
      <c r="B6" s="8">
        <v>43.94</v>
      </c>
      <c r="C6" s="9">
        <v>5.2</v>
      </c>
      <c r="D6" s="9">
        <v>22.7</v>
      </c>
      <c r="E6" s="10"/>
    </row>
    <row r="7" spans="1:5">
      <c r="A7" s="3">
        <v>40059.375</v>
      </c>
      <c r="B7" s="8">
        <v>43.93</v>
      </c>
      <c r="C7" s="9">
        <v>5.5</v>
      </c>
      <c r="D7" s="9">
        <v>22.4</v>
      </c>
      <c r="E7" s="10"/>
    </row>
    <row r="8" spans="1:5">
      <c r="A8" s="3">
        <v>40060.375</v>
      </c>
      <c r="B8" s="8">
        <v>43.93</v>
      </c>
      <c r="C8" s="9">
        <v>5.2</v>
      </c>
      <c r="D8" s="9">
        <v>22.6</v>
      </c>
      <c r="E8" s="10"/>
    </row>
    <row r="9" spans="1:5">
      <c r="A9" s="3">
        <v>40061.375</v>
      </c>
      <c r="B9" s="8">
        <v>43.93</v>
      </c>
      <c r="C9" s="9">
        <v>5.9</v>
      </c>
      <c r="D9" s="9">
        <v>23</v>
      </c>
      <c r="E9" s="10"/>
    </row>
    <row r="10" spans="1:5">
      <c r="A10" s="3">
        <v>40062.375</v>
      </c>
      <c r="B10" s="8">
        <v>43.92</v>
      </c>
      <c r="C10" s="9">
        <v>4.9000000000000004</v>
      </c>
      <c r="D10" s="9">
        <v>23.1</v>
      </c>
      <c r="E10" s="10"/>
    </row>
    <row r="11" spans="1:5">
      <c r="A11" s="3">
        <v>40063.375</v>
      </c>
      <c r="B11" s="8">
        <v>43.92</v>
      </c>
      <c r="C11" s="9">
        <v>4.5999999999999996</v>
      </c>
      <c r="D11" s="9">
        <v>23.1</v>
      </c>
      <c r="E11" s="10"/>
    </row>
    <row r="12" spans="1:5">
      <c r="A12" s="3">
        <v>40064.375</v>
      </c>
      <c r="B12" s="8">
        <v>43.92</v>
      </c>
      <c r="C12" s="9">
        <v>4.9000000000000004</v>
      </c>
      <c r="D12" s="9">
        <v>23.2</v>
      </c>
      <c r="E12" s="10"/>
    </row>
    <row r="13" spans="1:5">
      <c r="A13" s="3">
        <v>40065.375</v>
      </c>
      <c r="B13" s="8">
        <v>43.92</v>
      </c>
      <c r="C13" s="9">
        <v>4.3</v>
      </c>
      <c r="D13" s="9">
        <v>23.2</v>
      </c>
      <c r="E13" s="10"/>
    </row>
    <row r="14" spans="1:5">
      <c r="A14" s="3">
        <v>40066.375</v>
      </c>
      <c r="B14" s="8">
        <v>43.92</v>
      </c>
      <c r="C14" s="9">
        <v>4</v>
      </c>
      <c r="D14" s="9">
        <v>23.3</v>
      </c>
      <c r="E14" s="10"/>
    </row>
    <row r="15" spans="1:5">
      <c r="A15" s="3">
        <v>40067.375</v>
      </c>
      <c r="B15" s="8">
        <v>43.92</v>
      </c>
      <c r="C15" s="9">
        <v>4.3</v>
      </c>
      <c r="D15" s="9">
        <v>23.5</v>
      </c>
      <c r="E15" s="10"/>
    </row>
    <row r="16" spans="1:5">
      <c r="A16" s="3">
        <v>40068.375</v>
      </c>
      <c r="B16" s="8">
        <v>43.92</v>
      </c>
      <c r="C16" s="9">
        <v>4.3</v>
      </c>
      <c r="D16" s="9">
        <v>23.4</v>
      </c>
      <c r="E16" s="10"/>
    </row>
    <row r="17" spans="1:5">
      <c r="A17" s="3">
        <v>40069.375</v>
      </c>
      <c r="B17" s="8">
        <v>43.92</v>
      </c>
      <c r="C17" s="9">
        <v>4</v>
      </c>
      <c r="D17" s="9">
        <v>23.3</v>
      </c>
      <c r="E17" s="10"/>
    </row>
    <row r="18" spans="1:5">
      <c r="A18" s="3">
        <v>40070.375</v>
      </c>
      <c r="B18" s="8">
        <v>43.92</v>
      </c>
      <c r="C18" s="9">
        <v>4</v>
      </c>
      <c r="D18" s="9">
        <v>23.1</v>
      </c>
      <c r="E18" s="10"/>
    </row>
    <row r="19" spans="1:5">
      <c r="A19" s="3">
        <v>40071.375</v>
      </c>
      <c r="B19" s="8">
        <v>43.92</v>
      </c>
      <c r="C19" s="9">
        <v>4</v>
      </c>
      <c r="D19" s="9">
        <v>23</v>
      </c>
      <c r="E19" s="10"/>
    </row>
    <row r="20" spans="1:5">
      <c r="A20" s="3">
        <v>40072.375</v>
      </c>
      <c r="B20" s="8">
        <v>43.92</v>
      </c>
      <c r="C20" s="9">
        <v>3.7</v>
      </c>
      <c r="D20" s="9">
        <v>22.8</v>
      </c>
      <c r="E20" s="10"/>
    </row>
    <row r="21" spans="1:5">
      <c r="A21" s="3">
        <v>40073.375</v>
      </c>
      <c r="B21" s="8">
        <v>43.92</v>
      </c>
      <c r="C21" s="9">
        <v>3.4</v>
      </c>
      <c r="D21" s="9">
        <v>22.5</v>
      </c>
      <c r="E21" s="10"/>
    </row>
    <row r="22" spans="1:5">
      <c r="A22" s="3">
        <v>40074.375</v>
      </c>
      <c r="B22" s="8">
        <v>43.93</v>
      </c>
      <c r="C22" s="9">
        <v>3.1</v>
      </c>
      <c r="D22" s="9">
        <v>22.4</v>
      </c>
      <c r="E22" s="10"/>
    </row>
    <row r="23" spans="1:5">
      <c r="A23" s="3">
        <v>40075.375</v>
      </c>
      <c r="B23" s="8">
        <v>43.89</v>
      </c>
      <c r="C23" s="9">
        <v>3.4</v>
      </c>
      <c r="D23" s="9">
        <v>22.2</v>
      </c>
      <c r="E23" s="10"/>
    </row>
    <row r="24" spans="1:5">
      <c r="A24" s="3">
        <v>40076.375</v>
      </c>
      <c r="B24" s="8">
        <v>43.88</v>
      </c>
      <c r="C24" s="9">
        <v>3.1</v>
      </c>
      <c r="D24" s="9">
        <v>22.2</v>
      </c>
      <c r="E24" s="10"/>
    </row>
    <row r="25" spans="1:5">
      <c r="A25" s="3">
        <v>40077.375</v>
      </c>
      <c r="B25" s="8">
        <v>43.88</v>
      </c>
      <c r="C25" s="9">
        <v>3.4</v>
      </c>
      <c r="D25" s="9">
        <v>22.1</v>
      </c>
      <c r="E25" s="10"/>
    </row>
    <row r="26" spans="1:5">
      <c r="A26" s="3">
        <v>40078.375</v>
      </c>
      <c r="B26" s="8">
        <v>43.88</v>
      </c>
      <c r="C26" s="9">
        <v>3.7</v>
      </c>
      <c r="D26" s="9">
        <v>22.3</v>
      </c>
      <c r="E26" s="10"/>
    </row>
    <row r="27" spans="1:5">
      <c r="A27" s="3">
        <v>40079.375</v>
      </c>
      <c r="B27" s="11">
        <v>43.88</v>
      </c>
      <c r="C27" s="12">
        <v>3.1</v>
      </c>
      <c r="D27" s="12">
        <v>22.3</v>
      </c>
      <c r="E27" s="13"/>
    </row>
    <row r="28" spans="1:5">
      <c r="A28" s="3">
        <v>40080.375</v>
      </c>
      <c r="B28" s="11">
        <v>43.88</v>
      </c>
      <c r="C28" s="12">
        <v>2.8</v>
      </c>
      <c r="D28" s="12">
        <v>22.2</v>
      </c>
      <c r="E28" s="13"/>
    </row>
    <row r="29" spans="1:5">
      <c r="A29" s="3">
        <v>40081.375</v>
      </c>
      <c r="B29" s="11">
        <v>43.88</v>
      </c>
      <c r="C29" s="12">
        <v>2.2000000000000002</v>
      </c>
      <c r="D29" s="12">
        <v>22.2</v>
      </c>
      <c r="E29" s="13"/>
    </row>
    <row r="30" spans="1:5">
      <c r="A30" s="3">
        <v>40082.375</v>
      </c>
      <c r="B30" s="11">
        <v>43.87</v>
      </c>
      <c r="C30" s="12">
        <v>2.2000000000000002</v>
      </c>
      <c r="D30" s="12">
        <v>22.3</v>
      </c>
      <c r="E30" s="13"/>
    </row>
    <row r="31" spans="1:5">
      <c r="A31" s="3">
        <v>40083.375</v>
      </c>
      <c r="B31" s="11">
        <v>43.87</v>
      </c>
      <c r="C31" s="12">
        <v>2.5</v>
      </c>
      <c r="D31" s="12">
        <v>22.5</v>
      </c>
      <c r="E31" s="13"/>
    </row>
    <row r="32" spans="1:5">
      <c r="A32" s="3">
        <v>40084.375</v>
      </c>
      <c r="B32" s="11">
        <v>43.88</v>
      </c>
      <c r="C32" s="12">
        <v>6.2</v>
      </c>
      <c r="D32" s="12">
        <v>22.6</v>
      </c>
      <c r="E32" s="13"/>
    </row>
    <row r="33" spans="1:5">
      <c r="A33" s="3">
        <v>40085.375</v>
      </c>
      <c r="B33" s="11">
        <v>43.87</v>
      </c>
      <c r="C33" s="12">
        <v>1.8</v>
      </c>
      <c r="D33" s="12">
        <v>22.5</v>
      </c>
      <c r="E33" s="13"/>
    </row>
    <row r="34" spans="1:5">
      <c r="A34" s="3">
        <v>40086.375</v>
      </c>
      <c r="B34" s="11">
        <v>43.87</v>
      </c>
      <c r="C34" s="12">
        <v>1.9</v>
      </c>
      <c r="D34" s="12">
        <v>22.4</v>
      </c>
      <c r="E34" s="13"/>
    </row>
    <row r="35" spans="1:5" ht="14.25" thickBot="1">
      <c r="A35" s="7"/>
      <c r="B35" s="14"/>
      <c r="C35" s="15"/>
      <c r="D35" s="15"/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43.91</v>
      </c>
      <c r="C39" s="9">
        <f>ROUND(AVERAGE(C5:C35),2)</f>
        <v>3.9</v>
      </c>
      <c r="D39" s="9">
        <f>ROUND(AVERAGE(D5:D35),1)</f>
        <v>22.7</v>
      </c>
      <c r="E39" s="18"/>
    </row>
    <row r="40" spans="1:5">
      <c r="A40" s="17" t="s">
        <v>11</v>
      </c>
      <c r="B40" s="8">
        <f>MAX(B5:B35)</f>
        <v>43.97</v>
      </c>
      <c r="C40" s="9">
        <f>MAX(C5:C35)</f>
        <v>6.2</v>
      </c>
      <c r="D40" s="9">
        <f>MAX(D5:D35)</f>
        <v>23.5</v>
      </c>
      <c r="E40" s="18"/>
    </row>
    <row r="41" spans="1:5">
      <c r="A41" s="17" t="s">
        <v>12</v>
      </c>
      <c r="B41" s="19">
        <f>INDEX($A$5:$A$35,MATCH(B40,B5:B35,0),0)</f>
        <v>40057.375</v>
      </c>
      <c r="C41" s="19">
        <f>INDEX($A$5:$A$35,MATCH(C40,C5:C35,0),0)</f>
        <v>40084.375</v>
      </c>
      <c r="D41" s="19">
        <f>INDEX($A$5:$A$35,MATCH(D40,D5:D35,0),0)</f>
        <v>40067.375</v>
      </c>
      <c r="E41" s="18"/>
    </row>
    <row r="42" spans="1:5">
      <c r="A42" s="17" t="s">
        <v>13</v>
      </c>
      <c r="B42" s="8">
        <f>MIN(B5:B35)</f>
        <v>43.87</v>
      </c>
      <c r="C42" s="9">
        <f>MIN(C5:C35)</f>
        <v>1.8</v>
      </c>
      <c r="D42" s="9">
        <f>MIN(D5:D35)</f>
        <v>22.1</v>
      </c>
      <c r="E42" s="18"/>
    </row>
    <row r="43" spans="1:5" ht="14.25" thickBot="1">
      <c r="A43" s="20" t="s">
        <v>14</v>
      </c>
      <c r="B43" s="21">
        <f>INDEX($A$5:$A$35,MATCH(B42,B5:B35,0),0)</f>
        <v>40082.375</v>
      </c>
      <c r="C43" s="21">
        <f>INDEX($A$5:$A$35,MATCH(C42,C5:C35,0),0)</f>
        <v>40085.375</v>
      </c>
      <c r="D43" s="21">
        <f>INDEX($A$5:$A$35,MATCH(D42,D5:D35,0),0)</f>
        <v>40077.375</v>
      </c>
      <c r="E43" s="22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40087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40087.375</v>
      </c>
      <c r="B5" s="4">
        <v>43.81</v>
      </c>
      <c r="C5" s="5">
        <v>1.5</v>
      </c>
      <c r="D5" s="5">
        <v>22.4</v>
      </c>
      <c r="E5" s="6"/>
    </row>
    <row r="6" spans="1:5">
      <c r="A6" s="3">
        <v>40088.375</v>
      </c>
      <c r="B6" s="8">
        <v>43.82</v>
      </c>
      <c r="C6" s="9">
        <v>1.5</v>
      </c>
      <c r="D6" s="9">
        <v>22.3</v>
      </c>
      <c r="E6" s="10"/>
    </row>
    <row r="7" spans="1:5">
      <c r="A7" s="3">
        <v>40089.375</v>
      </c>
      <c r="B7" s="8">
        <v>44.25</v>
      </c>
      <c r="C7" s="9">
        <v>2.5</v>
      </c>
      <c r="D7" s="9">
        <v>21.9</v>
      </c>
      <c r="E7" s="10"/>
    </row>
    <row r="8" spans="1:5">
      <c r="A8" s="3">
        <v>40090.375</v>
      </c>
      <c r="B8" s="8">
        <v>44.12</v>
      </c>
      <c r="C8" s="9">
        <v>2.5</v>
      </c>
      <c r="D8" s="9">
        <v>21.7</v>
      </c>
      <c r="E8" s="10"/>
    </row>
    <row r="9" spans="1:5">
      <c r="A9" s="3">
        <v>40091.375</v>
      </c>
      <c r="B9" s="8">
        <v>44.07</v>
      </c>
      <c r="C9" s="9">
        <v>2.8</v>
      </c>
      <c r="D9" s="9">
        <v>21.1</v>
      </c>
      <c r="E9" s="10"/>
    </row>
    <row r="10" spans="1:5">
      <c r="A10" s="3">
        <v>40092.375</v>
      </c>
      <c r="B10" s="8">
        <v>44.04</v>
      </c>
      <c r="C10" s="9">
        <v>2.8</v>
      </c>
      <c r="D10" s="9">
        <v>20.8</v>
      </c>
      <c r="E10" s="10"/>
    </row>
    <row r="11" spans="1:5">
      <c r="A11" s="3">
        <v>40093.375</v>
      </c>
      <c r="B11" s="8">
        <v>44.04</v>
      </c>
      <c r="C11" s="9">
        <v>2.5</v>
      </c>
      <c r="D11" s="9">
        <v>20.5</v>
      </c>
      <c r="E11" s="10"/>
    </row>
    <row r="12" spans="1:5">
      <c r="A12" s="3">
        <v>40094.375</v>
      </c>
      <c r="B12" s="8">
        <v>44.2</v>
      </c>
      <c r="C12" s="9">
        <v>3.1</v>
      </c>
      <c r="D12" s="9">
        <v>20.100000000000001</v>
      </c>
      <c r="E12" s="10"/>
    </row>
    <row r="13" spans="1:5">
      <c r="A13" s="3">
        <v>40095.375</v>
      </c>
      <c r="B13" s="8">
        <v>44.15</v>
      </c>
      <c r="C13" s="9">
        <v>3.1</v>
      </c>
      <c r="D13" s="9">
        <v>19.7</v>
      </c>
      <c r="E13" s="10"/>
    </row>
    <row r="14" spans="1:5">
      <c r="A14" s="3">
        <v>40096.375</v>
      </c>
      <c r="B14" s="8">
        <v>44.1</v>
      </c>
      <c r="C14" s="9">
        <v>3.4</v>
      </c>
      <c r="D14" s="9">
        <v>19.3</v>
      </c>
      <c r="E14" s="10"/>
    </row>
    <row r="15" spans="1:5">
      <c r="A15" s="3">
        <v>40097.375</v>
      </c>
      <c r="B15" s="8">
        <v>44.05</v>
      </c>
      <c r="C15" s="9">
        <v>3.1</v>
      </c>
      <c r="D15" s="9">
        <v>18.899999999999999</v>
      </c>
      <c r="E15" s="10"/>
    </row>
    <row r="16" spans="1:5">
      <c r="A16" s="3">
        <v>40098.375</v>
      </c>
      <c r="B16" s="8">
        <v>44.01</v>
      </c>
      <c r="C16" s="9">
        <v>3.1</v>
      </c>
      <c r="D16" s="9">
        <v>18.7</v>
      </c>
      <c r="E16" s="10"/>
    </row>
    <row r="17" spans="1:5">
      <c r="A17" s="3">
        <v>40099.375</v>
      </c>
      <c r="B17" s="8">
        <v>43.97</v>
      </c>
      <c r="C17" s="9">
        <v>2.8</v>
      </c>
      <c r="D17" s="9">
        <v>18.600000000000001</v>
      </c>
      <c r="E17" s="10"/>
    </row>
    <row r="18" spans="1:5">
      <c r="A18" s="3">
        <v>40100.375</v>
      </c>
      <c r="B18" s="8">
        <v>43.94</v>
      </c>
      <c r="C18" s="9">
        <v>2.2000000000000002</v>
      </c>
      <c r="D18" s="9">
        <v>18.7</v>
      </c>
      <c r="E18" s="10"/>
    </row>
    <row r="19" spans="1:5">
      <c r="A19" s="3">
        <v>40101.375</v>
      </c>
      <c r="B19" s="8">
        <v>43.91</v>
      </c>
      <c r="C19" s="9">
        <v>1.9</v>
      </c>
      <c r="D19" s="9">
        <v>18.600000000000001</v>
      </c>
      <c r="E19" s="10"/>
    </row>
    <row r="20" spans="1:5">
      <c r="A20" s="3">
        <v>40102.375</v>
      </c>
      <c r="B20" s="8">
        <v>43.89</v>
      </c>
      <c r="C20" s="9">
        <v>1.5</v>
      </c>
      <c r="D20" s="9">
        <v>18.5</v>
      </c>
      <c r="E20" s="10"/>
    </row>
    <row r="21" spans="1:5">
      <c r="A21" s="3">
        <v>40103.375</v>
      </c>
      <c r="B21" s="8">
        <v>43.86</v>
      </c>
      <c r="C21" s="9">
        <v>1.2</v>
      </c>
      <c r="D21" s="9">
        <v>18.5</v>
      </c>
      <c r="E21" s="10"/>
    </row>
    <row r="22" spans="1:5">
      <c r="A22" s="3">
        <v>40104.375</v>
      </c>
      <c r="B22" s="8">
        <v>43.85</v>
      </c>
      <c r="C22" s="9">
        <v>1.2</v>
      </c>
      <c r="D22" s="9">
        <v>18.399999999999999</v>
      </c>
      <c r="E22" s="10"/>
    </row>
    <row r="23" spans="1:5">
      <c r="A23" s="3">
        <v>40105.375</v>
      </c>
      <c r="B23" s="8">
        <v>43.85</v>
      </c>
      <c r="C23" s="9">
        <v>0.9</v>
      </c>
      <c r="D23" s="9">
        <v>18.399999999999999</v>
      </c>
      <c r="E23" s="10"/>
    </row>
    <row r="24" spans="1:5">
      <c r="A24" s="3">
        <v>40106.375</v>
      </c>
      <c r="B24" s="8">
        <v>43.85</v>
      </c>
      <c r="C24" s="9">
        <v>1.2</v>
      </c>
      <c r="D24" s="9">
        <v>18.600000000000001</v>
      </c>
      <c r="E24" s="10"/>
    </row>
    <row r="25" spans="1:5">
      <c r="A25" s="3">
        <v>40107.375</v>
      </c>
      <c r="B25" s="8">
        <v>43.86</v>
      </c>
      <c r="C25" s="9">
        <v>1.2</v>
      </c>
      <c r="D25" s="9">
        <v>18.2</v>
      </c>
      <c r="E25" s="10"/>
    </row>
    <row r="26" spans="1:5">
      <c r="A26" s="3">
        <v>40108.375</v>
      </c>
      <c r="B26" s="8">
        <v>43.88</v>
      </c>
      <c r="C26" s="9">
        <v>0.9</v>
      </c>
      <c r="D26" s="9">
        <v>17.899999999999999</v>
      </c>
      <c r="E26" s="10"/>
    </row>
    <row r="27" spans="1:5">
      <c r="A27" s="3">
        <v>40109.375</v>
      </c>
      <c r="B27" s="11">
        <v>43.9</v>
      </c>
      <c r="C27" s="12">
        <v>2.2000000000000002</v>
      </c>
      <c r="D27" s="12">
        <v>17.8</v>
      </c>
      <c r="E27" s="13"/>
    </row>
    <row r="28" spans="1:5">
      <c r="A28" s="3">
        <v>40110.375</v>
      </c>
      <c r="B28" s="11">
        <v>43.88</v>
      </c>
      <c r="C28" s="12">
        <v>2.2000000000000002</v>
      </c>
      <c r="D28" s="12">
        <v>17.8</v>
      </c>
      <c r="E28" s="13"/>
    </row>
    <row r="29" spans="1:5">
      <c r="A29" s="3">
        <v>40111.375</v>
      </c>
      <c r="B29" s="11">
        <v>43.85</v>
      </c>
      <c r="C29" s="12">
        <v>1.5</v>
      </c>
      <c r="D29" s="12">
        <v>17.7</v>
      </c>
      <c r="E29" s="13"/>
    </row>
    <row r="30" spans="1:5">
      <c r="A30" s="3">
        <v>40112.375</v>
      </c>
      <c r="B30" s="11">
        <v>43.87</v>
      </c>
      <c r="C30" s="12">
        <v>0.9</v>
      </c>
      <c r="D30" s="12">
        <v>17.600000000000001</v>
      </c>
      <c r="E30" s="13"/>
    </row>
    <row r="31" spans="1:5">
      <c r="A31" s="3">
        <v>40113.375</v>
      </c>
      <c r="B31" s="11">
        <v>43.89</v>
      </c>
      <c r="C31" s="12">
        <v>0.9</v>
      </c>
      <c r="D31" s="12">
        <v>17.5</v>
      </c>
      <c r="E31" s="13"/>
    </row>
    <row r="32" spans="1:5">
      <c r="A32" s="3">
        <v>40114.375</v>
      </c>
      <c r="B32" s="11">
        <v>43.86</v>
      </c>
      <c r="C32" s="12">
        <v>0.6</v>
      </c>
      <c r="D32" s="12">
        <v>17.3</v>
      </c>
      <c r="E32" s="13"/>
    </row>
    <row r="33" spans="1:5">
      <c r="A33" s="3">
        <v>40115.375</v>
      </c>
      <c r="B33" s="11">
        <v>43.83</v>
      </c>
      <c r="C33" s="12">
        <v>0.9</v>
      </c>
      <c r="D33" s="12">
        <v>17.100000000000001</v>
      </c>
      <c r="E33" s="13"/>
    </row>
    <row r="34" spans="1:5">
      <c r="A34" s="3">
        <v>40116.375</v>
      </c>
      <c r="B34" s="11">
        <v>43.83</v>
      </c>
      <c r="C34" s="12">
        <v>0.9</v>
      </c>
      <c r="D34" s="12">
        <v>17.100000000000001</v>
      </c>
      <c r="E34" s="13"/>
    </row>
    <row r="35" spans="1:5" ht="14.25" thickBot="1">
      <c r="A35" s="3">
        <v>40117.375</v>
      </c>
      <c r="B35" s="14">
        <v>43.83</v>
      </c>
      <c r="C35" s="15">
        <v>1.2</v>
      </c>
      <c r="D35" s="15">
        <v>17</v>
      </c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43.94</v>
      </c>
      <c r="C39" s="9">
        <f>ROUND(AVERAGE(C5:C35),2)</f>
        <v>1.88</v>
      </c>
      <c r="D39" s="9">
        <f>ROUND(AVERAGE(D5:D35),1)</f>
        <v>19</v>
      </c>
      <c r="E39" s="18"/>
    </row>
    <row r="40" spans="1:5">
      <c r="A40" s="17" t="s">
        <v>11</v>
      </c>
      <c r="B40" s="8">
        <f>MAX(B5:B35)</f>
        <v>44.25</v>
      </c>
      <c r="C40" s="9">
        <f>MAX(C5:C35)</f>
        <v>3.4</v>
      </c>
      <c r="D40" s="9">
        <f>MAX(D5:D35)</f>
        <v>22.4</v>
      </c>
      <c r="E40" s="18"/>
    </row>
    <row r="41" spans="1:5">
      <c r="A41" s="17" t="s">
        <v>12</v>
      </c>
      <c r="B41" s="19">
        <f>INDEX($A$5:$A$35,MATCH(B40,B5:B35,0),0)</f>
        <v>40089.375</v>
      </c>
      <c r="C41" s="19">
        <f>INDEX($A$5:$A$35,MATCH(C40,C5:C35,0),0)</f>
        <v>40096.375</v>
      </c>
      <c r="D41" s="19">
        <f>INDEX($A$5:$A$35,MATCH(D40,D5:D35,0),0)</f>
        <v>40087.375</v>
      </c>
      <c r="E41" s="18"/>
    </row>
    <row r="42" spans="1:5">
      <c r="A42" s="17" t="s">
        <v>13</v>
      </c>
      <c r="B42" s="8">
        <f>MIN(B5:B35)</f>
        <v>43.81</v>
      </c>
      <c r="C42" s="9">
        <f>MIN(C5:C35)</f>
        <v>0.6</v>
      </c>
      <c r="D42" s="9">
        <f>MIN(D5:D35)</f>
        <v>17</v>
      </c>
      <c r="E42" s="18"/>
    </row>
    <row r="43" spans="1:5" ht="14.25" thickBot="1">
      <c r="A43" s="20" t="s">
        <v>14</v>
      </c>
      <c r="B43" s="21">
        <f>INDEX($A$5:$A$35,MATCH(B42,B5:B35,0),0)</f>
        <v>40087.375</v>
      </c>
      <c r="C43" s="21">
        <f>INDEX($A$5:$A$35,MATCH(C42,C5:C35,0),0)</f>
        <v>40114.375</v>
      </c>
      <c r="D43" s="21">
        <f>INDEX($A$5:$A$35,MATCH(D42,D5:D35,0),0)</f>
        <v>40117.375</v>
      </c>
      <c r="E43" s="22"/>
    </row>
  </sheetData>
  <mergeCells count="11"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topLeftCell="A4" workbookViewId="0">
      <selection activeCell="E5" sqref="E5"/>
    </sheetView>
  </sheetViews>
  <sheetFormatPr defaultRowHeight="13.5"/>
  <cols>
    <col min="1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40118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15</v>
      </c>
      <c r="C4" s="2" t="s">
        <v>16</v>
      </c>
      <c r="D4" s="2" t="s">
        <v>17</v>
      </c>
      <c r="E4" s="46"/>
    </row>
    <row r="5" spans="1:5" ht="14.25" thickTop="1">
      <c r="A5" s="3">
        <v>40118.375</v>
      </c>
      <c r="B5" s="4">
        <v>43.83</v>
      </c>
      <c r="C5" s="5">
        <v>1.2</v>
      </c>
      <c r="D5" s="5">
        <v>17.2</v>
      </c>
      <c r="E5" s="6"/>
    </row>
    <row r="6" spans="1:5">
      <c r="A6" s="3">
        <v>40119.375</v>
      </c>
      <c r="B6" s="8">
        <v>43.83</v>
      </c>
      <c r="C6" s="9">
        <v>1.6</v>
      </c>
      <c r="D6" s="9">
        <v>17</v>
      </c>
      <c r="E6" s="10"/>
    </row>
    <row r="7" spans="1:5">
      <c r="A7" s="3">
        <v>40120.375</v>
      </c>
      <c r="B7" s="8">
        <v>43.83</v>
      </c>
      <c r="C7" s="9">
        <v>1.9</v>
      </c>
      <c r="D7" s="9">
        <v>16.5</v>
      </c>
      <c r="E7" s="10"/>
    </row>
    <row r="8" spans="1:5">
      <c r="A8" s="3">
        <v>40121.375</v>
      </c>
      <c r="B8" s="8">
        <v>43.83</v>
      </c>
      <c r="C8" s="9">
        <v>2.2000000000000002</v>
      </c>
      <c r="D8" s="9">
        <v>16.399999999999999</v>
      </c>
      <c r="E8" s="10"/>
    </row>
    <row r="9" spans="1:5">
      <c r="A9" s="3">
        <v>40122.375</v>
      </c>
      <c r="B9" s="8">
        <v>43.83</v>
      </c>
      <c r="C9" s="9">
        <v>2.2000000000000002</v>
      </c>
      <c r="D9" s="9">
        <v>16.399999999999999</v>
      </c>
      <c r="E9" s="10"/>
    </row>
    <row r="10" spans="1:5">
      <c r="A10" s="3">
        <v>40123.375</v>
      </c>
      <c r="B10" s="8">
        <v>43.83</v>
      </c>
      <c r="C10" s="9">
        <v>1.9</v>
      </c>
      <c r="D10" s="9">
        <v>16.2</v>
      </c>
      <c r="E10" s="10"/>
    </row>
    <row r="11" spans="1:5">
      <c r="A11" s="3">
        <v>40124.375</v>
      </c>
      <c r="B11" s="8">
        <v>43.83</v>
      </c>
      <c r="C11" s="9">
        <v>1.9</v>
      </c>
      <c r="D11" s="9">
        <v>16.2</v>
      </c>
      <c r="E11" s="10"/>
    </row>
    <row r="12" spans="1:5">
      <c r="A12" s="3">
        <v>40125.375</v>
      </c>
      <c r="B12" s="8">
        <v>43.83</v>
      </c>
      <c r="C12" s="9">
        <v>0.9</v>
      </c>
      <c r="D12" s="9">
        <v>16.3</v>
      </c>
      <c r="E12" s="10"/>
    </row>
    <row r="13" spans="1:5">
      <c r="A13" s="3">
        <v>40126.375</v>
      </c>
      <c r="B13" s="8">
        <v>43.83</v>
      </c>
      <c r="C13" s="9">
        <v>1.2</v>
      </c>
      <c r="D13" s="9">
        <v>16.5</v>
      </c>
      <c r="E13" s="10"/>
    </row>
    <row r="14" spans="1:5">
      <c r="A14" s="3">
        <v>40127.375</v>
      </c>
      <c r="B14" s="8">
        <v>43.83</v>
      </c>
      <c r="C14" s="9">
        <v>0.9</v>
      </c>
      <c r="D14" s="9">
        <v>16.5</v>
      </c>
      <c r="E14" s="10"/>
    </row>
    <row r="15" spans="1:5">
      <c r="A15" s="3">
        <v>40128.375</v>
      </c>
      <c r="B15" s="8">
        <v>46.62</v>
      </c>
      <c r="C15" s="9">
        <v>288.2</v>
      </c>
      <c r="D15" s="9">
        <v>16.7</v>
      </c>
      <c r="E15" s="10"/>
    </row>
    <row r="16" spans="1:5">
      <c r="A16" s="3">
        <v>40129.375</v>
      </c>
      <c r="B16" s="8">
        <v>44.6</v>
      </c>
      <c r="C16" s="9">
        <v>26</v>
      </c>
      <c r="D16" s="9">
        <v>16</v>
      </c>
      <c r="E16" s="10"/>
    </row>
    <row r="17" spans="1:5">
      <c r="A17" s="3">
        <v>40130.375</v>
      </c>
      <c r="B17" s="8">
        <v>44.44</v>
      </c>
      <c r="C17" s="9">
        <v>31.5</v>
      </c>
      <c r="D17" s="9">
        <v>15.4</v>
      </c>
      <c r="E17" s="10"/>
    </row>
    <row r="18" spans="1:5">
      <c r="A18" s="3">
        <v>40131.375</v>
      </c>
      <c r="B18" s="8">
        <v>44.48</v>
      </c>
      <c r="C18" s="9">
        <v>40.1</v>
      </c>
      <c r="D18" s="9">
        <v>15.6</v>
      </c>
      <c r="E18" s="10"/>
    </row>
    <row r="19" spans="1:5">
      <c r="A19" s="3">
        <v>40132.375</v>
      </c>
      <c r="B19" s="8">
        <v>44.41</v>
      </c>
      <c r="C19" s="9">
        <v>57.5</v>
      </c>
      <c r="D19" s="9">
        <v>15.5</v>
      </c>
      <c r="E19" s="10"/>
    </row>
    <row r="20" spans="1:5">
      <c r="A20" s="3">
        <v>40133.375</v>
      </c>
      <c r="B20" s="8">
        <v>44.33</v>
      </c>
      <c r="C20" s="9">
        <v>48.6</v>
      </c>
      <c r="D20" s="9">
        <v>15.3</v>
      </c>
      <c r="E20" s="10"/>
    </row>
    <row r="21" spans="1:5">
      <c r="A21" s="3">
        <v>40134.375</v>
      </c>
      <c r="B21" s="8">
        <v>44.26</v>
      </c>
      <c r="C21" s="9">
        <v>37.6</v>
      </c>
      <c r="D21" s="9">
        <v>14.8</v>
      </c>
      <c r="E21" s="10"/>
    </row>
    <row r="22" spans="1:5">
      <c r="A22" s="3">
        <v>40135.375</v>
      </c>
      <c r="B22" s="8">
        <v>44.26</v>
      </c>
      <c r="C22" s="9">
        <v>29.3</v>
      </c>
      <c r="D22" s="9">
        <v>14.4</v>
      </c>
      <c r="E22" s="10"/>
    </row>
    <row r="23" spans="1:5">
      <c r="A23" s="3">
        <v>40136.375</v>
      </c>
      <c r="B23" s="8">
        <v>44.18</v>
      </c>
      <c r="C23" s="9">
        <v>24.8</v>
      </c>
      <c r="D23" s="9">
        <v>14</v>
      </c>
      <c r="E23" s="10"/>
    </row>
    <row r="24" spans="1:5">
      <c r="A24" s="3">
        <v>40137.375</v>
      </c>
      <c r="B24" s="8">
        <v>44.13</v>
      </c>
      <c r="C24" s="9">
        <v>21.4</v>
      </c>
      <c r="D24" s="9">
        <v>13.6</v>
      </c>
      <c r="E24" s="10"/>
    </row>
    <row r="25" spans="1:5">
      <c r="A25" s="3">
        <v>40138.375</v>
      </c>
      <c r="B25" s="8">
        <v>44.09</v>
      </c>
      <c r="C25" s="9">
        <v>19.600000000000001</v>
      </c>
      <c r="D25" s="9">
        <v>13.3</v>
      </c>
      <c r="E25" s="10"/>
    </row>
    <row r="26" spans="1:5">
      <c r="A26" s="3">
        <v>40139.375</v>
      </c>
      <c r="B26" s="8">
        <v>44.04</v>
      </c>
      <c r="C26" s="9">
        <v>15.9</v>
      </c>
      <c r="D26" s="9">
        <v>13.2</v>
      </c>
      <c r="E26" s="10"/>
    </row>
    <row r="27" spans="1:5">
      <c r="A27" s="3">
        <v>40140.375</v>
      </c>
      <c r="B27" s="8">
        <v>44.01</v>
      </c>
      <c r="C27" s="9">
        <v>14.3</v>
      </c>
      <c r="D27" s="9">
        <v>13</v>
      </c>
      <c r="E27" s="13"/>
    </row>
    <row r="28" spans="1:5">
      <c r="A28" s="3">
        <v>40141.375</v>
      </c>
      <c r="B28" s="8">
        <v>43.98</v>
      </c>
      <c r="C28" s="9">
        <v>12.3</v>
      </c>
      <c r="D28" s="9">
        <v>12.8</v>
      </c>
      <c r="E28" s="13"/>
    </row>
    <row r="29" spans="1:5">
      <c r="A29" s="3">
        <v>40142.375</v>
      </c>
      <c r="B29" s="8">
        <v>43.93</v>
      </c>
      <c r="C29" s="9">
        <v>10.6</v>
      </c>
      <c r="D29" s="9">
        <v>12.8</v>
      </c>
      <c r="E29" s="13"/>
    </row>
    <row r="30" spans="1:5">
      <c r="A30" s="3">
        <v>40143.375</v>
      </c>
      <c r="B30" s="8">
        <v>43.92</v>
      </c>
      <c r="C30" s="9">
        <v>8.6</v>
      </c>
      <c r="D30" s="9">
        <v>12.7</v>
      </c>
      <c r="E30" s="13"/>
    </row>
    <row r="31" spans="1:5">
      <c r="A31" s="3">
        <v>40144.375</v>
      </c>
      <c r="B31" s="8">
        <v>43.94</v>
      </c>
      <c r="C31" s="9">
        <v>6.7</v>
      </c>
      <c r="D31" s="9">
        <v>12.8</v>
      </c>
      <c r="E31" s="13"/>
    </row>
    <row r="32" spans="1:5">
      <c r="A32" s="3">
        <v>40145.375</v>
      </c>
      <c r="B32" s="8">
        <v>43.94</v>
      </c>
      <c r="C32" s="9">
        <v>6.1</v>
      </c>
      <c r="D32" s="9">
        <v>12.9</v>
      </c>
      <c r="E32" s="13"/>
    </row>
    <row r="33" spans="1:5">
      <c r="A33" s="3">
        <v>40146.375</v>
      </c>
      <c r="B33" s="11">
        <v>43.95</v>
      </c>
      <c r="C33" s="12">
        <v>5.0999999999999996</v>
      </c>
      <c r="D33" s="12">
        <v>12.8</v>
      </c>
      <c r="E33" s="13"/>
    </row>
    <row r="34" spans="1:5">
      <c r="A34" s="3">
        <v>40147.375</v>
      </c>
      <c r="B34" s="8">
        <v>43.94</v>
      </c>
      <c r="C34" s="9">
        <v>4.8</v>
      </c>
      <c r="D34" s="9">
        <v>12.8</v>
      </c>
      <c r="E34" s="13"/>
    </row>
    <row r="35" spans="1:5" ht="14.25" thickBot="1">
      <c r="A35" s="23"/>
      <c r="B35" s="14"/>
      <c r="C35" s="15"/>
      <c r="D35" s="15"/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44.13</v>
      </c>
      <c r="C39" s="9">
        <f>ROUND(AVERAGE(C5:C35),2)</f>
        <v>24.16</v>
      </c>
      <c r="D39" s="9">
        <f>ROUND(AVERAGE(D5:D35),1)</f>
        <v>14.9</v>
      </c>
      <c r="E39" s="18"/>
    </row>
    <row r="40" spans="1:5">
      <c r="A40" s="17" t="s">
        <v>11</v>
      </c>
      <c r="B40" s="8">
        <f>MAX(B5:B35)</f>
        <v>46.62</v>
      </c>
      <c r="C40" s="9">
        <f>MAX(C5:C35)</f>
        <v>288.2</v>
      </c>
      <c r="D40" s="9">
        <f>MAX(D5:D35)</f>
        <v>17.2</v>
      </c>
      <c r="E40" s="18"/>
    </row>
    <row r="41" spans="1:5">
      <c r="A41" s="17" t="s">
        <v>12</v>
      </c>
      <c r="B41" s="19">
        <f>INDEX($A$5:$A$35,MATCH(B40,B5:B35,0),0)</f>
        <v>40128.375</v>
      </c>
      <c r="C41" s="19">
        <f>INDEX($A$5:$A$35,MATCH(C40,C5:C35,0),0)</f>
        <v>40128.375</v>
      </c>
      <c r="D41" s="19">
        <f>INDEX($A$5:$A$35,MATCH(D40,D5:D35,0),0)</f>
        <v>40118.375</v>
      </c>
      <c r="E41" s="18"/>
    </row>
    <row r="42" spans="1:5">
      <c r="A42" s="17" t="s">
        <v>13</v>
      </c>
      <c r="B42" s="8">
        <f>MIN(B5:B35)</f>
        <v>43.83</v>
      </c>
      <c r="C42" s="9">
        <f>MIN(C5:C35)</f>
        <v>0.9</v>
      </c>
      <c r="D42" s="9">
        <f>MIN(D5:D35)</f>
        <v>12.7</v>
      </c>
      <c r="E42" s="18"/>
    </row>
    <row r="43" spans="1:5" ht="14.25" thickBot="1">
      <c r="A43" s="20" t="s">
        <v>14</v>
      </c>
      <c r="B43" s="21">
        <f>INDEX($A$5:$A$35,MATCH(B42,B5:B35,0),0)</f>
        <v>40118.375</v>
      </c>
      <c r="C43" s="21">
        <f>INDEX($A$5:$A$35,MATCH(C42,C5:C35,0),0)</f>
        <v>40125.375</v>
      </c>
      <c r="D43" s="21">
        <f>INDEX($A$5:$A$35,MATCH(D42,D5:D35,0),0)</f>
        <v>40143.375</v>
      </c>
      <c r="E43" s="22"/>
    </row>
  </sheetData>
  <mergeCells count="11"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2" max="4" width="8.625" customWidth="1"/>
    <col min="5" max="5" width="28.875" customWidth="1"/>
  </cols>
  <sheetData>
    <row r="1" spans="1:5" ht="18" thickBot="1">
      <c r="A1" s="38" t="s">
        <v>0</v>
      </c>
      <c r="B1" s="39"/>
      <c r="C1" s="39"/>
      <c r="D1" s="39"/>
      <c r="E1" s="1">
        <v>40148</v>
      </c>
    </row>
    <row r="2" spans="1:5" ht="13.5" customHeight="1">
      <c r="A2" s="40" t="s">
        <v>1</v>
      </c>
      <c r="B2" s="43" t="s">
        <v>2</v>
      </c>
      <c r="C2" s="43" t="s">
        <v>4</v>
      </c>
      <c r="D2" s="43" t="s">
        <v>3</v>
      </c>
      <c r="E2" s="45" t="s">
        <v>5</v>
      </c>
    </row>
    <row r="3" spans="1:5">
      <c r="A3" s="41"/>
      <c r="B3" s="44"/>
      <c r="C3" s="44"/>
      <c r="D3" s="44"/>
      <c r="E3" s="46"/>
    </row>
    <row r="4" spans="1:5" ht="14.25" thickBot="1">
      <c r="A4" s="42"/>
      <c r="B4" s="2" t="s">
        <v>6</v>
      </c>
      <c r="C4" s="2" t="s">
        <v>8</v>
      </c>
      <c r="D4" s="2" t="s">
        <v>7</v>
      </c>
      <c r="E4" s="46"/>
    </row>
    <row r="5" spans="1:5" ht="14.25" thickTop="1">
      <c r="A5" s="3">
        <v>40148.375</v>
      </c>
      <c r="B5" s="4">
        <v>43.97</v>
      </c>
      <c r="C5" s="5">
        <v>3.5</v>
      </c>
      <c r="D5" s="5">
        <v>12.6</v>
      </c>
      <c r="E5" s="6"/>
    </row>
    <row r="6" spans="1:5">
      <c r="A6" s="3">
        <v>40149.375</v>
      </c>
      <c r="B6" s="8">
        <v>43.95</v>
      </c>
      <c r="C6" s="9">
        <v>3.8</v>
      </c>
      <c r="D6" s="9">
        <v>12.5</v>
      </c>
      <c r="E6" s="10"/>
    </row>
    <row r="7" spans="1:5">
      <c r="A7" s="3">
        <v>40150.375</v>
      </c>
      <c r="B7" s="8">
        <v>43.93</v>
      </c>
      <c r="C7" s="9">
        <v>3.2</v>
      </c>
      <c r="D7" s="9">
        <v>12.6</v>
      </c>
      <c r="E7" s="10"/>
    </row>
    <row r="8" spans="1:5">
      <c r="A8" s="3">
        <v>40151.375</v>
      </c>
      <c r="B8" s="8">
        <v>43.92</v>
      </c>
      <c r="C8" s="9">
        <v>4.5</v>
      </c>
      <c r="D8" s="9">
        <v>12.4</v>
      </c>
      <c r="E8" s="10"/>
    </row>
    <row r="9" spans="1:5">
      <c r="A9" s="3">
        <v>40152.375</v>
      </c>
      <c r="B9" s="8">
        <v>43.9</v>
      </c>
      <c r="C9" s="9">
        <v>3.5</v>
      </c>
      <c r="D9" s="9">
        <v>12.2</v>
      </c>
      <c r="E9" s="10"/>
    </row>
    <row r="10" spans="1:5">
      <c r="A10" s="3">
        <v>40153.375</v>
      </c>
      <c r="B10" s="8">
        <v>43.9</v>
      </c>
      <c r="C10" s="9">
        <v>3.5</v>
      </c>
      <c r="D10" s="9">
        <v>12.1</v>
      </c>
      <c r="E10" s="10"/>
    </row>
    <row r="11" spans="1:5">
      <c r="A11" s="3">
        <v>40154.375</v>
      </c>
      <c r="B11" s="8">
        <v>43.9</v>
      </c>
      <c r="C11" s="9">
        <v>4.5</v>
      </c>
      <c r="D11" s="9">
        <v>11.9</v>
      </c>
      <c r="E11" s="10"/>
    </row>
    <row r="12" spans="1:5">
      <c r="A12" s="3">
        <v>40155.375</v>
      </c>
      <c r="B12" s="8">
        <v>43.9</v>
      </c>
      <c r="C12" s="9">
        <v>3.8</v>
      </c>
      <c r="D12" s="9">
        <v>11.7</v>
      </c>
      <c r="E12" s="10"/>
    </row>
    <row r="13" spans="1:5">
      <c r="A13" s="3">
        <v>40156.375</v>
      </c>
      <c r="B13" s="8">
        <v>43.88</v>
      </c>
      <c r="C13" s="9">
        <v>3.2</v>
      </c>
      <c r="D13" s="9">
        <v>11.6</v>
      </c>
      <c r="E13" s="10"/>
    </row>
    <row r="14" spans="1:5">
      <c r="A14" s="3">
        <v>40157.375</v>
      </c>
      <c r="B14" s="8">
        <v>43.88</v>
      </c>
      <c r="C14" s="9">
        <v>2.2000000000000002</v>
      </c>
      <c r="D14" s="9">
        <v>11.5</v>
      </c>
      <c r="E14" s="10"/>
    </row>
    <row r="15" spans="1:5">
      <c r="A15" s="3">
        <v>40158.375</v>
      </c>
      <c r="B15" s="8">
        <v>44.43</v>
      </c>
      <c r="C15" s="9">
        <v>4.5</v>
      </c>
      <c r="D15" s="9">
        <v>11.3</v>
      </c>
      <c r="E15" s="10"/>
    </row>
    <row r="16" spans="1:5">
      <c r="A16" s="3">
        <v>40159.375</v>
      </c>
      <c r="B16" s="8">
        <v>44.14</v>
      </c>
      <c r="C16" s="9">
        <v>5.0999999999999996</v>
      </c>
      <c r="D16" s="9">
        <v>11.4</v>
      </c>
      <c r="E16" s="10"/>
    </row>
    <row r="17" spans="1:5">
      <c r="A17" s="3">
        <v>40160.375</v>
      </c>
      <c r="B17" s="8">
        <v>44.07</v>
      </c>
      <c r="C17" s="9">
        <v>5.4</v>
      </c>
      <c r="D17" s="9">
        <v>11.6</v>
      </c>
      <c r="E17" s="10"/>
    </row>
    <row r="18" spans="1:5">
      <c r="A18" s="3">
        <v>40161.375</v>
      </c>
      <c r="B18" s="8">
        <v>44.03</v>
      </c>
      <c r="C18" s="9">
        <v>4.8</v>
      </c>
      <c r="D18" s="9">
        <v>11.4</v>
      </c>
      <c r="E18" s="10"/>
    </row>
    <row r="19" spans="1:5">
      <c r="A19" s="3">
        <v>40162.375</v>
      </c>
      <c r="B19" s="8">
        <v>43.99</v>
      </c>
      <c r="C19" s="9">
        <v>3.8</v>
      </c>
      <c r="D19" s="9">
        <v>11.2</v>
      </c>
      <c r="E19" s="10"/>
    </row>
    <row r="20" spans="1:5">
      <c r="A20" s="3">
        <v>40163.375</v>
      </c>
      <c r="B20" s="8">
        <v>43.96</v>
      </c>
      <c r="C20" s="9">
        <v>2.9</v>
      </c>
      <c r="D20" s="9">
        <v>11.2</v>
      </c>
      <c r="E20" s="10"/>
    </row>
    <row r="21" spans="1:5">
      <c r="A21" s="3">
        <v>40164.375</v>
      </c>
      <c r="B21" s="8">
        <v>43.92</v>
      </c>
      <c r="C21" s="9">
        <v>2.6</v>
      </c>
      <c r="D21" s="9">
        <v>10.9</v>
      </c>
      <c r="E21" s="10"/>
    </row>
    <row r="22" spans="1:5">
      <c r="A22" s="3">
        <v>40165.375</v>
      </c>
      <c r="B22" s="8">
        <v>43.89</v>
      </c>
      <c r="C22" s="9">
        <v>2.6</v>
      </c>
      <c r="D22" s="9">
        <v>10.7</v>
      </c>
      <c r="E22" s="10"/>
    </row>
    <row r="23" spans="1:5">
      <c r="A23" s="3">
        <v>40166.375</v>
      </c>
      <c r="B23" s="8">
        <v>43.86</v>
      </c>
      <c r="C23" s="9">
        <v>2.9</v>
      </c>
      <c r="D23" s="9">
        <v>10.4</v>
      </c>
      <c r="E23" s="10"/>
    </row>
    <row r="24" spans="1:5">
      <c r="A24" s="3">
        <v>40167.375</v>
      </c>
      <c r="B24" s="8">
        <v>43.83</v>
      </c>
      <c r="C24" s="9">
        <v>2.6</v>
      </c>
      <c r="D24" s="9">
        <v>10</v>
      </c>
      <c r="E24" s="10"/>
    </row>
    <row r="25" spans="1:5">
      <c r="A25" s="3">
        <v>40168.375</v>
      </c>
      <c r="B25" s="8">
        <v>43.83</v>
      </c>
      <c r="C25" s="9">
        <v>1.9</v>
      </c>
      <c r="D25" s="9">
        <v>9.8000000000000007</v>
      </c>
      <c r="E25" s="10"/>
    </row>
    <row r="26" spans="1:5">
      <c r="A26" s="3">
        <v>40169.375</v>
      </c>
      <c r="B26" s="8">
        <v>43.83</v>
      </c>
      <c r="C26" s="9">
        <v>1.6</v>
      </c>
      <c r="D26" s="9">
        <v>9.4</v>
      </c>
      <c r="E26" s="10"/>
    </row>
    <row r="27" spans="1:5">
      <c r="A27" s="3">
        <v>40170.375</v>
      </c>
      <c r="B27" s="8">
        <v>43.83</v>
      </c>
      <c r="C27" s="9">
        <v>1.9</v>
      </c>
      <c r="D27" s="9">
        <v>9.3000000000000007</v>
      </c>
      <c r="E27" s="13"/>
    </row>
    <row r="28" spans="1:5">
      <c r="A28" s="3">
        <v>40171.375</v>
      </c>
      <c r="B28" s="8">
        <v>43.83</v>
      </c>
      <c r="C28" s="9">
        <v>1</v>
      </c>
      <c r="D28" s="9">
        <v>9.3000000000000007</v>
      </c>
      <c r="E28" s="13"/>
    </row>
    <row r="29" spans="1:5">
      <c r="A29" s="3">
        <v>40172.375</v>
      </c>
      <c r="B29" s="8">
        <v>43.83</v>
      </c>
      <c r="C29" s="9">
        <v>1</v>
      </c>
      <c r="D29" s="9">
        <v>9.1999999999999993</v>
      </c>
      <c r="E29" s="13"/>
    </row>
    <row r="30" spans="1:5">
      <c r="A30" s="3">
        <v>40173.375</v>
      </c>
      <c r="B30" s="8">
        <v>43.83</v>
      </c>
      <c r="C30" s="9">
        <v>0.6</v>
      </c>
      <c r="D30" s="9">
        <v>9.3000000000000007</v>
      </c>
      <c r="E30" s="13"/>
    </row>
    <row r="31" spans="1:5">
      <c r="A31" s="3">
        <v>40174.375</v>
      </c>
      <c r="B31" s="8">
        <v>43.83</v>
      </c>
      <c r="C31" s="9">
        <v>1</v>
      </c>
      <c r="D31" s="9">
        <v>9</v>
      </c>
      <c r="E31" s="13"/>
    </row>
    <row r="32" spans="1:5">
      <c r="A32" s="3">
        <v>40175.375</v>
      </c>
      <c r="B32" s="8">
        <v>43.83</v>
      </c>
      <c r="C32" s="9">
        <v>0.6</v>
      </c>
      <c r="D32" s="9">
        <v>9.1</v>
      </c>
      <c r="E32" s="13"/>
    </row>
    <row r="33" spans="1:5">
      <c r="A33" s="3">
        <v>40176.375</v>
      </c>
      <c r="B33" s="11">
        <v>43.83</v>
      </c>
      <c r="C33" s="12">
        <v>0.6</v>
      </c>
      <c r="D33" s="12">
        <v>8.9</v>
      </c>
      <c r="E33" s="13"/>
    </row>
    <row r="34" spans="1:5">
      <c r="A34" s="3">
        <v>40177.375</v>
      </c>
      <c r="B34" s="8">
        <v>43.83</v>
      </c>
      <c r="C34" s="9">
        <v>1</v>
      </c>
      <c r="D34" s="9">
        <v>8.8000000000000007</v>
      </c>
      <c r="E34" s="13"/>
    </row>
    <row r="35" spans="1:5" ht="14.25" thickBot="1">
      <c r="A35" s="3">
        <v>40178.375</v>
      </c>
      <c r="B35" s="14">
        <v>43.83</v>
      </c>
      <c r="C35" s="15">
        <v>1.3</v>
      </c>
      <c r="D35" s="15">
        <v>8.6999999999999993</v>
      </c>
      <c r="E35" s="16"/>
    </row>
    <row r="36" spans="1:5" ht="14.25" thickTop="1">
      <c r="A36" s="47" t="s">
        <v>9</v>
      </c>
      <c r="B36" s="29"/>
      <c r="C36" s="32"/>
      <c r="D36" s="32"/>
      <c r="E36" s="35"/>
    </row>
    <row r="37" spans="1:5">
      <c r="A37" s="48"/>
      <c r="B37" s="30"/>
      <c r="C37" s="33"/>
      <c r="D37" s="33"/>
      <c r="E37" s="36"/>
    </row>
    <row r="38" spans="1:5">
      <c r="A38" s="48"/>
      <c r="B38" s="31"/>
      <c r="C38" s="34"/>
      <c r="D38" s="34"/>
      <c r="E38" s="37"/>
    </row>
    <row r="39" spans="1:5">
      <c r="A39" s="17" t="s">
        <v>10</v>
      </c>
      <c r="B39" s="8">
        <f>ROUND(AVERAGE(B5:B35),2)</f>
        <v>43.92</v>
      </c>
      <c r="C39" s="9">
        <f>ROUND(AVERAGE(C5:C35),2)</f>
        <v>2.75</v>
      </c>
      <c r="D39" s="9">
        <f>ROUND(AVERAGE(D5:D35),1)</f>
        <v>10.7</v>
      </c>
      <c r="E39" s="18"/>
    </row>
    <row r="40" spans="1:5">
      <c r="A40" s="17" t="s">
        <v>11</v>
      </c>
      <c r="B40" s="8">
        <f>MAX(B5:B35)</f>
        <v>44.43</v>
      </c>
      <c r="C40" s="9">
        <f>MAX(C5:C35)</f>
        <v>5.4</v>
      </c>
      <c r="D40" s="9">
        <f>MAX(D5:D35)</f>
        <v>12.6</v>
      </c>
      <c r="E40" s="18"/>
    </row>
    <row r="41" spans="1:5">
      <c r="A41" s="17" t="s">
        <v>12</v>
      </c>
      <c r="B41" s="19">
        <f>INDEX($A$5:$A$35,MATCH(B40,B5:B35,0),0)</f>
        <v>40158.375</v>
      </c>
      <c r="C41" s="19">
        <f>INDEX($A$5:$A$35,MATCH(C40,C5:C35,0),0)</f>
        <v>40160.375</v>
      </c>
      <c r="D41" s="19">
        <f>INDEX($A$5:$A$35,MATCH(D40,D5:D35,0),0)</f>
        <v>40148.375</v>
      </c>
      <c r="E41" s="18"/>
    </row>
    <row r="42" spans="1:5">
      <c r="A42" s="17" t="s">
        <v>13</v>
      </c>
      <c r="B42" s="8">
        <f>MIN(B5:B35)</f>
        <v>43.83</v>
      </c>
      <c r="C42" s="9">
        <f>MIN(C5:C35)</f>
        <v>0.6</v>
      </c>
      <c r="D42" s="9">
        <f>MIN(D5:D35)</f>
        <v>8.6999999999999993</v>
      </c>
      <c r="E42" s="18"/>
    </row>
    <row r="43" spans="1:5" ht="14.25" thickBot="1">
      <c r="A43" s="20" t="s">
        <v>14</v>
      </c>
      <c r="B43" s="21">
        <f>INDEX($A$5:$A$35,MATCH(B42,B5:B35,0),0)</f>
        <v>40167.375</v>
      </c>
      <c r="C43" s="21">
        <f>INDEX($A$5:$A$35,MATCH(C42,C5:C35,0),0)</f>
        <v>40173.375</v>
      </c>
      <c r="D43" s="21">
        <f>INDEX($A$5:$A$35,MATCH(D42,D5:D35,0),0)</f>
        <v>40178.375</v>
      </c>
      <c r="E43" s="22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(５月)</vt:lpstr>
      <vt:lpstr>月報 (６月)</vt:lpstr>
      <vt:lpstr>月報 (７月)</vt:lpstr>
      <vt:lpstr>月報 (８月)</vt:lpstr>
      <vt:lpstr>月報 (９月)</vt:lpstr>
      <vt:lpstr>月報 (１０月)</vt:lpstr>
      <vt:lpstr>月報 (１１月) </vt:lpstr>
      <vt:lpstr>月報 (１２月）</vt:lpstr>
      <vt:lpstr>月報 (１月）</vt:lpstr>
      <vt:lpstr>月報 (２月）</vt:lpstr>
      <vt:lpstr>月報 (３月）</vt:lpstr>
      <vt:lpstr>'月報 (１０月)'!Print_Area</vt:lpstr>
      <vt:lpstr>'月報 (１１月) '!Print_Area</vt:lpstr>
      <vt:lpstr>'月報 (１２月）'!Print_Area</vt:lpstr>
      <vt:lpstr>'月報 (１月）'!Print_Area</vt:lpstr>
      <vt:lpstr>'月報 (２月）'!Print_Area</vt:lpstr>
      <vt:lpstr>'月報 (３月）'!Print_Area</vt:lpstr>
      <vt:lpstr>'月報 (４月）'!Print_Area</vt:lpstr>
      <vt:lpstr>'月報 (５月)'!Print_Area</vt:lpstr>
      <vt:lpstr>'月報 (６月)'!Print_Area</vt:lpstr>
      <vt:lpstr>'月報 (７月)'!Print_Area</vt:lpstr>
      <vt:lpstr>'月報 (８月)'!Print_Area</vt:lpstr>
      <vt:lpstr>'月報 (９月)'!Print_Area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2011-12-27T09:07:02Z</cp:lastPrinted>
  <dcterms:created xsi:type="dcterms:W3CDTF">2010-05-31T05:11:01Z</dcterms:created>
  <dcterms:modified xsi:type="dcterms:W3CDTF">2014-01-06T08:42:21Z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