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90" windowWidth="15480" windowHeight="8220"/>
  </bookViews>
  <sheets>
    <sheet name="月報 (４月）" sheetId="12" r:id="rId1"/>
    <sheet name="月報 (5月）" sheetId="11" r:id="rId2"/>
    <sheet name="月報 (6月） " sheetId="13" r:id="rId3"/>
    <sheet name="月報 (7月）" sheetId="14" r:id="rId4"/>
    <sheet name="月報 (８月）" sheetId="15" r:id="rId5"/>
    <sheet name="月報 (９月）" sheetId="16" r:id="rId6"/>
    <sheet name="月報 (10月）" sheetId="17" r:id="rId7"/>
    <sheet name="月報 (11月）" sheetId="18" r:id="rId8"/>
    <sheet name="月報 (12月）" sheetId="19" r:id="rId9"/>
    <sheet name="月報 (１月）" sheetId="20" r:id="rId10"/>
    <sheet name="月報 (２月）" sheetId="21" r:id="rId11"/>
    <sheet name="月報 (３月）" sheetId="22" r:id="rId12"/>
  </sheets>
  <definedNames>
    <definedName name="_xlnm.Print_Area" localSheetId="6">'月報 (10月）'!$A$1:$E$44</definedName>
    <definedName name="_xlnm.Print_Area" localSheetId="7">'月報 (11月）'!$A$1:$E$44</definedName>
    <definedName name="_xlnm.Print_Area" localSheetId="8">'月報 (12月）'!$A$1:$E$44</definedName>
    <definedName name="_xlnm.Print_Area" localSheetId="9">'月報 (１月）'!$A$1:$E$44</definedName>
    <definedName name="_xlnm.Print_Area" localSheetId="10">'月報 (２月）'!$A$1:$E$44</definedName>
    <definedName name="_xlnm.Print_Area" localSheetId="11">'月報 (３月）'!$A$1:$E$44</definedName>
    <definedName name="_xlnm.Print_Area" localSheetId="0">'月報 (４月）'!$A$1:$E$44</definedName>
    <definedName name="_xlnm.Print_Area" localSheetId="1">'月報 (5月）'!$A$1:$E$44</definedName>
    <definedName name="_xlnm.Print_Area" localSheetId="2">'月報 (6月） '!$A$1:$E$44</definedName>
    <definedName name="_xlnm.Print_Area" localSheetId="3">'月報 (7月）'!$A$1:$E$44</definedName>
    <definedName name="_xlnm.Print_Area" localSheetId="4">'月報 (８月）'!$A$1:$E$44</definedName>
    <definedName name="_xlnm.Print_Area" localSheetId="5">'月報 (９月）'!$A$1:$E$44</definedName>
  </definedNames>
  <calcPr calcId="125725"/>
</workbook>
</file>

<file path=xl/calcChain.xml><?xml version="1.0" encoding="utf-8"?>
<calcChain xmlns="http://schemas.openxmlformats.org/spreadsheetml/2006/main">
  <c r="D42" i="22"/>
  <c r="D43"/>
  <c r="C42"/>
  <c r="C43"/>
  <c r="B42"/>
  <c r="B43"/>
  <c r="D40"/>
  <c r="D41"/>
  <c r="C40"/>
  <c r="C41"/>
  <c r="B40"/>
  <c r="B41"/>
  <c r="D39"/>
  <c r="C39"/>
  <c r="B39"/>
  <c r="D39" i="21"/>
  <c r="C39"/>
  <c r="B39"/>
  <c r="D42"/>
  <c r="D43"/>
  <c r="C42"/>
  <c r="C43"/>
  <c r="B42"/>
  <c r="B43"/>
  <c r="D40"/>
  <c r="D41"/>
  <c r="C40"/>
  <c r="C41"/>
  <c r="B40"/>
  <c r="B41"/>
  <c r="D42" i="20"/>
  <c r="D43"/>
  <c r="C42"/>
  <c r="C43"/>
  <c r="B42"/>
  <c r="B43"/>
  <c r="D40"/>
  <c r="D41"/>
  <c r="C40"/>
  <c r="C41"/>
  <c r="B40"/>
  <c r="B41"/>
  <c r="D39"/>
  <c r="C39"/>
  <c r="B39"/>
  <c r="B39" i="19"/>
  <c r="C39"/>
  <c r="D39"/>
  <c r="B40"/>
  <c r="C40"/>
  <c r="D40"/>
  <c r="B41"/>
  <c r="C41"/>
  <c r="D41"/>
  <c r="B42"/>
  <c r="C42"/>
  <c r="D42"/>
  <c r="B43"/>
  <c r="C43"/>
  <c r="D43"/>
  <c r="D42" i="18"/>
  <c r="D43"/>
  <c r="C42"/>
  <c r="C43"/>
  <c r="B42"/>
  <c r="B43"/>
  <c r="D40"/>
  <c r="D41"/>
  <c r="C40"/>
  <c r="C41"/>
  <c r="B40"/>
  <c r="B41"/>
  <c r="D39"/>
  <c r="C39"/>
  <c r="B39"/>
  <c r="B39" i="17"/>
  <c r="C39"/>
  <c r="D39"/>
  <c r="B40"/>
  <c r="C40"/>
  <c r="D40"/>
  <c r="B41"/>
  <c r="C41"/>
  <c r="D41"/>
  <c r="B42"/>
  <c r="C42"/>
  <c r="D42"/>
  <c r="B43"/>
  <c r="C43"/>
  <c r="D43"/>
  <c r="D42" i="16"/>
  <c r="D43"/>
  <c r="C42"/>
  <c r="C43"/>
  <c r="B42"/>
  <c r="B43"/>
  <c r="D40"/>
  <c r="D41"/>
  <c r="C40"/>
  <c r="C41"/>
  <c r="B40"/>
  <c r="B41"/>
  <c r="D39"/>
  <c r="C39"/>
  <c r="B39"/>
  <c r="D42" i="15"/>
  <c r="D43"/>
  <c r="C42"/>
  <c r="C43"/>
  <c r="B42"/>
  <c r="B43"/>
  <c r="D40"/>
  <c r="D41"/>
  <c r="C40"/>
  <c r="C41"/>
  <c r="B40"/>
  <c r="B41"/>
  <c r="D39"/>
  <c r="C39"/>
  <c r="B39"/>
  <c r="B39" i="14"/>
  <c r="C39"/>
  <c r="D39"/>
  <c r="B40"/>
  <c r="C40"/>
  <c r="D40"/>
  <c r="B41"/>
  <c r="C41"/>
  <c r="D41"/>
  <c r="B42"/>
  <c r="C42"/>
  <c r="D42"/>
  <c r="B43"/>
  <c r="C43"/>
  <c r="D43"/>
  <c r="B39" i="13"/>
  <c r="C39"/>
  <c r="D39"/>
  <c r="B40"/>
  <c r="C40"/>
  <c r="D40"/>
  <c r="B41"/>
  <c r="C41"/>
  <c r="D41"/>
  <c r="B42"/>
  <c r="C42"/>
  <c r="D42"/>
  <c r="B43"/>
  <c r="C43"/>
  <c r="D43"/>
  <c r="B39" i="12"/>
  <c r="C39"/>
  <c r="D39"/>
  <c r="B40"/>
  <c r="C40"/>
  <c r="D40"/>
  <c r="B41"/>
  <c r="C41"/>
  <c r="D41"/>
  <c r="B42"/>
  <c r="C42"/>
  <c r="D42"/>
  <c r="B43"/>
  <c r="C43"/>
  <c r="D43"/>
  <c r="D42" i="11"/>
  <c r="D43"/>
  <c r="C42"/>
  <c r="C43"/>
  <c r="B42"/>
  <c r="B43"/>
  <c r="D40"/>
  <c r="D41"/>
  <c r="C40"/>
  <c r="C41"/>
  <c r="B40"/>
  <c r="B41"/>
  <c r="D39"/>
  <c r="C39"/>
  <c r="B39"/>
</calcChain>
</file>

<file path=xl/sharedStrings.xml><?xml version="1.0" encoding="utf-8"?>
<sst xmlns="http://schemas.openxmlformats.org/spreadsheetml/2006/main" count="195" uniqueCount="32">
  <si>
    <t>釜 ヶ 渕 観 測 所  水 質 月 報</t>
    <rPh sb="0" eb="1">
      <t>カマ</t>
    </rPh>
    <rPh sb="4" eb="5">
      <t>フチ</t>
    </rPh>
    <rPh sb="6" eb="7">
      <t>カン</t>
    </rPh>
    <rPh sb="8" eb="9">
      <t>ハカリ</t>
    </rPh>
    <rPh sb="10" eb="11">
      <t>ジョ</t>
    </rPh>
    <rPh sb="13" eb="14">
      <t>ミズ</t>
    </rPh>
    <rPh sb="15" eb="16">
      <t>シツ</t>
    </rPh>
    <rPh sb="17" eb="18">
      <t>ツキ</t>
    </rPh>
    <rPh sb="19" eb="20">
      <t>ホウ</t>
    </rPh>
    <phoneticPr fontId="2"/>
  </si>
  <si>
    <t>日付</t>
    <rPh sb="0" eb="1">
      <t>ニチ</t>
    </rPh>
    <rPh sb="1" eb="2">
      <t>ツ</t>
    </rPh>
    <phoneticPr fontId="2"/>
  </si>
  <si>
    <t>水位</t>
    <rPh sb="0" eb="2">
      <t>スイイ</t>
    </rPh>
    <phoneticPr fontId="2"/>
  </si>
  <si>
    <t>水温</t>
    <rPh sb="0" eb="2">
      <t>スイオン</t>
    </rPh>
    <phoneticPr fontId="2"/>
  </si>
  <si>
    <t>濁度</t>
    <rPh sb="0" eb="1">
      <t>ダク</t>
    </rPh>
    <rPh sb="1" eb="2">
      <t>ド</t>
    </rPh>
    <phoneticPr fontId="2"/>
  </si>
  <si>
    <t>備考</t>
    <rPh sb="0" eb="2">
      <t>ビコウ</t>
    </rPh>
    <phoneticPr fontId="2"/>
  </si>
  <si>
    <t>[ ｍ ]</t>
    <phoneticPr fontId="2"/>
  </si>
  <si>
    <t>[ ℃ ]</t>
    <phoneticPr fontId="2"/>
  </si>
  <si>
    <t>[ FTU ]</t>
    <phoneticPr fontId="2"/>
  </si>
  <si>
    <t>単位　　　　　　　　　　　　　　　　合計</t>
    <rPh sb="0" eb="2">
      <t>タンイ</t>
    </rPh>
    <rPh sb="18" eb="20">
      <t>ゴウケイ</t>
    </rPh>
    <phoneticPr fontId="2"/>
  </si>
  <si>
    <t>平　均</t>
    <rPh sb="0" eb="1">
      <t>ヒラ</t>
    </rPh>
    <rPh sb="2" eb="3">
      <t>タモツ</t>
    </rPh>
    <phoneticPr fontId="2"/>
  </si>
  <si>
    <t>最　大　値</t>
    <rPh sb="0" eb="1">
      <t>サイ</t>
    </rPh>
    <rPh sb="2" eb="3">
      <t>ダイ</t>
    </rPh>
    <rPh sb="4" eb="5">
      <t>アタイ</t>
    </rPh>
    <phoneticPr fontId="2"/>
  </si>
  <si>
    <t>最大日</t>
    <rPh sb="0" eb="2">
      <t>サイダイ</t>
    </rPh>
    <rPh sb="2" eb="3">
      <t>ニチ</t>
    </rPh>
    <phoneticPr fontId="2"/>
  </si>
  <si>
    <t>最　小　値</t>
    <rPh sb="0" eb="1">
      <t>サイ</t>
    </rPh>
    <rPh sb="2" eb="3">
      <t>ショウ</t>
    </rPh>
    <rPh sb="4" eb="5">
      <t>アタイ</t>
    </rPh>
    <phoneticPr fontId="2"/>
  </si>
  <si>
    <t>最小日</t>
    <rPh sb="0" eb="2">
      <t>サイショウ</t>
    </rPh>
    <rPh sb="2" eb="3">
      <t>ニチ</t>
    </rPh>
    <phoneticPr fontId="2"/>
  </si>
  <si>
    <t>[ ｍ ]</t>
    <phoneticPr fontId="2"/>
  </si>
  <si>
    <t>[ FTU ]</t>
    <phoneticPr fontId="2"/>
  </si>
  <si>
    <t>[ ℃ ]</t>
    <phoneticPr fontId="2"/>
  </si>
  <si>
    <t>[ ｍ ]</t>
    <phoneticPr fontId="2"/>
  </si>
  <si>
    <t>[ FTU ]</t>
    <phoneticPr fontId="2"/>
  </si>
  <si>
    <t>釜ヶ渕の濁度計、水温計、水位計及びロガー(記憶装置)のオーバーホールのため、８月３日 １３時 ～ ２６日１２時まではレンタル品にて濁度、水温、水位を測定しました。</t>
    <rPh sb="51" eb="52">
      <t>ニチ</t>
    </rPh>
    <rPh sb="54" eb="55">
      <t>ジ</t>
    </rPh>
    <phoneticPr fontId="2"/>
  </si>
  <si>
    <t>[ ｍ ]</t>
    <phoneticPr fontId="2"/>
  </si>
  <si>
    <t>[ FTU ]</t>
    <phoneticPr fontId="2"/>
  </si>
  <si>
    <t>[ ℃ ]</t>
    <phoneticPr fontId="2"/>
  </si>
  <si>
    <t>[ ｍ ]</t>
    <phoneticPr fontId="2"/>
  </si>
  <si>
    <t>[ FTU ]</t>
    <phoneticPr fontId="2"/>
  </si>
  <si>
    <t>[ ℃ ]</t>
    <phoneticPr fontId="2"/>
  </si>
  <si>
    <t>9時データ欠測（濁度計不具合のため）</t>
    <rPh sb="1" eb="2">
      <t>ジ</t>
    </rPh>
    <rPh sb="5" eb="6">
      <t>ケツ</t>
    </rPh>
    <rPh sb="6" eb="7">
      <t>ソク</t>
    </rPh>
    <rPh sb="8" eb="9">
      <t>ダク</t>
    </rPh>
    <rPh sb="9" eb="10">
      <t>ド</t>
    </rPh>
    <rPh sb="10" eb="11">
      <t>ケイ</t>
    </rPh>
    <rPh sb="11" eb="14">
      <t>フグアイ</t>
    </rPh>
    <phoneticPr fontId="2"/>
  </si>
  <si>
    <t>－</t>
    <phoneticPr fontId="2"/>
  </si>
  <si>
    <t>〃</t>
    <phoneticPr fontId="2"/>
  </si>
  <si>
    <t>〃（3/19　11：00復旧）</t>
    <rPh sb="12" eb="14">
      <t>フッキュウ</t>
    </rPh>
    <phoneticPr fontId="2"/>
  </si>
  <si>
    <t>計測装置の不具合のため欠測</t>
    <rPh sb="11" eb="12">
      <t>ケツ</t>
    </rPh>
    <rPh sb="12" eb="13">
      <t>ハカル</t>
    </rPh>
    <phoneticPr fontId="2"/>
  </si>
</sst>
</file>

<file path=xl/styles.xml><?xml version="1.0" encoding="utf-8"?>
<styleSheet xmlns="http://schemas.openxmlformats.org/spreadsheetml/2006/main">
  <numFmts count="4">
    <numFmt numFmtId="176" formatCode="m/d\ h:mm"/>
    <numFmt numFmtId="177" formatCode="0.00_ "/>
    <numFmt numFmtId="178" formatCode="0.0_ "/>
    <numFmt numFmtId="179" formatCode="m&quot;月&quot;d&quot;日&quot;;@"/>
  </numFmts>
  <fonts count="4"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55" fontId="3" fillId="0" borderId="0" xfId="0" applyNumberFormat="1" applyFont="1"/>
    <xf numFmtId="0" fontId="3" fillId="0" borderId="1" xfId="0" applyFont="1" applyBorder="1" applyAlignment="1">
      <alignment horizontal="center"/>
    </xf>
    <xf numFmtId="176" fontId="3" fillId="0" borderId="2" xfId="0" applyNumberFormat="1" applyFont="1" applyBorder="1" applyAlignment="1">
      <alignment horizontal="right"/>
    </xf>
    <xf numFmtId="177" fontId="3" fillId="0" borderId="3" xfId="0" applyNumberFormat="1" applyFont="1" applyBorder="1"/>
    <xf numFmtId="178" fontId="3" fillId="0" borderId="3" xfId="0" applyNumberFormat="1" applyFont="1" applyBorder="1"/>
    <xf numFmtId="0" fontId="3" fillId="0" borderId="4" xfId="0" applyNumberFormat="1" applyFont="1" applyBorder="1"/>
    <xf numFmtId="177" fontId="3" fillId="0" borderId="5" xfId="0" applyNumberFormat="1" applyFont="1" applyBorder="1"/>
    <xf numFmtId="178" fontId="3" fillId="0" borderId="5" xfId="0" applyNumberFormat="1" applyFont="1" applyBorder="1"/>
    <xf numFmtId="0" fontId="3" fillId="0" borderId="6" xfId="0" applyNumberFormat="1" applyFont="1" applyBorder="1"/>
    <xf numFmtId="177" fontId="3" fillId="0" borderId="7" xfId="0" applyNumberFormat="1" applyFont="1" applyBorder="1"/>
    <xf numFmtId="178" fontId="3" fillId="0" borderId="7" xfId="0" applyNumberFormat="1" applyFont="1" applyBorder="1"/>
    <xf numFmtId="0" fontId="3" fillId="0" borderId="8" xfId="0" applyNumberFormat="1" applyFont="1" applyBorder="1"/>
    <xf numFmtId="177" fontId="3" fillId="0" borderId="9" xfId="0" applyNumberFormat="1" applyFont="1" applyBorder="1"/>
    <xf numFmtId="178" fontId="3" fillId="0" borderId="9" xfId="0" applyNumberFormat="1" applyFont="1" applyBorder="1"/>
    <xf numFmtId="0" fontId="3" fillId="0" borderId="10" xfId="0" applyNumberFormat="1" applyFont="1" applyBorder="1"/>
    <xf numFmtId="49" fontId="3" fillId="0" borderId="11" xfId="0" applyNumberFormat="1" applyFont="1" applyFill="1" applyBorder="1" applyAlignment="1">
      <alignment horizontal="center" vertical="center"/>
    </xf>
    <xf numFmtId="0" fontId="0" fillId="0" borderId="6" xfId="0" applyNumberFormat="1" applyBorder="1"/>
    <xf numFmtId="179" fontId="3" fillId="0" borderId="5" xfId="0" applyNumberFormat="1" applyFont="1" applyBorder="1" applyAlignment="1">
      <alignment horizontal="right"/>
    </xf>
    <xf numFmtId="49" fontId="3" fillId="0" borderId="12" xfId="0" applyNumberFormat="1" applyFont="1" applyFill="1" applyBorder="1" applyAlignment="1">
      <alignment horizontal="center" vertical="center"/>
    </xf>
    <xf numFmtId="179" fontId="3" fillId="0" borderId="13" xfId="0" applyNumberFormat="1" applyFont="1" applyBorder="1" applyAlignment="1">
      <alignment horizontal="right"/>
    </xf>
    <xf numFmtId="0" fontId="0" fillId="0" borderId="14" xfId="0" applyNumberFormat="1" applyBorder="1"/>
    <xf numFmtId="0" fontId="3" fillId="0" borderId="6" xfId="0" applyNumberFormat="1" applyFont="1" applyBorder="1" applyAlignment="1">
      <alignment shrinkToFit="1"/>
    </xf>
    <xf numFmtId="0" fontId="0" fillId="0" borderId="0" xfId="0" applyBorder="1"/>
    <xf numFmtId="177" fontId="3" fillId="0" borderId="0" xfId="0" applyNumberFormat="1" applyFont="1" applyBorder="1"/>
    <xf numFmtId="178" fontId="3" fillId="0" borderId="0" xfId="0" applyNumberFormat="1" applyFont="1" applyBorder="1"/>
    <xf numFmtId="0" fontId="0" fillId="0" borderId="0" xfId="0" applyAlignment="1">
      <alignment vertical="top"/>
    </xf>
    <xf numFmtId="177" fontId="3" fillId="0" borderId="5" xfId="0" applyNumberFormat="1" applyFont="1" applyBorder="1" applyAlignment="1">
      <alignment horizontal="center"/>
    </xf>
    <xf numFmtId="177" fontId="3" fillId="0" borderId="5" xfId="0" applyNumberFormat="1" applyFont="1" applyBorder="1" applyAlignment="1">
      <alignment horizontal="right"/>
    </xf>
    <xf numFmtId="178" fontId="3" fillId="0" borderId="5" xfId="0" applyNumberFormat="1" applyFont="1" applyBorder="1" applyAlignment="1">
      <alignment horizontal="right"/>
    </xf>
    <xf numFmtId="178" fontId="3" fillId="0" borderId="21" xfId="0" applyNumberFormat="1" applyFont="1" applyBorder="1" applyAlignment="1"/>
    <xf numFmtId="178" fontId="3" fillId="0" borderId="1" xfId="0" applyNumberFormat="1" applyFont="1" applyBorder="1" applyAlignment="1"/>
    <xf numFmtId="178" fontId="3" fillId="0" borderId="22" xfId="0" applyNumberFormat="1" applyFont="1" applyBorder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3" fillId="0" borderId="2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top"/>
    </xf>
    <xf numFmtId="0" fontId="3" fillId="0" borderId="7" xfId="0" applyFont="1" applyBorder="1" applyAlignment="1">
      <alignment vertical="top"/>
    </xf>
    <xf numFmtId="0" fontId="0" fillId="0" borderId="15" xfId="0" applyNumberFormat="1" applyBorder="1" applyAlignment="1"/>
    <xf numFmtId="0" fontId="0" fillId="0" borderId="16" xfId="0" applyNumberFormat="1" applyBorder="1" applyAlignment="1"/>
    <xf numFmtId="0" fontId="0" fillId="0" borderId="17" xfId="0" applyNumberFormat="1" applyBorder="1" applyAlignment="1"/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wrapText="1" shrinkToFit="1"/>
    </xf>
    <xf numFmtId="177" fontId="3" fillId="0" borderId="21" xfId="0" applyNumberFormat="1" applyFont="1" applyBorder="1" applyAlignment="1"/>
    <xf numFmtId="177" fontId="3" fillId="0" borderId="1" xfId="0" applyNumberFormat="1" applyFont="1" applyBorder="1" applyAlignment="1"/>
    <xf numFmtId="177" fontId="3" fillId="0" borderId="22" xfId="0" applyNumberFormat="1" applyFont="1" applyBorder="1" applyAlignment="1"/>
    <xf numFmtId="0" fontId="3" fillId="0" borderId="8" xfId="0" applyNumberFormat="1" applyFont="1" applyBorder="1" applyAlignment="1">
      <alignment vertical="top" wrapText="1"/>
    </xf>
    <xf numFmtId="0" fontId="3" fillId="0" borderId="16" xfId="0" applyNumberFormat="1" applyFont="1" applyBorder="1" applyAlignment="1">
      <alignment vertical="top" wrapText="1"/>
    </xf>
    <xf numFmtId="0" fontId="3" fillId="0" borderId="17" xfId="0" applyNumberFormat="1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workbookViewId="0">
      <selection activeCell="E5" sqref="E5"/>
    </sheetView>
  </sheetViews>
  <sheetFormatPr defaultRowHeight="13.5"/>
  <cols>
    <col min="1" max="1" width="9.5" bestFit="1" customWidth="1"/>
    <col min="2" max="4" width="8.625" customWidth="1"/>
    <col min="5" max="5" width="28.875" customWidth="1"/>
  </cols>
  <sheetData>
    <row r="1" spans="1:5" ht="18" thickBot="1">
      <c r="A1" s="33" t="s">
        <v>0</v>
      </c>
      <c r="B1" s="34"/>
      <c r="C1" s="34"/>
      <c r="D1" s="34"/>
      <c r="E1" s="1">
        <v>40634</v>
      </c>
    </row>
    <row r="2" spans="1:5" ht="13.5" customHeight="1">
      <c r="A2" s="35" t="s">
        <v>1</v>
      </c>
      <c r="B2" s="38" t="s">
        <v>2</v>
      </c>
      <c r="C2" s="38" t="s">
        <v>4</v>
      </c>
      <c r="D2" s="38" t="s">
        <v>3</v>
      </c>
      <c r="E2" s="43" t="s">
        <v>5</v>
      </c>
    </row>
    <row r="3" spans="1:5">
      <c r="A3" s="36"/>
      <c r="B3" s="39"/>
      <c r="C3" s="39"/>
      <c r="D3" s="39"/>
      <c r="E3" s="44"/>
    </row>
    <row r="4" spans="1:5" ht="14.25" thickBot="1">
      <c r="A4" s="37"/>
      <c r="B4" s="2" t="s">
        <v>15</v>
      </c>
      <c r="C4" s="2" t="s">
        <v>16</v>
      </c>
      <c r="D4" s="2" t="s">
        <v>17</v>
      </c>
      <c r="E4" s="44"/>
    </row>
    <row r="5" spans="1:5" ht="14.25" thickTop="1">
      <c r="A5" s="3">
        <v>40634.375</v>
      </c>
      <c r="B5" s="4">
        <v>44.01</v>
      </c>
      <c r="C5" s="5">
        <v>0</v>
      </c>
      <c r="D5" s="5">
        <v>9.6999999999999993</v>
      </c>
      <c r="E5" s="6"/>
    </row>
    <row r="6" spans="1:5">
      <c r="A6" s="3">
        <v>40635.375</v>
      </c>
      <c r="B6" s="7">
        <v>44.01</v>
      </c>
      <c r="C6" s="8">
        <v>0</v>
      </c>
      <c r="D6" s="8">
        <v>10.1</v>
      </c>
      <c r="E6" s="9"/>
    </row>
    <row r="7" spans="1:5">
      <c r="A7" s="3">
        <v>40636.375</v>
      </c>
      <c r="B7" s="7">
        <v>44.01</v>
      </c>
      <c r="C7" s="8">
        <v>0</v>
      </c>
      <c r="D7" s="8">
        <v>10.1</v>
      </c>
      <c r="E7" s="9"/>
    </row>
    <row r="8" spans="1:5">
      <c r="A8" s="3">
        <v>40637.375</v>
      </c>
      <c r="B8" s="7">
        <v>44.01</v>
      </c>
      <c r="C8" s="8">
        <v>0.3</v>
      </c>
      <c r="D8" s="8">
        <v>10.3</v>
      </c>
      <c r="E8" s="9"/>
    </row>
    <row r="9" spans="1:5">
      <c r="A9" s="3">
        <v>40638.375</v>
      </c>
      <c r="B9" s="7">
        <v>44.01</v>
      </c>
      <c r="C9" s="8">
        <v>0</v>
      </c>
      <c r="D9" s="8">
        <v>10.5</v>
      </c>
      <c r="E9" s="9"/>
    </row>
    <row r="10" spans="1:5">
      <c r="A10" s="3">
        <v>40639.375</v>
      </c>
      <c r="B10" s="7">
        <v>44.01</v>
      </c>
      <c r="C10" s="8">
        <v>0</v>
      </c>
      <c r="D10" s="8">
        <v>10.199999999999999</v>
      </c>
      <c r="E10" s="22"/>
    </row>
    <row r="11" spans="1:5">
      <c r="A11" s="3">
        <v>40640.375</v>
      </c>
      <c r="B11" s="7">
        <v>44.01</v>
      </c>
      <c r="C11" s="8">
        <v>0</v>
      </c>
      <c r="D11" s="8">
        <v>10.5</v>
      </c>
      <c r="E11" s="9"/>
    </row>
    <row r="12" spans="1:5">
      <c r="A12" s="3">
        <v>40641.375</v>
      </c>
      <c r="B12" s="7">
        <v>44.01</v>
      </c>
      <c r="C12" s="8">
        <v>0.6</v>
      </c>
      <c r="D12" s="8">
        <v>10.4</v>
      </c>
      <c r="E12" s="9"/>
    </row>
    <row r="13" spans="1:5">
      <c r="A13" s="3">
        <v>40642.375</v>
      </c>
      <c r="B13" s="7">
        <v>44.12</v>
      </c>
      <c r="C13" s="8">
        <v>1.5</v>
      </c>
      <c r="D13" s="8">
        <v>10.7</v>
      </c>
      <c r="E13" s="9"/>
    </row>
    <row r="14" spans="1:5">
      <c r="A14" s="3">
        <v>40643.375</v>
      </c>
      <c r="B14" s="7">
        <v>44.01</v>
      </c>
      <c r="C14" s="8">
        <v>3.7</v>
      </c>
      <c r="D14" s="8">
        <v>11.5</v>
      </c>
      <c r="E14" s="9"/>
    </row>
    <row r="15" spans="1:5">
      <c r="A15" s="3">
        <v>40644.375</v>
      </c>
      <c r="B15" s="7">
        <v>44.01</v>
      </c>
      <c r="C15" s="8">
        <v>5</v>
      </c>
      <c r="D15" s="8">
        <v>12.2</v>
      </c>
      <c r="E15" s="22"/>
    </row>
    <row r="16" spans="1:5">
      <c r="A16" s="3">
        <v>40645.375</v>
      </c>
      <c r="B16" s="7">
        <v>44.01</v>
      </c>
      <c r="C16" s="8">
        <v>4.4000000000000004</v>
      </c>
      <c r="D16" s="8">
        <v>12.2</v>
      </c>
      <c r="E16" s="9"/>
    </row>
    <row r="17" spans="1:9">
      <c r="A17" s="3">
        <v>40646.375</v>
      </c>
      <c r="B17" s="7">
        <v>44.01</v>
      </c>
      <c r="C17" s="8">
        <v>3.4</v>
      </c>
      <c r="D17" s="8">
        <v>12.5</v>
      </c>
      <c r="E17" s="9"/>
      <c r="G17" s="23"/>
      <c r="H17" s="23"/>
      <c r="I17" s="23"/>
    </row>
    <row r="18" spans="1:9">
      <c r="A18" s="3">
        <v>40647.375</v>
      </c>
      <c r="B18" s="7">
        <v>44.01</v>
      </c>
      <c r="C18" s="8">
        <v>2.2000000000000002</v>
      </c>
      <c r="D18" s="8">
        <v>12.6</v>
      </c>
      <c r="E18" s="9"/>
      <c r="G18" s="23"/>
      <c r="H18" s="23"/>
      <c r="I18" s="23"/>
    </row>
    <row r="19" spans="1:9">
      <c r="A19" s="3">
        <v>40648.375</v>
      </c>
      <c r="B19" s="7">
        <v>44.01</v>
      </c>
      <c r="C19" s="8">
        <v>2.5</v>
      </c>
      <c r="D19" s="8">
        <v>12.8</v>
      </c>
      <c r="E19" s="9"/>
      <c r="G19" s="24"/>
      <c r="H19" s="25"/>
      <c r="I19" s="25"/>
    </row>
    <row r="20" spans="1:9">
      <c r="A20" s="3">
        <v>40649.375</v>
      </c>
      <c r="B20" s="7">
        <v>44.01</v>
      </c>
      <c r="C20" s="8">
        <v>2.5</v>
      </c>
      <c r="D20" s="8">
        <v>12.8</v>
      </c>
      <c r="E20" s="9"/>
      <c r="G20" s="24"/>
      <c r="H20" s="25"/>
      <c r="I20" s="25"/>
    </row>
    <row r="21" spans="1:9">
      <c r="A21" s="3">
        <v>40650.375</v>
      </c>
      <c r="B21" s="7">
        <v>44.01</v>
      </c>
      <c r="C21" s="8">
        <v>2.5</v>
      </c>
      <c r="D21" s="8">
        <v>12.7</v>
      </c>
      <c r="E21" s="9"/>
      <c r="G21" s="23"/>
      <c r="H21" s="23"/>
      <c r="I21" s="23"/>
    </row>
    <row r="22" spans="1:9">
      <c r="A22" s="3">
        <v>40651.375</v>
      </c>
      <c r="B22" s="7">
        <v>44.01</v>
      </c>
      <c r="C22" s="8">
        <v>2.2000000000000002</v>
      </c>
      <c r="D22" s="8">
        <v>12.6</v>
      </c>
      <c r="E22" s="9"/>
      <c r="G22" s="23"/>
      <c r="H22" s="23"/>
      <c r="I22" s="23"/>
    </row>
    <row r="23" spans="1:9">
      <c r="A23" s="3">
        <v>40652.375</v>
      </c>
      <c r="B23" s="7">
        <v>44</v>
      </c>
      <c r="C23" s="8">
        <v>2.5</v>
      </c>
      <c r="D23" s="8">
        <v>12.5</v>
      </c>
      <c r="E23" s="9"/>
      <c r="G23" s="23"/>
      <c r="H23" s="23"/>
      <c r="I23" s="23"/>
    </row>
    <row r="24" spans="1:9">
      <c r="A24" s="3">
        <v>40653.375</v>
      </c>
      <c r="B24" s="7">
        <v>43.99</v>
      </c>
      <c r="C24" s="8">
        <v>3.1</v>
      </c>
      <c r="D24" s="8">
        <v>12</v>
      </c>
      <c r="E24" s="9"/>
      <c r="G24" s="23"/>
      <c r="H24" s="25"/>
      <c r="I24" s="25"/>
    </row>
    <row r="25" spans="1:9">
      <c r="A25" s="3">
        <v>40654.375</v>
      </c>
      <c r="B25" s="7">
        <v>43.99</v>
      </c>
      <c r="C25" s="8">
        <v>2.2000000000000002</v>
      </c>
      <c r="D25" s="8">
        <v>12.5</v>
      </c>
      <c r="E25" s="9"/>
      <c r="G25" s="23"/>
      <c r="H25" s="25"/>
      <c r="I25" s="25"/>
    </row>
    <row r="26" spans="1:9">
      <c r="A26" s="3">
        <v>40655.375</v>
      </c>
      <c r="B26" s="7">
        <v>43.99</v>
      </c>
      <c r="C26" s="8">
        <v>2.2000000000000002</v>
      </c>
      <c r="D26" s="8">
        <v>12.5</v>
      </c>
      <c r="E26" s="9"/>
      <c r="G26" s="23"/>
      <c r="H26" s="25"/>
      <c r="I26" s="25"/>
    </row>
    <row r="27" spans="1:9">
      <c r="A27" s="3">
        <v>40656.375</v>
      </c>
      <c r="B27" s="7">
        <v>44.29</v>
      </c>
      <c r="C27" s="8">
        <v>5.4</v>
      </c>
      <c r="D27" s="8">
        <v>12.2</v>
      </c>
      <c r="E27" s="9"/>
      <c r="G27" s="23"/>
      <c r="H27" s="25"/>
      <c r="I27" s="25"/>
    </row>
    <row r="28" spans="1:9">
      <c r="A28" s="3">
        <v>40657.375</v>
      </c>
      <c r="B28" s="7">
        <v>44.11</v>
      </c>
      <c r="C28" s="8">
        <v>10.5</v>
      </c>
      <c r="D28" s="8">
        <v>12.5</v>
      </c>
      <c r="E28" s="12"/>
      <c r="G28" s="23"/>
      <c r="H28" s="25"/>
      <c r="I28" s="25"/>
    </row>
    <row r="29" spans="1:9">
      <c r="A29" s="3">
        <v>40658.375</v>
      </c>
      <c r="B29" s="7">
        <v>43.99</v>
      </c>
      <c r="C29" s="8">
        <v>11.8</v>
      </c>
      <c r="D29" s="8">
        <v>12.3</v>
      </c>
      <c r="E29" s="12"/>
      <c r="G29" s="23"/>
      <c r="H29" s="23"/>
      <c r="I29" s="23"/>
    </row>
    <row r="30" spans="1:9">
      <c r="A30" s="3">
        <v>40659.375</v>
      </c>
      <c r="B30" s="7">
        <v>43.99</v>
      </c>
      <c r="C30" s="8">
        <v>9.1999999999999993</v>
      </c>
      <c r="D30" s="8">
        <v>12.5</v>
      </c>
      <c r="E30" s="12"/>
    </row>
    <row r="31" spans="1:9">
      <c r="A31" s="3">
        <v>40660.375</v>
      </c>
      <c r="B31" s="7">
        <v>44.27</v>
      </c>
      <c r="C31" s="8">
        <v>9.1999999999999993</v>
      </c>
      <c r="D31" s="8">
        <v>12.6</v>
      </c>
      <c r="E31" s="12"/>
    </row>
    <row r="32" spans="1:9">
      <c r="A32" s="3">
        <v>40661.375</v>
      </c>
      <c r="B32" s="7">
        <v>44.78</v>
      </c>
      <c r="C32" s="8">
        <v>15.8</v>
      </c>
      <c r="D32" s="8">
        <v>12.8</v>
      </c>
      <c r="E32" s="12"/>
    </row>
    <row r="33" spans="1:5">
      <c r="A33" s="3">
        <v>40662.375</v>
      </c>
      <c r="B33" s="10">
        <v>44.37</v>
      </c>
      <c r="C33" s="11">
        <v>14.8</v>
      </c>
      <c r="D33" s="11">
        <v>12.8</v>
      </c>
      <c r="E33" s="12"/>
    </row>
    <row r="34" spans="1:5">
      <c r="A34" s="3">
        <v>40663.375</v>
      </c>
      <c r="B34" s="7">
        <v>44.37</v>
      </c>
      <c r="C34" s="8">
        <v>18.8</v>
      </c>
      <c r="D34" s="8">
        <v>12.7</v>
      </c>
      <c r="E34" s="12"/>
    </row>
    <row r="35" spans="1:5" ht="14.25" thickBot="1">
      <c r="A35" s="3"/>
      <c r="B35" s="13"/>
      <c r="C35" s="14"/>
      <c r="D35" s="14"/>
      <c r="E35" s="15"/>
    </row>
    <row r="36" spans="1:5" ht="14.25" thickTop="1">
      <c r="A36" s="45" t="s">
        <v>9</v>
      </c>
      <c r="B36" s="47"/>
      <c r="C36" s="30"/>
      <c r="D36" s="30"/>
      <c r="E36" s="40"/>
    </row>
    <row r="37" spans="1:5">
      <c r="A37" s="46"/>
      <c r="B37" s="48"/>
      <c r="C37" s="31"/>
      <c r="D37" s="31"/>
      <c r="E37" s="41"/>
    </row>
    <row r="38" spans="1:5">
      <c r="A38" s="46"/>
      <c r="B38" s="49"/>
      <c r="C38" s="32"/>
      <c r="D38" s="32"/>
      <c r="E38" s="42"/>
    </row>
    <row r="39" spans="1:5">
      <c r="A39" s="16" t="s">
        <v>10</v>
      </c>
      <c r="B39" s="7">
        <f>ROUND(AVERAGE(B5:B35),2)</f>
        <v>44.08</v>
      </c>
      <c r="C39" s="8">
        <f>ROUND(AVERAGE(C5:C35),2)</f>
        <v>4.54</v>
      </c>
      <c r="D39" s="8">
        <f>ROUND(AVERAGE(D5:D35),1)</f>
        <v>11.8</v>
      </c>
      <c r="E39" s="17"/>
    </row>
    <row r="40" spans="1:5">
      <c r="A40" s="16" t="s">
        <v>11</v>
      </c>
      <c r="B40" s="7">
        <f>MAX(B5:B35)</f>
        <v>44.78</v>
      </c>
      <c r="C40" s="8">
        <f>MAX(C5:C35)</f>
        <v>18.8</v>
      </c>
      <c r="D40" s="8">
        <f>MAX(D5:D35)</f>
        <v>12.8</v>
      </c>
      <c r="E40" s="17"/>
    </row>
    <row r="41" spans="1:5">
      <c r="A41" s="16" t="s">
        <v>12</v>
      </c>
      <c r="B41" s="18">
        <f>INDEX($A$5:$A$35,MATCH(B40,B5:B35,0),0)</f>
        <v>40661.375</v>
      </c>
      <c r="C41" s="18">
        <f>INDEX($A$5:$A$35,MATCH(C40,C5:C35,0),0)</f>
        <v>40663.375</v>
      </c>
      <c r="D41" s="18">
        <f>INDEX($A$5:$A$35,MATCH(D40,D5:D35,0),0)</f>
        <v>40648.375</v>
      </c>
      <c r="E41" s="17"/>
    </row>
    <row r="42" spans="1:5">
      <c r="A42" s="16" t="s">
        <v>13</v>
      </c>
      <c r="B42" s="7">
        <f>MIN(B5:B35)</f>
        <v>43.99</v>
      </c>
      <c r="C42" s="8">
        <f>MIN(C5:C35)</f>
        <v>0</v>
      </c>
      <c r="D42" s="8">
        <f>MIN(D5:D35)</f>
        <v>9.6999999999999993</v>
      </c>
      <c r="E42" s="17"/>
    </row>
    <row r="43" spans="1:5" ht="14.25" thickBot="1">
      <c r="A43" s="19" t="s">
        <v>14</v>
      </c>
      <c r="B43" s="20">
        <f>INDEX($A$5:$A$35,MATCH(B42,B5:B35,0),0)</f>
        <v>40653.375</v>
      </c>
      <c r="C43" s="20">
        <f>INDEX($A$5:$A$35,MATCH(C42,C5:C35,0),0)</f>
        <v>40634.375</v>
      </c>
      <c r="D43" s="20">
        <f>INDEX($A$5:$A$35,MATCH(D42,D5:D35,0),0)</f>
        <v>40634.375</v>
      </c>
      <c r="E43" s="21"/>
    </row>
  </sheetData>
  <mergeCells count="11">
    <mergeCell ref="E36:E38"/>
    <mergeCell ref="E2:E4"/>
    <mergeCell ref="A36:A38"/>
    <mergeCell ref="B36:B38"/>
    <mergeCell ref="C36:C38"/>
    <mergeCell ref="D36:D38"/>
    <mergeCell ref="A1:D1"/>
    <mergeCell ref="A2:A4"/>
    <mergeCell ref="B2:B3"/>
    <mergeCell ref="C2:C3"/>
    <mergeCell ref="D2:D3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E5" sqref="E5"/>
    </sheetView>
  </sheetViews>
  <sheetFormatPr defaultRowHeight="13.5"/>
  <cols>
    <col min="1" max="1" width="9.5" bestFit="1" customWidth="1"/>
    <col min="2" max="4" width="8.625" customWidth="1"/>
    <col min="5" max="5" width="28.875" customWidth="1"/>
  </cols>
  <sheetData>
    <row r="1" spans="1:5" ht="18" thickBot="1">
      <c r="A1" s="33" t="s">
        <v>0</v>
      </c>
      <c r="B1" s="34"/>
      <c r="C1" s="34"/>
      <c r="D1" s="34"/>
      <c r="E1" s="1">
        <v>40909</v>
      </c>
    </row>
    <row r="2" spans="1:5" ht="13.5" customHeight="1">
      <c r="A2" s="35" t="s">
        <v>1</v>
      </c>
      <c r="B2" s="38" t="s">
        <v>2</v>
      </c>
      <c r="C2" s="38" t="s">
        <v>4</v>
      </c>
      <c r="D2" s="38" t="s">
        <v>3</v>
      </c>
      <c r="E2" s="43" t="s">
        <v>5</v>
      </c>
    </row>
    <row r="3" spans="1:5">
      <c r="A3" s="36"/>
      <c r="B3" s="39"/>
      <c r="C3" s="39"/>
      <c r="D3" s="39"/>
      <c r="E3" s="44"/>
    </row>
    <row r="4" spans="1:5" ht="14.25" thickBot="1">
      <c r="A4" s="37"/>
      <c r="B4" s="2" t="s">
        <v>6</v>
      </c>
      <c r="C4" s="2" t="s">
        <v>8</v>
      </c>
      <c r="D4" s="2" t="s">
        <v>7</v>
      </c>
      <c r="E4" s="44"/>
    </row>
    <row r="5" spans="1:5" ht="14.25" thickTop="1">
      <c r="A5" s="3">
        <v>40909.375</v>
      </c>
      <c r="B5" s="4">
        <v>43.82</v>
      </c>
      <c r="C5" s="5">
        <v>0</v>
      </c>
      <c r="D5" s="5">
        <v>7.6</v>
      </c>
      <c r="E5" s="6"/>
    </row>
    <row r="6" spans="1:5">
      <c r="A6" s="3">
        <v>40910.375</v>
      </c>
      <c r="B6" s="7">
        <v>43.82</v>
      </c>
      <c r="C6" s="8">
        <v>0</v>
      </c>
      <c r="D6" s="8">
        <v>7.6</v>
      </c>
      <c r="E6" s="9"/>
    </row>
    <row r="7" spans="1:5">
      <c r="A7" s="3">
        <v>40911.375</v>
      </c>
      <c r="B7" s="7">
        <v>43.81</v>
      </c>
      <c r="C7" s="8">
        <v>0</v>
      </c>
      <c r="D7" s="8">
        <v>7.5</v>
      </c>
      <c r="E7" s="9"/>
    </row>
    <row r="8" spans="1:5">
      <c r="A8" s="3">
        <v>40912.375</v>
      </c>
      <c r="B8" s="7">
        <v>43.81</v>
      </c>
      <c r="C8" s="8">
        <v>0</v>
      </c>
      <c r="D8" s="8">
        <v>7.6</v>
      </c>
      <c r="E8" s="9"/>
    </row>
    <row r="9" spans="1:5">
      <c r="A9" s="3">
        <v>40913.375</v>
      </c>
      <c r="B9" s="7">
        <v>43.8</v>
      </c>
      <c r="C9" s="8">
        <v>0</v>
      </c>
      <c r="D9" s="8">
        <v>7.4</v>
      </c>
      <c r="E9" s="9"/>
    </row>
    <row r="10" spans="1:5">
      <c r="A10" s="3">
        <v>40914.375</v>
      </c>
      <c r="B10" s="7">
        <v>43.8</v>
      </c>
      <c r="C10" s="8">
        <v>0</v>
      </c>
      <c r="D10" s="8">
        <v>7.2</v>
      </c>
      <c r="E10" s="22"/>
    </row>
    <row r="11" spans="1:5">
      <c r="A11" s="3">
        <v>40915.375</v>
      </c>
      <c r="B11" s="7">
        <v>43.8</v>
      </c>
      <c r="C11" s="8">
        <v>0</v>
      </c>
      <c r="D11" s="8">
        <v>7.2</v>
      </c>
      <c r="E11" s="9"/>
    </row>
    <row r="12" spans="1:5">
      <c r="A12" s="3">
        <v>40916.375</v>
      </c>
      <c r="B12" s="7">
        <v>43.8</v>
      </c>
      <c r="C12" s="8">
        <v>0</v>
      </c>
      <c r="D12" s="8">
        <v>7</v>
      </c>
      <c r="E12" s="9"/>
    </row>
    <row r="13" spans="1:5">
      <c r="A13" s="3">
        <v>40917.375</v>
      </c>
      <c r="B13" s="7">
        <v>43.8</v>
      </c>
      <c r="C13" s="8">
        <v>0</v>
      </c>
      <c r="D13" s="8">
        <v>7</v>
      </c>
      <c r="E13" s="9"/>
    </row>
    <row r="14" spans="1:5">
      <c r="A14" s="3">
        <v>40918.375</v>
      </c>
      <c r="B14" s="7">
        <v>43.8</v>
      </c>
      <c r="C14" s="8">
        <v>0</v>
      </c>
      <c r="D14" s="8">
        <v>6.9</v>
      </c>
      <c r="E14" s="9"/>
    </row>
    <row r="15" spans="1:5">
      <c r="A15" s="3">
        <v>40919.375</v>
      </c>
      <c r="B15" s="7">
        <v>43.8</v>
      </c>
      <c r="C15" s="8">
        <v>0</v>
      </c>
      <c r="D15" s="8">
        <v>7</v>
      </c>
      <c r="E15" s="22"/>
    </row>
    <row r="16" spans="1:5">
      <c r="A16" s="3">
        <v>40920.375</v>
      </c>
      <c r="B16" s="7">
        <v>43.8</v>
      </c>
      <c r="C16" s="8">
        <v>0</v>
      </c>
      <c r="D16" s="8">
        <v>6.8</v>
      </c>
      <c r="E16" s="9"/>
    </row>
    <row r="17" spans="1:5">
      <c r="A17" s="3">
        <v>40921.375</v>
      </c>
      <c r="B17" s="7">
        <v>43.8</v>
      </c>
      <c r="C17" s="8">
        <v>0</v>
      </c>
      <c r="D17" s="8">
        <v>6.8</v>
      </c>
      <c r="E17" s="9"/>
    </row>
    <row r="18" spans="1:5">
      <c r="A18" s="3">
        <v>40922.375</v>
      </c>
      <c r="B18" s="7">
        <v>43.8</v>
      </c>
      <c r="C18" s="8">
        <v>0</v>
      </c>
      <c r="D18" s="8">
        <v>6.8</v>
      </c>
      <c r="E18" s="9"/>
    </row>
    <row r="19" spans="1:5">
      <c r="A19" s="3">
        <v>40923.375</v>
      </c>
      <c r="B19" s="7">
        <v>43.8</v>
      </c>
      <c r="C19" s="8">
        <v>0</v>
      </c>
      <c r="D19" s="8">
        <v>6.8</v>
      </c>
      <c r="E19" s="9"/>
    </row>
    <row r="20" spans="1:5">
      <c r="A20" s="3">
        <v>40924.375</v>
      </c>
      <c r="B20" s="7">
        <v>43.8</v>
      </c>
      <c r="C20" s="8">
        <v>0</v>
      </c>
      <c r="D20" s="8">
        <v>6.8</v>
      </c>
      <c r="E20" s="9"/>
    </row>
    <row r="21" spans="1:5">
      <c r="A21" s="3">
        <v>40925.375</v>
      </c>
      <c r="B21" s="7">
        <v>43.82</v>
      </c>
      <c r="C21" s="8">
        <v>2</v>
      </c>
      <c r="D21" s="8">
        <v>6.7</v>
      </c>
      <c r="E21" s="9"/>
    </row>
    <row r="22" spans="1:5">
      <c r="A22" s="3">
        <v>40926.375</v>
      </c>
      <c r="B22" s="7">
        <v>43.82</v>
      </c>
      <c r="C22" s="8">
        <v>2</v>
      </c>
      <c r="D22" s="8">
        <v>6.7</v>
      </c>
      <c r="E22" s="9"/>
    </row>
    <row r="23" spans="1:5">
      <c r="A23" s="3">
        <v>40927.375</v>
      </c>
      <c r="B23" s="7">
        <v>43.83</v>
      </c>
      <c r="C23" s="8">
        <v>1.7</v>
      </c>
      <c r="D23" s="8">
        <v>7</v>
      </c>
      <c r="E23" s="9"/>
    </row>
    <row r="24" spans="1:5">
      <c r="A24" s="3">
        <v>40928.375</v>
      </c>
      <c r="B24" s="7">
        <v>43.85</v>
      </c>
      <c r="C24" s="8">
        <v>1.4</v>
      </c>
      <c r="D24" s="8">
        <v>7.2</v>
      </c>
      <c r="E24" s="9"/>
    </row>
    <row r="25" spans="1:5">
      <c r="A25" s="3">
        <v>40929.375</v>
      </c>
      <c r="B25" s="7">
        <v>43.84</v>
      </c>
      <c r="C25" s="8">
        <v>1.4</v>
      </c>
      <c r="D25" s="8">
        <v>7.5</v>
      </c>
      <c r="E25" s="9"/>
    </row>
    <row r="26" spans="1:5">
      <c r="A26" s="3">
        <v>40930.375</v>
      </c>
      <c r="B26" s="7">
        <v>43.83</v>
      </c>
      <c r="C26" s="8">
        <v>1.4</v>
      </c>
      <c r="D26" s="8">
        <v>7.6</v>
      </c>
      <c r="E26" s="9"/>
    </row>
    <row r="27" spans="1:5">
      <c r="A27" s="3">
        <v>40931.375</v>
      </c>
      <c r="B27" s="7">
        <v>43.84</v>
      </c>
      <c r="C27" s="8">
        <v>2</v>
      </c>
      <c r="D27" s="8">
        <v>7.5</v>
      </c>
      <c r="E27" s="9"/>
    </row>
    <row r="28" spans="1:5">
      <c r="A28" s="3">
        <v>40932.375</v>
      </c>
      <c r="B28" s="7">
        <v>43.83</v>
      </c>
      <c r="C28" s="8">
        <v>1.4</v>
      </c>
      <c r="D28" s="8">
        <v>7.3</v>
      </c>
      <c r="E28" s="12"/>
    </row>
    <row r="29" spans="1:5">
      <c r="A29" s="3">
        <v>40933.375</v>
      </c>
      <c r="B29" s="7">
        <v>43.83</v>
      </c>
      <c r="C29" s="8">
        <v>1.4</v>
      </c>
      <c r="D29" s="8">
        <v>7.3</v>
      </c>
      <c r="E29" s="12"/>
    </row>
    <row r="30" spans="1:5">
      <c r="A30" s="3">
        <v>40934.375</v>
      </c>
      <c r="B30" s="7">
        <v>43.82</v>
      </c>
      <c r="C30" s="8">
        <v>2.2000000000000002</v>
      </c>
      <c r="D30" s="8">
        <v>7</v>
      </c>
      <c r="E30" s="12"/>
    </row>
    <row r="31" spans="1:5">
      <c r="A31" s="3">
        <v>40935.375</v>
      </c>
      <c r="B31" s="7">
        <v>43.83</v>
      </c>
      <c r="C31" s="8">
        <v>2</v>
      </c>
      <c r="D31" s="8">
        <v>6.7</v>
      </c>
      <c r="E31" s="12"/>
    </row>
    <row r="32" spans="1:5">
      <c r="A32" s="3">
        <v>40936.375</v>
      </c>
      <c r="B32" s="7">
        <v>43.83</v>
      </c>
      <c r="C32" s="8">
        <v>1.7</v>
      </c>
      <c r="D32" s="8">
        <v>6.6</v>
      </c>
      <c r="E32" s="12"/>
    </row>
    <row r="33" spans="1:5">
      <c r="A33" s="3">
        <v>40937.375</v>
      </c>
      <c r="B33" s="10">
        <v>43.83</v>
      </c>
      <c r="C33" s="11">
        <v>2</v>
      </c>
      <c r="D33" s="11">
        <v>6.5</v>
      </c>
      <c r="E33" s="12"/>
    </row>
    <row r="34" spans="1:5">
      <c r="A34" s="3">
        <v>40938.375</v>
      </c>
      <c r="B34" s="7">
        <v>43.83</v>
      </c>
      <c r="C34" s="8">
        <v>1.1000000000000001</v>
      </c>
      <c r="D34" s="8">
        <v>6.4</v>
      </c>
      <c r="E34" s="12"/>
    </row>
    <row r="35" spans="1:5" ht="14.25" thickBot="1">
      <c r="A35" s="3">
        <v>40939.375</v>
      </c>
      <c r="B35" s="13">
        <v>43.83</v>
      </c>
      <c r="C35" s="14">
        <v>1.1000000000000001</v>
      </c>
      <c r="D35" s="14">
        <v>6.4</v>
      </c>
      <c r="E35" s="15"/>
    </row>
    <row r="36" spans="1:5" ht="14.25" thickTop="1">
      <c r="A36" s="45" t="s">
        <v>9</v>
      </c>
      <c r="B36" s="47"/>
      <c r="C36" s="30"/>
      <c r="D36" s="30"/>
      <c r="E36" s="40"/>
    </row>
    <row r="37" spans="1:5">
      <c r="A37" s="46"/>
      <c r="B37" s="48"/>
      <c r="C37" s="31"/>
      <c r="D37" s="31"/>
      <c r="E37" s="41"/>
    </row>
    <row r="38" spans="1:5">
      <c r="A38" s="46"/>
      <c r="B38" s="49"/>
      <c r="C38" s="32"/>
      <c r="D38" s="32"/>
      <c r="E38" s="42"/>
    </row>
    <row r="39" spans="1:5">
      <c r="A39" s="16" t="s">
        <v>10</v>
      </c>
      <c r="B39" s="7">
        <f>ROUND(AVERAGE(B5:B35),2)</f>
        <v>43.82</v>
      </c>
      <c r="C39" s="8">
        <f>ROUND(AVERAGE(C5:C35),2)</f>
        <v>0.8</v>
      </c>
      <c r="D39" s="8">
        <f>ROUND(AVERAGE(D5:D35),1)</f>
        <v>7</v>
      </c>
      <c r="E39" s="17"/>
    </row>
    <row r="40" spans="1:5">
      <c r="A40" s="16" t="s">
        <v>11</v>
      </c>
      <c r="B40" s="7">
        <f>MAX(B5:B35)</f>
        <v>43.85</v>
      </c>
      <c r="C40" s="8">
        <f>MAX(C5:C35)</f>
        <v>2.2000000000000002</v>
      </c>
      <c r="D40" s="8">
        <f>MAX(D5:D35)</f>
        <v>7.6</v>
      </c>
      <c r="E40" s="17"/>
    </row>
    <row r="41" spans="1:5">
      <c r="A41" s="16" t="s">
        <v>12</v>
      </c>
      <c r="B41" s="18">
        <f>INDEX($A$5:$A$35,MATCH(B40,B5:B35,0),0)</f>
        <v>40928.375</v>
      </c>
      <c r="C41" s="18">
        <f>INDEX($A$5:$A$35,MATCH(C40,C5:C35,0),0)</f>
        <v>40934.375</v>
      </c>
      <c r="D41" s="18">
        <f>INDEX($A$5:$A$35,MATCH(D40,D5:D35,0),0)</f>
        <v>40909.375</v>
      </c>
      <c r="E41" s="17"/>
    </row>
    <row r="42" spans="1:5">
      <c r="A42" s="16" t="s">
        <v>13</v>
      </c>
      <c r="B42" s="7">
        <f>MIN(B5:B35)</f>
        <v>43.8</v>
      </c>
      <c r="C42" s="8">
        <f>MIN(C5:C35)</f>
        <v>0</v>
      </c>
      <c r="D42" s="8">
        <f>MIN(D5:D35)</f>
        <v>6.4</v>
      </c>
      <c r="E42" s="17"/>
    </row>
    <row r="43" spans="1:5" ht="14.25" thickBot="1">
      <c r="A43" s="19" t="s">
        <v>14</v>
      </c>
      <c r="B43" s="20">
        <f>INDEX($A$5:$A$35,MATCH(B42,B5:B35,0),0)</f>
        <v>40913.375</v>
      </c>
      <c r="C43" s="20">
        <f>INDEX($A$5:$A$35,MATCH(C42,C5:C35,0),0)</f>
        <v>40909.375</v>
      </c>
      <c r="D43" s="20">
        <f>INDEX($A$5:$A$35,MATCH(D42,D5:D35,0),0)</f>
        <v>40938.375</v>
      </c>
      <c r="E43" s="21"/>
    </row>
  </sheetData>
  <mergeCells count="11">
    <mergeCell ref="A1:D1"/>
    <mergeCell ref="A2:A4"/>
    <mergeCell ref="B2:B3"/>
    <mergeCell ref="C2:C3"/>
    <mergeCell ref="D2:D3"/>
    <mergeCell ref="E2:E4"/>
    <mergeCell ref="A36:A38"/>
    <mergeCell ref="B36:B38"/>
    <mergeCell ref="C36:C38"/>
    <mergeCell ref="D36:D38"/>
    <mergeCell ref="E36:E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E5" sqref="E5"/>
    </sheetView>
  </sheetViews>
  <sheetFormatPr defaultRowHeight="13.5"/>
  <cols>
    <col min="1" max="1" width="9.5" bestFit="1" customWidth="1"/>
    <col min="2" max="4" width="8.625" customWidth="1"/>
    <col min="5" max="5" width="28.875" customWidth="1"/>
  </cols>
  <sheetData>
    <row r="1" spans="1:5" ht="18" thickBot="1">
      <c r="A1" s="33" t="s">
        <v>0</v>
      </c>
      <c r="B1" s="34"/>
      <c r="C1" s="34"/>
      <c r="D1" s="34"/>
      <c r="E1" s="1">
        <v>40940</v>
      </c>
    </row>
    <row r="2" spans="1:5" ht="13.5" customHeight="1">
      <c r="A2" s="35" t="s">
        <v>1</v>
      </c>
      <c r="B2" s="38" t="s">
        <v>2</v>
      </c>
      <c r="C2" s="38" t="s">
        <v>4</v>
      </c>
      <c r="D2" s="38" t="s">
        <v>3</v>
      </c>
      <c r="E2" s="43" t="s">
        <v>5</v>
      </c>
    </row>
    <row r="3" spans="1:5">
      <c r="A3" s="36"/>
      <c r="B3" s="39"/>
      <c r="C3" s="39"/>
      <c r="D3" s="39"/>
      <c r="E3" s="44"/>
    </row>
    <row r="4" spans="1:5" ht="14.25" thickBot="1">
      <c r="A4" s="37"/>
      <c r="B4" s="2" t="s">
        <v>6</v>
      </c>
      <c r="C4" s="2" t="s">
        <v>8</v>
      </c>
      <c r="D4" s="2" t="s">
        <v>7</v>
      </c>
      <c r="E4" s="44"/>
    </row>
    <row r="5" spans="1:5" ht="14.25" thickTop="1">
      <c r="A5" s="3">
        <v>40940.375</v>
      </c>
      <c r="B5" s="4">
        <v>43.82</v>
      </c>
      <c r="C5" s="5">
        <v>1.4</v>
      </c>
      <c r="D5" s="5">
        <v>6.2</v>
      </c>
      <c r="E5" s="6"/>
    </row>
    <row r="6" spans="1:5">
      <c r="A6" s="3">
        <v>40941.375</v>
      </c>
      <c r="B6" s="7">
        <v>43.82</v>
      </c>
      <c r="C6" s="8">
        <v>1.4</v>
      </c>
      <c r="D6" s="8">
        <v>6.1</v>
      </c>
      <c r="E6" s="9"/>
    </row>
    <row r="7" spans="1:5">
      <c r="A7" s="3">
        <v>40942.375</v>
      </c>
      <c r="B7" s="7">
        <v>43.82</v>
      </c>
      <c r="C7" s="8">
        <v>1.7</v>
      </c>
      <c r="D7" s="8">
        <v>6.1</v>
      </c>
      <c r="E7" s="9"/>
    </row>
    <row r="8" spans="1:5">
      <c r="A8" s="3">
        <v>40943.375</v>
      </c>
      <c r="B8" s="7">
        <v>43.82</v>
      </c>
      <c r="C8" s="8">
        <v>1.4</v>
      </c>
      <c r="D8" s="8">
        <v>5.9</v>
      </c>
      <c r="E8" s="9"/>
    </row>
    <row r="9" spans="1:5">
      <c r="A9" s="3">
        <v>40944.375</v>
      </c>
      <c r="B9" s="7">
        <v>43.83</v>
      </c>
      <c r="C9" s="8">
        <v>1.4</v>
      </c>
      <c r="D9" s="8">
        <v>5.9</v>
      </c>
      <c r="E9" s="9"/>
    </row>
    <row r="10" spans="1:5">
      <c r="A10" s="3">
        <v>40945.375</v>
      </c>
      <c r="B10" s="7">
        <v>43.83</v>
      </c>
      <c r="C10" s="8">
        <v>1.4</v>
      </c>
      <c r="D10" s="8">
        <v>6</v>
      </c>
      <c r="E10" s="22"/>
    </row>
    <row r="11" spans="1:5">
      <c r="A11" s="3">
        <v>40946.375</v>
      </c>
      <c r="B11" s="7">
        <v>43.98</v>
      </c>
      <c r="C11" s="8">
        <v>2.2000000000000002</v>
      </c>
      <c r="D11" s="8">
        <v>6.3</v>
      </c>
      <c r="E11" s="9"/>
    </row>
    <row r="12" spans="1:5">
      <c r="A12" s="3">
        <v>40947.375</v>
      </c>
      <c r="B12" s="7">
        <v>43.86</v>
      </c>
      <c r="C12" s="8">
        <v>3.1</v>
      </c>
      <c r="D12" s="8">
        <v>6.4</v>
      </c>
      <c r="E12" s="9"/>
    </row>
    <row r="13" spans="1:5">
      <c r="A13" s="3">
        <v>40948.375</v>
      </c>
      <c r="B13" s="7">
        <v>43.84</v>
      </c>
      <c r="C13" s="8">
        <v>6</v>
      </c>
      <c r="D13" s="8">
        <v>6.6</v>
      </c>
      <c r="E13" s="9"/>
    </row>
    <row r="14" spans="1:5">
      <c r="A14" s="3">
        <v>40949.375</v>
      </c>
      <c r="B14" s="7">
        <v>43.84</v>
      </c>
      <c r="C14" s="8">
        <v>4</v>
      </c>
      <c r="D14" s="8">
        <v>6.8</v>
      </c>
      <c r="E14" s="9"/>
    </row>
    <row r="15" spans="1:5">
      <c r="A15" s="3">
        <v>40950.375</v>
      </c>
      <c r="B15" s="7">
        <v>43.84</v>
      </c>
      <c r="C15" s="8">
        <v>2.5</v>
      </c>
      <c r="D15" s="8">
        <v>6.5</v>
      </c>
      <c r="E15" s="22"/>
    </row>
    <row r="16" spans="1:5">
      <c r="A16" s="3">
        <v>40951.375</v>
      </c>
      <c r="B16" s="7">
        <v>43.83</v>
      </c>
      <c r="C16" s="8">
        <v>2</v>
      </c>
      <c r="D16" s="8">
        <v>6.3</v>
      </c>
      <c r="E16" s="9"/>
    </row>
    <row r="17" spans="1:5">
      <c r="A17" s="3">
        <v>40952.375</v>
      </c>
      <c r="B17" s="7">
        <v>43.83</v>
      </c>
      <c r="C17" s="8">
        <v>1.7</v>
      </c>
      <c r="D17" s="8">
        <v>6.5</v>
      </c>
      <c r="E17" s="9"/>
    </row>
    <row r="18" spans="1:5">
      <c r="A18" s="3">
        <v>40953.375</v>
      </c>
      <c r="B18" s="7">
        <v>43.84</v>
      </c>
      <c r="C18" s="8">
        <v>1.7</v>
      </c>
      <c r="D18" s="8">
        <v>6.6</v>
      </c>
      <c r="E18" s="9"/>
    </row>
    <row r="19" spans="1:5">
      <c r="A19" s="3">
        <v>40954.375</v>
      </c>
      <c r="B19" s="7">
        <v>43.84</v>
      </c>
      <c r="C19" s="8">
        <v>2.5</v>
      </c>
      <c r="D19" s="8">
        <v>6.8</v>
      </c>
      <c r="E19" s="9"/>
    </row>
    <row r="20" spans="1:5">
      <c r="A20" s="3">
        <v>40955.458333333336</v>
      </c>
      <c r="B20" s="7">
        <v>43.86</v>
      </c>
      <c r="C20" s="8">
        <v>6.1</v>
      </c>
      <c r="D20" s="8">
        <v>6.9</v>
      </c>
      <c r="E20" s="22" t="s">
        <v>27</v>
      </c>
    </row>
    <row r="21" spans="1:5">
      <c r="A21" s="3">
        <v>40956.375</v>
      </c>
      <c r="B21" s="7">
        <v>43.86</v>
      </c>
      <c r="C21" s="8">
        <v>3.5</v>
      </c>
      <c r="D21" s="8">
        <v>6.8</v>
      </c>
      <c r="E21" s="9"/>
    </row>
    <row r="22" spans="1:5">
      <c r="A22" s="3">
        <v>40957.375</v>
      </c>
      <c r="B22" s="7">
        <v>43.85</v>
      </c>
      <c r="C22" s="8">
        <v>3.2</v>
      </c>
      <c r="D22" s="8">
        <v>6.7</v>
      </c>
      <c r="E22" s="9"/>
    </row>
    <row r="23" spans="1:5">
      <c r="A23" s="3">
        <v>40958.375</v>
      </c>
      <c r="B23" s="7">
        <v>43.85</v>
      </c>
      <c r="C23" s="8">
        <v>3.2</v>
      </c>
      <c r="D23" s="8">
        <v>6.5</v>
      </c>
      <c r="E23" s="9"/>
    </row>
    <row r="24" spans="1:5">
      <c r="A24" s="3">
        <v>40959.375</v>
      </c>
      <c r="B24" s="7">
        <v>43.85</v>
      </c>
      <c r="C24" s="8">
        <v>3.2</v>
      </c>
      <c r="D24" s="8">
        <v>6.5</v>
      </c>
      <c r="E24" s="9"/>
    </row>
    <row r="25" spans="1:5">
      <c r="A25" s="3">
        <v>40960.375</v>
      </c>
      <c r="B25" s="7">
        <v>43.87</v>
      </c>
      <c r="C25" s="8">
        <v>2.6</v>
      </c>
      <c r="D25" s="8">
        <v>6.6</v>
      </c>
      <c r="E25" s="9"/>
    </row>
    <row r="26" spans="1:5">
      <c r="A26" s="3">
        <v>40961.375</v>
      </c>
      <c r="B26" s="7">
        <v>43.84</v>
      </c>
      <c r="C26" s="8">
        <v>2.2999999999999998</v>
      </c>
      <c r="D26" s="8">
        <v>6.8</v>
      </c>
      <c r="E26" s="9"/>
    </row>
    <row r="27" spans="1:5">
      <c r="A27" s="3">
        <v>40962.375</v>
      </c>
      <c r="B27" s="7">
        <v>43.9</v>
      </c>
      <c r="C27" s="8">
        <v>4.3</v>
      </c>
      <c r="D27" s="8">
        <v>7.2</v>
      </c>
      <c r="E27" s="9"/>
    </row>
    <row r="28" spans="1:5">
      <c r="A28" s="3">
        <v>40963.375</v>
      </c>
      <c r="B28" s="7">
        <v>43.99</v>
      </c>
      <c r="C28" s="8">
        <v>5.2</v>
      </c>
      <c r="D28" s="8">
        <v>7.2</v>
      </c>
      <c r="E28" s="12"/>
    </row>
    <row r="29" spans="1:5">
      <c r="A29" s="3">
        <v>40964.375</v>
      </c>
      <c r="B29" s="7">
        <v>43.97</v>
      </c>
      <c r="C29" s="8">
        <v>4.3</v>
      </c>
      <c r="D29" s="8">
        <v>7.4</v>
      </c>
      <c r="E29" s="12"/>
    </row>
    <row r="30" spans="1:5">
      <c r="A30" s="3">
        <v>40965.375</v>
      </c>
      <c r="B30" s="7">
        <v>43.97</v>
      </c>
      <c r="C30" s="8">
        <v>4</v>
      </c>
      <c r="D30" s="8">
        <v>7.3</v>
      </c>
      <c r="E30" s="12"/>
    </row>
    <row r="31" spans="1:5">
      <c r="A31" s="3">
        <v>40966.375</v>
      </c>
      <c r="B31" s="7">
        <v>43.96</v>
      </c>
      <c r="C31" s="8">
        <v>3.8</v>
      </c>
      <c r="D31" s="8">
        <v>7.3</v>
      </c>
      <c r="E31" s="12"/>
    </row>
    <row r="32" spans="1:5">
      <c r="A32" s="3">
        <v>40967.375</v>
      </c>
      <c r="B32" s="7">
        <v>43.96</v>
      </c>
      <c r="C32" s="8">
        <v>3.5</v>
      </c>
      <c r="D32" s="8">
        <v>7.5</v>
      </c>
      <c r="E32" s="12"/>
    </row>
    <row r="33" spans="1:5">
      <c r="A33" s="3">
        <v>40968.375</v>
      </c>
      <c r="B33" s="10">
        <v>44.06</v>
      </c>
      <c r="C33" s="11">
        <v>2.9</v>
      </c>
      <c r="D33" s="11">
        <v>7.6</v>
      </c>
      <c r="E33" s="12"/>
    </row>
    <row r="34" spans="1:5">
      <c r="A34" s="3"/>
      <c r="B34" s="7"/>
      <c r="C34" s="8"/>
      <c r="D34" s="8"/>
      <c r="E34" s="12"/>
    </row>
    <row r="35" spans="1:5" ht="14.25" thickBot="1">
      <c r="A35" s="3"/>
      <c r="B35" s="13"/>
      <c r="C35" s="14"/>
      <c r="D35" s="14"/>
      <c r="E35" s="15"/>
    </row>
    <row r="36" spans="1:5" ht="14.25" thickTop="1">
      <c r="A36" s="45" t="s">
        <v>9</v>
      </c>
      <c r="B36" s="47"/>
      <c r="C36" s="30"/>
      <c r="D36" s="30"/>
      <c r="E36" s="40"/>
    </row>
    <row r="37" spans="1:5">
      <c r="A37" s="46"/>
      <c r="B37" s="48"/>
      <c r="C37" s="31"/>
      <c r="D37" s="31"/>
      <c r="E37" s="41"/>
    </row>
    <row r="38" spans="1:5">
      <c r="A38" s="46"/>
      <c r="B38" s="49"/>
      <c r="C38" s="32"/>
      <c r="D38" s="32"/>
      <c r="E38" s="42"/>
    </row>
    <row r="39" spans="1:5">
      <c r="A39" s="16" t="s">
        <v>10</v>
      </c>
      <c r="B39" s="7">
        <f>ROUND(AVERAGE(B5:B33),2)</f>
        <v>43.88</v>
      </c>
      <c r="C39" s="8">
        <f>ROUND(AVERAGE(C5:C33),2)</f>
        <v>2.98</v>
      </c>
      <c r="D39" s="8">
        <f>ROUND(AVERAGE(D5:D33),1)</f>
        <v>6.7</v>
      </c>
      <c r="E39" s="17"/>
    </row>
    <row r="40" spans="1:5">
      <c r="A40" s="16" t="s">
        <v>11</v>
      </c>
      <c r="B40" s="7">
        <f>MAX(B5:B35)</f>
        <v>44.06</v>
      </c>
      <c r="C40" s="8">
        <f>MAX(C5:C35)</f>
        <v>6.1</v>
      </c>
      <c r="D40" s="8">
        <f>MAX(D5:D35)</f>
        <v>7.6</v>
      </c>
      <c r="E40" s="17"/>
    </row>
    <row r="41" spans="1:5">
      <c r="A41" s="16" t="s">
        <v>12</v>
      </c>
      <c r="B41" s="18">
        <f>INDEX($A$5:$A$35,MATCH(B40,B5:B35,0),0)</f>
        <v>40968.375</v>
      </c>
      <c r="C41" s="18">
        <f>INDEX($A$5:$A$35,MATCH(C40,C5:C35,0),0)</f>
        <v>40955.458333333336</v>
      </c>
      <c r="D41" s="18">
        <f>INDEX($A$5:$A$35,MATCH(D40,D5:D35,0),0)</f>
        <v>40968.375</v>
      </c>
      <c r="E41" s="17"/>
    </row>
    <row r="42" spans="1:5">
      <c r="A42" s="16" t="s">
        <v>13</v>
      </c>
      <c r="B42" s="7">
        <f>MIN(B5:B35)</f>
        <v>43.82</v>
      </c>
      <c r="C42" s="8">
        <f>MIN(C5:C35)</f>
        <v>1.4</v>
      </c>
      <c r="D42" s="8">
        <f>MIN(D5:D35)</f>
        <v>5.9</v>
      </c>
      <c r="E42" s="17"/>
    </row>
    <row r="43" spans="1:5" ht="14.25" thickBot="1">
      <c r="A43" s="19" t="s">
        <v>14</v>
      </c>
      <c r="B43" s="20">
        <f>INDEX($A$5:$A$35,MATCH(B42,B5:B35,0),0)</f>
        <v>40940.375</v>
      </c>
      <c r="C43" s="20">
        <f>INDEX($A$5:$A$35,MATCH(C42,C5:C35,0),0)</f>
        <v>40940.375</v>
      </c>
      <c r="D43" s="20">
        <f>INDEX($A$5:$A$35,MATCH(D42,D5:D35,0),0)</f>
        <v>40943.375</v>
      </c>
      <c r="E43" s="21"/>
    </row>
  </sheetData>
  <mergeCells count="11">
    <mergeCell ref="A1:D1"/>
    <mergeCell ref="A2:A4"/>
    <mergeCell ref="B2:B3"/>
    <mergeCell ref="C2:C3"/>
    <mergeCell ref="D2:D3"/>
    <mergeCell ref="E2:E4"/>
    <mergeCell ref="A36:A38"/>
    <mergeCell ref="B36:B38"/>
    <mergeCell ref="C36:C38"/>
    <mergeCell ref="D36:D38"/>
    <mergeCell ref="E36:E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E5" sqref="E5"/>
    </sheetView>
  </sheetViews>
  <sheetFormatPr defaultRowHeight="13.5"/>
  <cols>
    <col min="1" max="1" width="9.5" bestFit="1" customWidth="1"/>
    <col min="2" max="4" width="8.625" customWidth="1"/>
    <col min="5" max="5" width="28.875" customWidth="1"/>
  </cols>
  <sheetData>
    <row r="1" spans="1:5" ht="18" thickBot="1">
      <c r="A1" s="33" t="s">
        <v>0</v>
      </c>
      <c r="B1" s="34"/>
      <c r="C1" s="34"/>
      <c r="D1" s="34"/>
      <c r="E1" s="1">
        <v>40969</v>
      </c>
    </row>
    <row r="2" spans="1:5" ht="13.5" customHeight="1">
      <c r="A2" s="35" t="s">
        <v>1</v>
      </c>
      <c r="B2" s="38" t="s">
        <v>2</v>
      </c>
      <c r="C2" s="38" t="s">
        <v>4</v>
      </c>
      <c r="D2" s="38" t="s">
        <v>3</v>
      </c>
      <c r="E2" s="43" t="s">
        <v>5</v>
      </c>
    </row>
    <row r="3" spans="1:5">
      <c r="A3" s="36"/>
      <c r="B3" s="39"/>
      <c r="C3" s="39"/>
      <c r="D3" s="39"/>
      <c r="E3" s="44"/>
    </row>
    <row r="4" spans="1:5" ht="14.25" thickBot="1">
      <c r="A4" s="37"/>
      <c r="B4" s="2" t="s">
        <v>6</v>
      </c>
      <c r="C4" s="2" t="s">
        <v>8</v>
      </c>
      <c r="D4" s="2" t="s">
        <v>7</v>
      </c>
      <c r="E4" s="44"/>
    </row>
    <row r="5" spans="1:5" ht="14.25" thickTop="1">
      <c r="A5" s="3">
        <v>40969.375</v>
      </c>
      <c r="B5" s="4">
        <v>44.06</v>
      </c>
      <c r="C5" s="5">
        <v>1.7</v>
      </c>
      <c r="D5" s="5">
        <v>8</v>
      </c>
      <c r="E5" s="6"/>
    </row>
    <row r="6" spans="1:5">
      <c r="A6" s="3">
        <v>40970.375</v>
      </c>
      <c r="B6" s="7">
        <v>44.06</v>
      </c>
      <c r="C6" s="8">
        <v>1.7</v>
      </c>
      <c r="D6" s="8">
        <v>8.1999999999999993</v>
      </c>
      <c r="E6" s="9"/>
    </row>
    <row r="7" spans="1:5">
      <c r="A7" s="3">
        <v>40971.375</v>
      </c>
      <c r="B7" s="7">
        <v>44.06</v>
      </c>
      <c r="C7" s="8">
        <v>1.7</v>
      </c>
      <c r="D7" s="8">
        <v>8.3000000000000007</v>
      </c>
      <c r="E7" s="9"/>
    </row>
    <row r="8" spans="1:5">
      <c r="A8" s="3">
        <v>40972.375</v>
      </c>
      <c r="B8" s="7">
        <v>44.05</v>
      </c>
      <c r="C8" s="8">
        <v>1.4</v>
      </c>
      <c r="D8" s="8">
        <v>8.5</v>
      </c>
      <c r="E8" s="9"/>
    </row>
    <row r="9" spans="1:5">
      <c r="A9" s="3">
        <v>40973.375</v>
      </c>
      <c r="B9" s="7">
        <v>44.26</v>
      </c>
      <c r="C9" s="8">
        <v>1.7</v>
      </c>
      <c r="D9" s="8">
        <v>8.4</v>
      </c>
      <c r="E9" s="9"/>
    </row>
    <row r="10" spans="1:5">
      <c r="A10" s="3">
        <v>40974.375</v>
      </c>
      <c r="B10" s="7">
        <v>44.39</v>
      </c>
      <c r="C10" s="8">
        <v>3.2</v>
      </c>
      <c r="D10" s="8">
        <v>8.9</v>
      </c>
      <c r="E10" s="22"/>
    </row>
    <row r="11" spans="1:5">
      <c r="A11" s="3">
        <v>40975.375</v>
      </c>
      <c r="B11" s="7">
        <v>44.33</v>
      </c>
      <c r="C11" s="8">
        <v>4.9000000000000004</v>
      </c>
      <c r="D11" s="8">
        <v>9.8000000000000007</v>
      </c>
      <c r="E11" s="9"/>
    </row>
    <row r="12" spans="1:5">
      <c r="A12" s="3">
        <v>40976.375</v>
      </c>
      <c r="B12" s="7">
        <v>44.25</v>
      </c>
      <c r="C12" s="8">
        <v>2.6</v>
      </c>
      <c r="D12" s="8">
        <v>9.9</v>
      </c>
      <c r="E12" s="9"/>
    </row>
    <row r="13" spans="1:5">
      <c r="A13" s="3">
        <v>40977.375</v>
      </c>
      <c r="B13" s="7">
        <v>44.25</v>
      </c>
      <c r="C13" s="8">
        <v>1.7</v>
      </c>
      <c r="D13" s="8">
        <v>9.6999999999999993</v>
      </c>
      <c r="E13" s="9"/>
    </row>
    <row r="14" spans="1:5">
      <c r="A14" s="3">
        <v>40978.375</v>
      </c>
      <c r="B14" s="7">
        <v>44.25</v>
      </c>
      <c r="C14" s="8">
        <v>2</v>
      </c>
      <c r="D14" s="8">
        <v>9.6999999999999993</v>
      </c>
      <c r="E14" s="9"/>
    </row>
    <row r="15" spans="1:5">
      <c r="A15" s="3">
        <v>40979.375</v>
      </c>
      <c r="B15" s="7">
        <v>44.21</v>
      </c>
      <c r="C15" s="8">
        <v>2.2999999999999998</v>
      </c>
      <c r="D15" s="8">
        <v>9.6</v>
      </c>
      <c r="E15" s="22"/>
    </row>
    <row r="16" spans="1:5">
      <c r="A16" s="3">
        <v>40980.375</v>
      </c>
      <c r="B16" s="7">
        <v>44.2</v>
      </c>
      <c r="C16" s="8">
        <v>2</v>
      </c>
      <c r="D16" s="8">
        <v>9.5</v>
      </c>
      <c r="E16" s="9"/>
    </row>
    <row r="17" spans="1:5">
      <c r="A17" s="3">
        <v>40981.375</v>
      </c>
      <c r="B17" s="7">
        <v>44.19</v>
      </c>
      <c r="C17" s="8">
        <v>2</v>
      </c>
      <c r="D17" s="8">
        <v>9.4</v>
      </c>
      <c r="E17" s="9"/>
    </row>
    <row r="18" spans="1:5">
      <c r="A18" s="3">
        <v>40982.375</v>
      </c>
      <c r="B18" s="7">
        <v>44.17</v>
      </c>
      <c r="C18" s="8">
        <v>2</v>
      </c>
      <c r="D18" s="8">
        <v>9.1</v>
      </c>
      <c r="E18" s="9"/>
    </row>
    <row r="19" spans="1:5">
      <c r="A19" s="3">
        <v>40983.375</v>
      </c>
      <c r="B19" s="28">
        <v>44.19</v>
      </c>
      <c r="C19" s="29">
        <v>2</v>
      </c>
      <c r="D19" s="29">
        <v>9</v>
      </c>
      <c r="E19" s="9"/>
    </row>
    <row r="20" spans="1:5">
      <c r="A20" s="3">
        <v>40984.375</v>
      </c>
      <c r="B20" s="27" t="s">
        <v>28</v>
      </c>
      <c r="C20" s="27" t="s">
        <v>28</v>
      </c>
      <c r="D20" s="27" t="s">
        <v>28</v>
      </c>
      <c r="E20" s="22" t="s">
        <v>31</v>
      </c>
    </row>
    <row r="21" spans="1:5">
      <c r="A21" s="3">
        <v>40985.375</v>
      </c>
      <c r="B21" s="27" t="s">
        <v>28</v>
      </c>
      <c r="C21" s="27" t="s">
        <v>28</v>
      </c>
      <c r="D21" s="27" t="s">
        <v>28</v>
      </c>
      <c r="E21" s="9" t="s">
        <v>29</v>
      </c>
    </row>
    <row r="22" spans="1:5">
      <c r="A22" s="3">
        <v>40986.375</v>
      </c>
      <c r="B22" s="27" t="s">
        <v>28</v>
      </c>
      <c r="C22" s="27" t="s">
        <v>28</v>
      </c>
      <c r="D22" s="27" t="s">
        <v>28</v>
      </c>
      <c r="E22" s="9" t="s">
        <v>29</v>
      </c>
    </row>
    <row r="23" spans="1:5">
      <c r="A23" s="3">
        <v>40987.5</v>
      </c>
      <c r="B23" s="7">
        <v>44.18</v>
      </c>
      <c r="C23" s="8">
        <v>3.8</v>
      </c>
      <c r="D23" s="8">
        <v>8.9</v>
      </c>
      <c r="E23" s="9" t="s">
        <v>30</v>
      </c>
    </row>
    <row r="24" spans="1:5">
      <c r="A24" s="3">
        <v>40988.375</v>
      </c>
      <c r="B24" s="7">
        <v>44.15</v>
      </c>
      <c r="C24" s="8">
        <v>2.9</v>
      </c>
      <c r="D24" s="8">
        <v>9</v>
      </c>
      <c r="E24" s="9"/>
    </row>
    <row r="25" spans="1:5">
      <c r="A25" s="3">
        <v>40989.375</v>
      </c>
      <c r="B25" s="7">
        <v>44.12</v>
      </c>
      <c r="C25" s="8">
        <v>2.6</v>
      </c>
      <c r="D25" s="8">
        <v>8.9</v>
      </c>
      <c r="E25" s="9"/>
    </row>
    <row r="26" spans="1:5">
      <c r="A26" s="3">
        <v>40990.375</v>
      </c>
      <c r="B26" s="7">
        <v>44.07</v>
      </c>
      <c r="C26" s="8">
        <v>2.9</v>
      </c>
      <c r="D26" s="8">
        <v>9</v>
      </c>
      <c r="E26" s="9"/>
    </row>
    <row r="27" spans="1:5">
      <c r="A27" s="3">
        <v>40991.375</v>
      </c>
      <c r="B27" s="7">
        <v>44.14</v>
      </c>
      <c r="C27" s="8">
        <v>3.5</v>
      </c>
      <c r="D27" s="8">
        <v>9.5</v>
      </c>
      <c r="E27" s="9"/>
    </row>
    <row r="28" spans="1:5">
      <c r="A28" s="3">
        <v>40992.375</v>
      </c>
      <c r="B28" s="7">
        <v>44.2</v>
      </c>
      <c r="C28" s="8">
        <v>3.2</v>
      </c>
      <c r="D28" s="8">
        <v>9.4</v>
      </c>
      <c r="E28" s="12"/>
    </row>
    <row r="29" spans="1:5">
      <c r="A29" s="3">
        <v>40993.375</v>
      </c>
      <c r="B29" s="7">
        <v>44.22</v>
      </c>
      <c r="C29" s="8">
        <v>4.0999999999999996</v>
      </c>
      <c r="D29" s="8">
        <v>9.8000000000000007</v>
      </c>
      <c r="E29" s="12"/>
    </row>
    <row r="30" spans="1:5">
      <c r="A30" s="3">
        <v>40994.375</v>
      </c>
      <c r="B30" s="7">
        <v>44.22</v>
      </c>
      <c r="C30" s="8">
        <v>3.8</v>
      </c>
      <c r="D30" s="8">
        <v>9.8000000000000007</v>
      </c>
      <c r="E30" s="12"/>
    </row>
    <row r="31" spans="1:5">
      <c r="A31" s="3">
        <v>40995.375</v>
      </c>
      <c r="B31" s="7">
        <v>44.19</v>
      </c>
      <c r="C31" s="8">
        <v>3.5</v>
      </c>
      <c r="D31" s="8">
        <v>9.8000000000000007</v>
      </c>
      <c r="E31" s="12"/>
    </row>
    <row r="32" spans="1:5">
      <c r="A32" s="3">
        <v>40996.375</v>
      </c>
      <c r="B32" s="7">
        <v>44.19</v>
      </c>
      <c r="C32" s="8">
        <v>3.5</v>
      </c>
      <c r="D32" s="8">
        <v>9.6</v>
      </c>
      <c r="E32" s="12"/>
    </row>
    <row r="33" spans="1:5">
      <c r="A33" s="3">
        <v>40997.375</v>
      </c>
      <c r="B33" s="10">
        <v>44.14</v>
      </c>
      <c r="C33" s="11">
        <v>3.8</v>
      </c>
      <c r="D33" s="11">
        <v>9.9</v>
      </c>
      <c r="E33" s="12"/>
    </row>
    <row r="34" spans="1:5">
      <c r="A34" s="3">
        <v>40998.375</v>
      </c>
      <c r="B34" s="7">
        <v>44.14</v>
      </c>
      <c r="C34" s="8">
        <v>3.8</v>
      </c>
      <c r="D34" s="8">
        <v>9.8000000000000007</v>
      </c>
      <c r="E34" s="12"/>
    </row>
    <row r="35" spans="1:5" ht="14.25" thickBot="1">
      <c r="A35" s="3">
        <v>40999.375</v>
      </c>
      <c r="B35" s="13">
        <v>44.29</v>
      </c>
      <c r="C35" s="14">
        <v>7.9</v>
      </c>
      <c r="D35" s="14">
        <v>9.6999999999999993</v>
      </c>
      <c r="E35" s="15"/>
    </row>
    <row r="36" spans="1:5" ht="14.25" thickTop="1">
      <c r="A36" s="45" t="s">
        <v>9</v>
      </c>
      <c r="B36" s="47"/>
      <c r="C36" s="30"/>
      <c r="D36" s="30"/>
      <c r="E36" s="40"/>
    </row>
    <row r="37" spans="1:5">
      <c r="A37" s="46"/>
      <c r="B37" s="48"/>
      <c r="C37" s="31"/>
      <c r="D37" s="31"/>
      <c r="E37" s="41"/>
    </row>
    <row r="38" spans="1:5">
      <c r="A38" s="46"/>
      <c r="B38" s="49"/>
      <c r="C38" s="32"/>
      <c r="D38" s="32"/>
      <c r="E38" s="42"/>
    </row>
    <row r="39" spans="1:5">
      <c r="A39" s="16" t="s">
        <v>10</v>
      </c>
      <c r="B39" s="7">
        <f>ROUND(AVERAGE(B5:B33),2)</f>
        <v>44.18</v>
      </c>
      <c r="C39" s="8">
        <f>ROUND(AVERAGE(C5:C33),2)</f>
        <v>2.71</v>
      </c>
      <c r="D39" s="8">
        <f>ROUND(AVERAGE(D5:D33),1)</f>
        <v>9.1999999999999993</v>
      </c>
      <c r="E39" s="17"/>
    </row>
    <row r="40" spans="1:5">
      <c r="A40" s="16" t="s">
        <v>11</v>
      </c>
      <c r="B40" s="7">
        <f>MAX(B5:B35)</f>
        <v>44.39</v>
      </c>
      <c r="C40" s="8">
        <f>MAX(C5:C35)</f>
        <v>7.9</v>
      </c>
      <c r="D40" s="8">
        <f>MAX(D5:D35)</f>
        <v>9.9</v>
      </c>
      <c r="E40" s="17"/>
    </row>
    <row r="41" spans="1:5">
      <c r="A41" s="16" t="s">
        <v>12</v>
      </c>
      <c r="B41" s="18">
        <f>INDEX($A$5:$A$35,MATCH(B40,B5:B35,0),0)</f>
        <v>40974.375</v>
      </c>
      <c r="C41" s="18">
        <f>INDEX($A$5:$A$35,MATCH(C40,C5:C35,0),0)</f>
        <v>40999.375</v>
      </c>
      <c r="D41" s="18">
        <f>INDEX($A$5:$A$35,MATCH(D40,D5:D35,0),0)</f>
        <v>40976.375</v>
      </c>
      <c r="E41" s="17"/>
    </row>
    <row r="42" spans="1:5">
      <c r="A42" s="16" t="s">
        <v>13</v>
      </c>
      <c r="B42" s="7">
        <f>MIN(B5:B35)</f>
        <v>44.05</v>
      </c>
      <c r="C42" s="8">
        <f>MIN(C5:C35)</f>
        <v>1.4</v>
      </c>
      <c r="D42" s="8">
        <f>MIN(D5:D35)</f>
        <v>8</v>
      </c>
      <c r="E42" s="17"/>
    </row>
    <row r="43" spans="1:5" ht="14.25" thickBot="1">
      <c r="A43" s="19" t="s">
        <v>14</v>
      </c>
      <c r="B43" s="20">
        <f>INDEX($A$5:$A$35,MATCH(B42,B5:B35,0),0)</f>
        <v>40972.375</v>
      </c>
      <c r="C43" s="20">
        <f>INDEX($A$5:$A$35,MATCH(C42,C5:C35,0),0)</f>
        <v>40972.375</v>
      </c>
      <c r="D43" s="20">
        <f>INDEX($A$5:$A$35,MATCH(D42,D5:D35,0),0)</f>
        <v>40969.375</v>
      </c>
      <c r="E43" s="21"/>
    </row>
  </sheetData>
  <mergeCells count="11">
    <mergeCell ref="E2:E4"/>
    <mergeCell ref="A1:D1"/>
    <mergeCell ref="A2:A4"/>
    <mergeCell ref="B2:B3"/>
    <mergeCell ref="C2:C3"/>
    <mergeCell ref="D2:D3"/>
    <mergeCell ref="A36:A38"/>
    <mergeCell ref="B36:B38"/>
    <mergeCell ref="C36:C38"/>
    <mergeCell ref="D36:D38"/>
    <mergeCell ref="E36:E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3"/>
  <sheetViews>
    <sheetView workbookViewId="0">
      <selection activeCell="E5" sqref="E5"/>
    </sheetView>
  </sheetViews>
  <sheetFormatPr defaultRowHeight="13.5"/>
  <cols>
    <col min="1" max="1" width="9.5" bestFit="1" customWidth="1"/>
    <col min="2" max="4" width="8.625" customWidth="1"/>
    <col min="5" max="5" width="28.875" customWidth="1"/>
  </cols>
  <sheetData>
    <row r="1" spans="1:5" ht="18" thickBot="1">
      <c r="A1" s="33" t="s">
        <v>0</v>
      </c>
      <c r="B1" s="34"/>
      <c r="C1" s="34"/>
      <c r="D1" s="34"/>
      <c r="E1" s="1">
        <v>40664</v>
      </c>
    </row>
    <row r="2" spans="1:5" ht="13.5" customHeight="1">
      <c r="A2" s="35" t="s">
        <v>1</v>
      </c>
      <c r="B2" s="38" t="s">
        <v>2</v>
      </c>
      <c r="C2" s="38" t="s">
        <v>4</v>
      </c>
      <c r="D2" s="38" t="s">
        <v>3</v>
      </c>
      <c r="E2" s="43" t="s">
        <v>5</v>
      </c>
    </row>
    <row r="3" spans="1:5">
      <c r="A3" s="36"/>
      <c r="B3" s="39"/>
      <c r="C3" s="39"/>
      <c r="D3" s="39"/>
      <c r="E3" s="44"/>
    </row>
    <row r="4" spans="1:5" ht="14.25" thickBot="1">
      <c r="A4" s="37"/>
      <c r="B4" s="2" t="s">
        <v>6</v>
      </c>
      <c r="C4" s="2" t="s">
        <v>8</v>
      </c>
      <c r="D4" s="2" t="s">
        <v>7</v>
      </c>
      <c r="E4" s="44"/>
    </row>
    <row r="5" spans="1:5" ht="14.25" thickTop="1">
      <c r="A5" s="3">
        <v>40664.375</v>
      </c>
      <c r="B5" s="4">
        <v>44.45</v>
      </c>
      <c r="C5" s="5">
        <v>33.6</v>
      </c>
      <c r="D5" s="5">
        <v>12.7</v>
      </c>
      <c r="E5" s="6"/>
    </row>
    <row r="6" spans="1:5">
      <c r="A6" s="3">
        <v>40665.375</v>
      </c>
      <c r="B6" s="7">
        <v>44.27</v>
      </c>
      <c r="C6" s="8">
        <v>29.4</v>
      </c>
      <c r="D6" s="8">
        <v>12.8</v>
      </c>
      <c r="E6" s="9"/>
    </row>
    <row r="7" spans="1:5">
      <c r="A7" s="3">
        <v>40666.375</v>
      </c>
      <c r="B7" s="7">
        <v>44.27</v>
      </c>
      <c r="C7" s="8">
        <v>24.9</v>
      </c>
      <c r="D7" s="8">
        <v>13.1</v>
      </c>
      <c r="E7" s="9"/>
    </row>
    <row r="8" spans="1:5">
      <c r="A8" s="3">
        <v>40667.375</v>
      </c>
      <c r="B8" s="7">
        <v>44.23</v>
      </c>
      <c r="C8" s="8">
        <v>15.4</v>
      </c>
      <c r="D8" s="8">
        <v>13.2</v>
      </c>
      <c r="E8" s="9"/>
    </row>
    <row r="9" spans="1:5">
      <c r="A9" s="3">
        <v>40668.375</v>
      </c>
      <c r="B9" s="7">
        <v>44.23</v>
      </c>
      <c r="C9" s="8">
        <v>11.1</v>
      </c>
      <c r="D9" s="8">
        <v>13.5</v>
      </c>
      <c r="E9" s="9"/>
    </row>
    <row r="10" spans="1:5">
      <c r="A10" s="3">
        <v>40669.375</v>
      </c>
      <c r="B10" s="7">
        <v>44.21</v>
      </c>
      <c r="C10" s="8">
        <v>7.9</v>
      </c>
      <c r="D10" s="8">
        <v>13.9</v>
      </c>
      <c r="E10" s="22"/>
    </row>
    <row r="11" spans="1:5">
      <c r="A11" s="3">
        <v>40670.375</v>
      </c>
      <c r="B11" s="7">
        <v>44.17</v>
      </c>
      <c r="C11" s="8">
        <v>5.4</v>
      </c>
      <c r="D11" s="8">
        <v>14</v>
      </c>
      <c r="E11" s="9"/>
    </row>
    <row r="12" spans="1:5">
      <c r="A12" s="3">
        <v>40671.375</v>
      </c>
      <c r="B12" s="7">
        <v>44.13</v>
      </c>
      <c r="C12" s="8">
        <v>4.0999999999999996</v>
      </c>
      <c r="D12" s="8">
        <v>14.4</v>
      </c>
      <c r="E12" s="9"/>
    </row>
    <row r="13" spans="1:5">
      <c r="A13" s="3">
        <v>40672.375</v>
      </c>
      <c r="B13" s="7">
        <v>44.08</v>
      </c>
      <c r="C13" s="8">
        <v>3.1</v>
      </c>
      <c r="D13" s="8">
        <v>15.1</v>
      </c>
      <c r="E13" s="9"/>
    </row>
    <row r="14" spans="1:5">
      <c r="A14" s="3">
        <v>40673.375</v>
      </c>
      <c r="B14" s="7">
        <v>44.03</v>
      </c>
      <c r="C14" s="8">
        <v>2.8</v>
      </c>
      <c r="D14" s="8">
        <v>15.5</v>
      </c>
      <c r="E14" s="9"/>
    </row>
    <row r="15" spans="1:5">
      <c r="A15" s="3">
        <v>40674.375</v>
      </c>
      <c r="B15" s="7">
        <v>44.27</v>
      </c>
      <c r="C15" s="8">
        <v>2.5</v>
      </c>
      <c r="D15" s="8">
        <v>15.3</v>
      </c>
      <c r="E15" s="22"/>
    </row>
    <row r="16" spans="1:5">
      <c r="A16" s="3">
        <v>40675.375</v>
      </c>
      <c r="B16" s="7">
        <v>44.66</v>
      </c>
      <c r="C16" s="8">
        <v>3.8</v>
      </c>
      <c r="D16" s="8">
        <v>15.1</v>
      </c>
      <c r="E16" s="9"/>
    </row>
    <row r="17" spans="1:9">
      <c r="A17" s="3">
        <v>40676.375</v>
      </c>
      <c r="B17" s="7">
        <v>44.33</v>
      </c>
      <c r="C17" s="8">
        <v>4.7</v>
      </c>
      <c r="D17" s="8">
        <v>15.6</v>
      </c>
      <c r="E17" s="9"/>
      <c r="G17" s="23"/>
      <c r="H17" s="23"/>
      <c r="I17" s="23"/>
    </row>
    <row r="18" spans="1:9">
      <c r="A18" s="3">
        <v>40677.375</v>
      </c>
      <c r="B18" s="7">
        <v>44.27</v>
      </c>
      <c r="C18" s="8">
        <v>3.1</v>
      </c>
      <c r="D18" s="8">
        <v>15.9</v>
      </c>
      <c r="E18" s="9"/>
      <c r="G18" s="23"/>
      <c r="H18" s="23"/>
      <c r="I18" s="23"/>
    </row>
    <row r="19" spans="1:9">
      <c r="A19" s="3">
        <v>40678.375</v>
      </c>
      <c r="B19" s="7">
        <v>44.23</v>
      </c>
      <c r="C19" s="8">
        <v>3.1</v>
      </c>
      <c r="D19" s="8">
        <v>16</v>
      </c>
      <c r="E19" s="9"/>
      <c r="G19" s="24"/>
      <c r="H19" s="25"/>
      <c r="I19" s="25"/>
    </row>
    <row r="20" spans="1:9">
      <c r="A20" s="3">
        <v>40679.375</v>
      </c>
      <c r="B20" s="7">
        <v>44.22</v>
      </c>
      <c r="C20" s="8">
        <v>6.9</v>
      </c>
      <c r="D20" s="8">
        <v>16.100000000000001</v>
      </c>
      <c r="E20" s="9"/>
      <c r="G20" s="24"/>
      <c r="H20" s="25"/>
      <c r="I20" s="25"/>
    </row>
    <row r="21" spans="1:9">
      <c r="A21" s="3">
        <v>40680.375</v>
      </c>
      <c r="B21" s="7">
        <v>44.22</v>
      </c>
      <c r="C21" s="8">
        <v>7.9</v>
      </c>
      <c r="D21" s="8">
        <v>16.2</v>
      </c>
      <c r="E21" s="9"/>
      <c r="G21" s="23"/>
      <c r="H21" s="23"/>
      <c r="I21" s="23"/>
    </row>
    <row r="22" spans="1:9">
      <c r="A22" s="3">
        <v>40681.375</v>
      </c>
      <c r="B22" s="7">
        <v>44.17</v>
      </c>
      <c r="C22" s="8">
        <v>7.6</v>
      </c>
      <c r="D22" s="8">
        <v>16.2</v>
      </c>
      <c r="E22" s="9"/>
      <c r="G22" s="23"/>
      <c r="H22" s="23"/>
      <c r="I22" s="23"/>
    </row>
    <row r="23" spans="1:9">
      <c r="A23" s="3">
        <v>40682.375</v>
      </c>
      <c r="B23" s="7">
        <v>44.19</v>
      </c>
      <c r="C23" s="8">
        <v>5.7</v>
      </c>
      <c r="D23" s="8">
        <v>16.399999999999999</v>
      </c>
      <c r="E23" s="9"/>
      <c r="G23" s="23"/>
      <c r="H23" s="23"/>
      <c r="I23" s="23"/>
    </row>
    <row r="24" spans="1:9">
      <c r="A24" s="3">
        <v>40683.375</v>
      </c>
      <c r="B24" s="7">
        <v>44.16</v>
      </c>
      <c r="C24" s="8">
        <v>4.4000000000000004</v>
      </c>
      <c r="D24" s="8">
        <v>16.5</v>
      </c>
      <c r="E24" s="9"/>
      <c r="G24" s="23"/>
      <c r="H24" s="25"/>
      <c r="I24" s="25"/>
    </row>
    <row r="25" spans="1:9">
      <c r="A25" s="3">
        <v>40684.375</v>
      </c>
      <c r="B25" s="7">
        <v>44.12</v>
      </c>
      <c r="C25" s="8">
        <v>3.5</v>
      </c>
      <c r="D25" s="8">
        <v>16.899999999999999</v>
      </c>
      <c r="E25" s="9"/>
      <c r="G25" s="23"/>
      <c r="H25" s="25"/>
      <c r="I25" s="25"/>
    </row>
    <row r="26" spans="1:9">
      <c r="A26" s="3">
        <v>40685.375</v>
      </c>
      <c r="B26" s="7">
        <v>44.28</v>
      </c>
      <c r="C26" s="8">
        <v>4.4000000000000004</v>
      </c>
      <c r="D26" s="8">
        <v>16.399999999999999</v>
      </c>
      <c r="E26" s="9"/>
      <c r="G26" s="23"/>
      <c r="H26" s="25"/>
      <c r="I26" s="25"/>
    </row>
    <row r="27" spans="1:9">
      <c r="A27" s="3">
        <v>40686.375</v>
      </c>
      <c r="B27" s="7">
        <v>44.27</v>
      </c>
      <c r="C27" s="8">
        <v>3.1</v>
      </c>
      <c r="D27" s="8">
        <v>16.8</v>
      </c>
      <c r="E27" s="9"/>
      <c r="G27" s="23"/>
      <c r="H27" s="25"/>
      <c r="I27" s="25"/>
    </row>
    <row r="28" spans="1:9">
      <c r="A28" s="3">
        <v>40687.375</v>
      </c>
      <c r="B28" s="7">
        <v>44.45</v>
      </c>
      <c r="C28" s="8">
        <v>2.5</v>
      </c>
      <c r="D28" s="8">
        <v>16.399999999999999</v>
      </c>
      <c r="E28" s="12"/>
      <c r="G28" s="23"/>
      <c r="H28" s="25"/>
      <c r="I28" s="25"/>
    </row>
    <row r="29" spans="1:9">
      <c r="A29" s="3">
        <v>40688.375</v>
      </c>
      <c r="B29" s="7">
        <v>44.29</v>
      </c>
      <c r="C29" s="8">
        <v>5</v>
      </c>
      <c r="D29" s="8">
        <v>16.3</v>
      </c>
      <c r="E29" s="12"/>
      <c r="G29" s="23"/>
      <c r="H29" s="23"/>
      <c r="I29" s="23"/>
    </row>
    <row r="30" spans="1:9">
      <c r="A30" s="3">
        <v>40689.375</v>
      </c>
      <c r="B30" s="7">
        <v>44.32</v>
      </c>
      <c r="C30" s="8">
        <v>6</v>
      </c>
      <c r="D30" s="8">
        <v>16.399999999999999</v>
      </c>
      <c r="E30" s="12"/>
    </row>
    <row r="31" spans="1:9">
      <c r="A31" s="3">
        <v>40690.375</v>
      </c>
      <c r="B31" s="7">
        <v>44.23</v>
      </c>
      <c r="C31" s="8">
        <v>3.1</v>
      </c>
      <c r="D31" s="8">
        <v>16.100000000000001</v>
      </c>
      <c r="E31" s="12"/>
    </row>
    <row r="32" spans="1:9">
      <c r="A32" s="3">
        <v>40691.375</v>
      </c>
      <c r="B32" s="7">
        <v>44.23</v>
      </c>
      <c r="C32" s="8">
        <v>3.4</v>
      </c>
      <c r="D32" s="8">
        <v>16</v>
      </c>
      <c r="E32" s="12"/>
    </row>
    <row r="33" spans="1:5">
      <c r="A33" s="3">
        <v>40692.375</v>
      </c>
      <c r="B33" s="10">
        <v>46.41</v>
      </c>
      <c r="C33" s="11">
        <v>10.199999999999999</v>
      </c>
      <c r="D33" s="11">
        <v>15.2</v>
      </c>
      <c r="E33" s="12"/>
    </row>
    <row r="34" spans="1:5">
      <c r="A34" s="3">
        <v>40693.375</v>
      </c>
      <c r="B34" s="7">
        <v>45.22</v>
      </c>
      <c r="C34" s="8">
        <v>17.7</v>
      </c>
      <c r="D34" s="8">
        <v>15.2</v>
      </c>
      <c r="E34" s="12"/>
    </row>
    <row r="35" spans="1:5" ht="14.25" thickBot="1">
      <c r="A35" s="3">
        <v>40694.375</v>
      </c>
      <c r="B35" s="13">
        <v>44.66</v>
      </c>
      <c r="C35" s="14">
        <v>49</v>
      </c>
      <c r="D35" s="14">
        <v>15.3</v>
      </c>
      <c r="E35" s="15"/>
    </row>
    <row r="36" spans="1:5" ht="14.25" thickTop="1">
      <c r="A36" s="45" t="s">
        <v>9</v>
      </c>
      <c r="B36" s="47"/>
      <c r="C36" s="30"/>
      <c r="D36" s="30"/>
      <c r="E36" s="40"/>
    </row>
    <row r="37" spans="1:5">
      <c r="A37" s="46"/>
      <c r="B37" s="48"/>
      <c r="C37" s="31"/>
      <c r="D37" s="31"/>
      <c r="E37" s="41"/>
    </row>
    <row r="38" spans="1:5">
      <c r="A38" s="46"/>
      <c r="B38" s="49"/>
      <c r="C38" s="32"/>
      <c r="D38" s="32"/>
      <c r="E38" s="42"/>
    </row>
    <row r="39" spans="1:5">
      <c r="A39" s="16" t="s">
        <v>10</v>
      </c>
      <c r="B39" s="7">
        <f>ROUND(AVERAGE(B5:B35),2)</f>
        <v>44.36</v>
      </c>
      <c r="C39" s="8">
        <f>ROUND(AVERAGE(C5:C35),2)</f>
        <v>9.5299999999999994</v>
      </c>
      <c r="D39" s="8">
        <f>ROUND(AVERAGE(D5:D35),1)</f>
        <v>15.3</v>
      </c>
      <c r="E39" s="17"/>
    </row>
    <row r="40" spans="1:5">
      <c r="A40" s="16" t="s">
        <v>11</v>
      </c>
      <c r="B40" s="7">
        <f>MAX(B5:B35)</f>
        <v>46.41</v>
      </c>
      <c r="C40" s="8">
        <f>MAX(C5:C35)</f>
        <v>49</v>
      </c>
      <c r="D40" s="8">
        <f>MAX(D5:D35)</f>
        <v>16.899999999999999</v>
      </c>
      <c r="E40" s="17"/>
    </row>
    <row r="41" spans="1:5">
      <c r="A41" s="16" t="s">
        <v>12</v>
      </c>
      <c r="B41" s="18">
        <f>INDEX($A$5:$A$35,MATCH(B40,B5:B35,0),0)</f>
        <v>40692.375</v>
      </c>
      <c r="C41" s="18">
        <f>INDEX($A$5:$A$35,MATCH(C40,C5:C35,0),0)</f>
        <v>40694.375</v>
      </c>
      <c r="D41" s="18">
        <f>INDEX($A$5:$A$35,MATCH(D40,D5:D35,0),0)</f>
        <v>40684.375</v>
      </c>
      <c r="E41" s="17"/>
    </row>
    <row r="42" spans="1:5">
      <c r="A42" s="16" t="s">
        <v>13</v>
      </c>
      <c r="B42" s="7">
        <f>MIN(B5:B35)</f>
        <v>44.03</v>
      </c>
      <c r="C42" s="8">
        <f>MIN(C5:C35)</f>
        <v>2.5</v>
      </c>
      <c r="D42" s="8">
        <f>MIN(D5:D35)</f>
        <v>12.7</v>
      </c>
      <c r="E42" s="17"/>
    </row>
    <row r="43" spans="1:5" ht="14.25" thickBot="1">
      <c r="A43" s="19" t="s">
        <v>14</v>
      </c>
      <c r="B43" s="20">
        <f>INDEX($A$5:$A$35,MATCH(B42,B5:B35,0),0)</f>
        <v>40673.375</v>
      </c>
      <c r="C43" s="20">
        <f>INDEX($A$5:$A$35,MATCH(C42,C5:C35,0),0)</f>
        <v>40674.375</v>
      </c>
      <c r="D43" s="20">
        <f>INDEX($A$5:$A$35,MATCH(D42,D5:D35,0),0)</f>
        <v>40664.375</v>
      </c>
      <c r="E43" s="21"/>
    </row>
  </sheetData>
  <mergeCells count="11">
    <mergeCell ref="E36:E38"/>
    <mergeCell ref="E2:E4"/>
    <mergeCell ref="A36:A38"/>
    <mergeCell ref="B36:B38"/>
    <mergeCell ref="C36:C38"/>
    <mergeCell ref="D36:D38"/>
    <mergeCell ref="A1:D1"/>
    <mergeCell ref="A2:A4"/>
    <mergeCell ref="B2:B3"/>
    <mergeCell ref="C2:C3"/>
    <mergeCell ref="D2:D3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3"/>
  <sheetViews>
    <sheetView workbookViewId="0">
      <selection activeCell="E5" sqref="E5"/>
    </sheetView>
  </sheetViews>
  <sheetFormatPr defaultRowHeight="13.5"/>
  <cols>
    <col min="1" max="1" width="9.5" bestFit="1" customWidth="1"/>
    <col min="2" max="4" width="8.625" customWidth="1"/>
    <col min="5" max="5" width="28.875" customWidth="1"/>
  </cols>
  <sheetData>
    <row r="1" spans="1:5" ht="18" thickBot="1">
      <c r="A1" s="33" t="s">
        <v>0</v>
      </c>
      <c r="B1" s="34"/>
      <c r="C1" s="34"/>
      <c r="D1" s="34"/>
      <c r="E1" s="1">
        <v>40695</v>
      </c>
    </row>
    <row r="2" spans="1:5" ht="13.5" customHeight="1">
      <c r="A2" s="35" t="s">
        <v>1</v>
      </c>
      <c r="B2" s="38" t="s">
        <v>2</v>
      </c>
      <c r="C2" s="38" t="s">
        <v>4</v>
      </c>
      <c r="D2" s="38" t="s">
        <v>3</v>
      </c>
      <c r="E2" s="43" t="s">
        <v>5</v>
      </c>
    </row>
    <row r="3" spans="1:5">
      <c r="A3" s="36"/>
      <c r="B3" s="39"/>
      <c r="C3" s="39"/>
      <c r="D3" s="39"/>
      <c r="E3" s="44"/>
    </row>
    <row r="4" spans="1:5" ht="14.25" thickBot="1">
      <c r="A4" s="37"/>
      <c r="B4" s="2" t="s">
        <v>18</v>
      </c>
      <c r="C4" s="2" t="s">
        <v>19</v>
      </c>
      <c r="D4" s="2" t="s">
        <v>17</v>
      </c>
      <c r="E4" s="44"/>
    </row>
    <row r="5" spans="1:5" ht="14.25" thickTop="1">
      <c r="A5" s="3">
        <v>40695.375</v>
      </c>
      <c r="B5" s="4">
        <v>44.55</v>
      </c>
      <c r="C5" s="5">
        <v>45.5</v>
      </c>
      <c r="D5" s="5">
        <v>15.4</v>
      </c>
      <c r="E5" s="6"/>
    </row>
    <row r="6" spans="1:5">
      <c r="A6" s="3">
        <v>40696.375</v>
      </c>
      <c r="B6" s="7">
        <v>44.88</v>
      </c>
      <c r="C6" s="8">
        <v>50</v>
      </c>
      <c r="D6" s="8">
        <v>15.1</v>
      </c>
      <c r="E6" s="9"/>
    </row>
    <row r="7" spans="1:5">
      <c r="A7" s="3">
        <v>40697.375</v>
      </c>
      <c r="B7" s="7">
        <v>44.55</v>
      </c>
      <c r="C7" s="8">
        <v>37.5</v>
      </c>
      <c r="D7" s="8">
        <v>15.4</v>
      </c>
      <c r="E7" s="9"/>
    </row>
    <row r="8" spans="1:5">
      <c r="A8" s="3">
        <v>40698.375</v>
      </c>
      <c r="B8" s="7">
        <v>44.29</v>
      </c>
      <c r="C8" s="8">
        <v>30</v>
      </c>
      <c r="D8" s="8">
        <v>15.7</v>
      </c>
      <c r="E8" s="9"/>
    </row>
    <row r="9" spans="1:5">
      <c r="A9" s="3">
        <v>40699.375</v>
      </c>
      <c r="B9" s="7">
        <v>44.31</v>
      </c>
      <c r="C9" s="8">
        <v>21.7</v>
      </c>
      <c r="D9" s="8">
        <v>16.100000000000001</v>
      </c>
      <c r="E9" s="9"/>
    </row>
    <row r="10" spans="1:5">
      <c r="A10" s="3">
        <v>40700.375</v>
      </c>
      <c r="B10" s="7">
        <v>44.32</v>
      </c>
      <c r="C10" s="8">
        <v>18.100000000000001</v>
      </c>
      <c r="D10" s="8">
        <v>16.100000000000001</v>
      </c>
      <c r="E10" s="22"/>
    </row>
    <row r="11" spans="1:5">
      <c r="A11" s="3">
        <v>40701.375</v>
      </c>
      <c r="B11" s="7">
        <v>44.23</v>
      </c>
      <c r="C11" s="8">
        <v>15.7</v>
      </c>
      <c r="D11" s="8">
        <v>16.2</v>
      </c>
      <c r="E11" s="9"/>
    </row>
    <row r="12" spans="1:5">
      <c r="A12" s="3">
        <v>40702.375</v>
      </c>
      <c r="B12" s="7">
        <v>44.19</v>
      </c>
      <c r="C12" s="8">
        <v>13.5</v>
      </c>
      <c r="D12" s="8">
        <v>16.2</v>
      </c>
      <c r="E12" s="9"/>
    </row>
    <row r="13" spans="1:5">
      <c r="A13" s="3">
        <v>40703.375</v>
      </c>
      <c r="B13" s="7">
        <v>44.18</v>
      </c>
      <c r="C13" s="8">
        <v>9.5</v>
      </c>
      <c r="D13" s="8">
        <v>16.600000000000001</v>
      </c>
      <c r="E13" s="9"/>
    </row>
    <row r="14" spans="1:5">
      <c r="A14" s="3">
        <v>40704.375</v>
      </c>
      <c r="B14" s="7">
        <v>44.2</v>
      </c>
      <c r="C14" s="8">
        <v>7.6</v>
      </c>
      <c r="D14" s="8">
        <v>17.100000000000001</v>
      </c>
      <c r="E14" s="9"/>
    </row>
    <row r="15" spans="1:5">
      <c r="A15" s="3">
        <v>40705.375</v>
      </c>
      <c r="B15" s="7">
        <v>46.19</v>
      </c>
      <c r="C15" s="8">
        <v>16.5</v>
      </c>
      <c r="D15" s="8">
        <v>17</v>
      </c>
      <c r="E15" s="22"/>
    </row>
    <row r="16" spans="1:5">
      <c r="A16" s="3">
        <v>40706.375</v>
      </c>
      <c r="B16" s="7">
        <v>44.95</v>
      </c>
      <c r="C16" s="8">
        <v>16.399999999999999</v>
      </c>
      <c r="D16" s="8">
        <v>16.5</v>
      </c>
      <c r="E16" s="9"/>
    </row>
    <row r="17" spans="1:9">
      <c r="A17" s="3">
        <v>40707.375</v>
      </c>
      <c r="B17" s="7">
        <v>45.25</v>
      </c>
      <c r="C17" s="8">
        <v>46.5</v>
      </c>
      <c r="D17" s="8">
        <v>16.8</v>
      </c>
      <c r="E17" s="9"/>
      <c r="G17" s="23"/>
      <c r="H17" s="23"/>
      <c r="I17" s="23"/>
    </row>
    <row r="18" spans="1:9">
      <c r="A18" s="3">
        <v>40708.375</v>
      </c>
      <c r="B18" s="7">
        <v>44.81</v>
      </c>
      <c r="C18" s="8">
        <v>30.4</v>
      </c>
      <c r="D18" s="8">
        <v>16.899999999999999</v>
      </c>
      <c r="E18" s="9"/>
      <c r="G18" s="23"/>
      <c r="H18" s="23"/>
      <c r="I18" s="23"/>
    </row>
    <row r="19" spans="1:9">
      <c r="A19" s="3">
        <v>40709.375</v>
      </c>
      <c r="B19" s="7">
        <v>44.61</v>
      </c>
      <c r="C19" s="8">
        <v>41.2</v>
      </c>
      <c r="D19" s="8">
        <v>16.899999999999999</v>
      </c>
      <c r="E19" s="9"/>
      <c r="G19" s="24"/>
      <c r="H19" s="25"/>
      <c r="I19" s="25"/>
    </row>
    <row r="20" spans="1:9">
      <c r="A20" s="3">
        <v>40710.375</v>
      </c>
      <c r="B20" s="7">
        <v>44.59</v>
      </c>
      <c r="C20" s="8">
        <v>44.2</v>
      </c>
      <c r="D20" s="8">
        <v>16.7</v>
      </c>
      <c r="E20" s="9"/>
      <c r="G20" s="24"/>
      <c r="H20" s="25"/>
      <c r="I20" s="25"/>
    </row>
    <row r="21" spans="1:9">
      <c r="A21" s="3">
        <v>40711.375</v>
      </c>
      <c r="B21" s="7">
        <v>44.58</v>
      </c>
      <c r="C21" s="8">
        <v>35.4</v>
      </c>
      <c r="D21" s="8">
        <v>16.600000000000001</v>
      </c>
      <c r="E21" s="9"/>
      <c r="G21" s="23"/>
      <c r="H21" s="23"/>
      <c r="I21" s="23"/>
    </row>
    <row r="22" spans="1:9">
      <c r="A22" s="3">
        <v>40712.375</v>
      </c>
      <c r="B22" s="7">
        <v>44.54</v>
      </c>
      <c r="C22" s="8">
        <v>21.8</v>
      </c>
      <c r="D22" s="8">
        <v>16.600000000000001</v>
      </c>
      <c r="E22" s="9"/>
      <c r="G22" s="23"/>
      <c r="H22" s="23"/>
      <c r="I22" s="23"/>
    </row>
    <row r="23" spans="1:9">
      <c r="A23" s="3">
        <v>40713.375</v>
      </c>
      <c r="B23" s="7">
        <v>44.57</v>
      </c>
      <c r="C23" s="8">
        <v>17.5</v>
      </c>
      <c r="D23" s="8">
        <v>16.600000000000001</v>
      </c>
      <c r="E23" s="9"/>
      <c r="G23" s="23"/>
      <c r="H23" s="23"/>
      <c r="I23" s="23"/>
    </row>
    <row r="24" spans="1:9">
      <c r="A24" s="3">
        <v>40714.375</v>
      </c>
      <c r="B24" s="7">
        <v>45.45</v>
      </c>
      <c r="C24" s="8">
        <v>15.5</v>
      </c>
      <c r="D24" s="8">
        <v>16.600000000000001</v>
      </c>
      <c r="E24" s="9"/>
      <c r="G24" s="23"/>
    </row>
    <row r="25" spans="1:9">
      <c r="A25" s="3">
        <v>40715.375</v>
      </c>
      <c r="B25" s="7">
        <v>45.44</v>
      </c>
      <c r="C25" s="8">
        <v>12.8</v>
      </c>
      <c r="D25" s="8">
        <v>16.100000000000001</v>
      </c>
      <c r="E25" s="9"/>
    </row>
    <row r="26" spans="1:9">
      <c r="A26" s="3">
        <v>40716.375</v>
      </c>
      <c r="B26" s="7">
        <v>44.93</v>
      </c>
      <c r="C26" s="8">
        <v>11.5</v>
      </c>
      <c r="D26" s="8">
        <v>16</v>
      </c>
      <c r="E26" s="9"/>
    </row>
    <row r="27" spans="1:9">
      <c r="A27" s="3">
        <v>40717.375</v>
      </c>
      <c r="B27" s="7">
        <v>44.68</v>
      </c>
      <c r="C27" s="8">
        <v>14.2</v>
      </c>
      <c r="D27" s="8">
        <v>16.100000000000001</v>
      </c>
      <c r="E27" s="9"/>
    </row>
    <row r="28" spans="1:9">
      <c r="A28" s="3">
        <v>40718.375</v>
      </c>
      <c r="B28" s="7">
        <v>44.63</v>
      </c>
      <c r="C28" s="8">
        <v>15.8</v>
      </c>
      <c r="D28" s="8">
        <v>16.100000000000001</v>
      </c>
      <c r="E28" s="12"/>
    </row>
    <row r="29" spans="1:9">
      <c r="A29" s="3">
        <v>40719.375</v>
      </c>
      <c r="B29" s="7">
        <v>44.58</v>
      </c>
      <c r="C29" s="8">
        <v>13.8</v>
      </c>
      <c r="D29" s="8">
        <v>17.100000000000001</v>
      </c>
      <c r="E29" s="12"/>
    </row>
    <row r="30" spans="1:9">
      <c r="A30" s="3">
        <v>40720.375</v>
      </c>
      <c r="B30" s="7">
        <v>45.07</v>
      </c>
      <c r="C30" s="8">
        <v>11.2</v>
      </c>
      <c r="D30" s="8">
        <v>18.3</v>
      </c>
      <c r="E30" s="12"/>
    </row>
    <row r="31" spans="1:9">
      <c r="A31" s="3">
        <v>40721.375</v>
      </c>
      <c r="B31" s="7">
        <v>45.85</v>
      </c>
      <c r="C31" s="8">
        <v>19.899999999999999</v>
      </c>
      <c r="D31" s="8">
        <v>18.3</v>
      </c>
      <c r="E31" s="12"/>
    </row>
    <row r="32" spans="1:9">
      <c r="A32" s="3">
        <v>40722.375</v>
      </c>
      <c r="B32" s="7">
        <v>45.24</v>
      </c>
      <c r="C32" s="8">
        <v>75.3</v>
      </c>
      <c r="D32" s="8">
        <v>17.899999999999999</v>
      </c>
      <c r="E32" s="12"/>
    </row>
    <row r="33" spans="1:5">
      <c r="A33" s="3">
        <v>40723.375</v>
      </c>
      <c r="B33" s="10">
        <v>44.98</v>
      </c>
      <c r="C33" s="11">
        <v>94.4</v>
      </c>
      <c r="D33" s="11">
        <v>18.399999999999999</v>
      </c>
      <c r="E33" s="12"/>
    </row>
    <row r="34" spans="1:5">
      <c r="A34" s="3">
        <v>40724.375</v>
      </c>
      <c r="B34" s="7">
        <v>44.68</v>
      </c>
      <c r="C34" s="8">
        <v>72.5</v>
      </c>
      <c r="D34" s="8">
        <v>18.7</v>
      </c>
      <c r="E34" s="12"/>
    </row>
    <row r="35" spans="1:5" ht="14.25" thickBot="1">
      <c r="A35" s="3"/>
      <c r="B35" s="13"/>
      <c r="C35" s="14"/>
      <c r="D35" s="14"/>
      <c r="E35" s="15"/>
    </row>
    <row r="36" spans="1:5" ht="14.25" thickTop="1">
      <c r="A36" s="45" t="s">
        <v>9</v>
      </c>
      <c r="B36" s="47"/>
      <c r="C36" s="30"/>
      <c r="D36" s="30"/>
      <c r="E36" s="40"/>
    </row>
    <row r="37" spans="1:5">
      <c r="A37" s="46"/>
      <c r="B37" s="48"/>
      <c r="C37" s="31"/>
      <c r="D37" s="31"/>
      <c r="E37" s="41"/>
    </row>
    <row r="38" spans="1:5">
      <c r="A38" s="46"/>
      <c r="B38" s="49"/>
      <c r="C38" s="32"/>
      <c r="D38" s="32"/>
      <c r="E38" s="42"/>
    </row>
    <row r="39" spans="1:5">
      <c r="A39" s="16" t="s">
        <v>10</v>
      </c>
      <c r="B39" s="7">
        <f>ROUND(AVERAGE(B5:B35),2)</f>
        <v>44.78</v>
      </c>
      <c r="C39" s="8">
        <f>ROUND(AVERAGE(C5:C35),2)</f>
        <v>29.2</v>
      </c>
      <c r="D39" s="8">
        <f>ROUND(AVERAGE(D5:D35),1)</f>
        <v>16.7</v>
      </c>
      <c r="E39" s="17"/>
    </row>
    <row r="40" spans="1:5">
      <c r="A40" s="16" t="s">
        <v>11</v>
      </c>
      <c r="B40" s="7">
        <f>MAX(B5:B35)</f>
        <v>46.19</v>
      </c>
      <c r="C40" s="8">
        <f>MAX(C5:C35)</f>
        <v>94.4</v>
      </c>
      <c r="D40" s="8">
        <f>MAX(D5:D35)</f>
        <v>18.7</v>
      </c>
      <c r="E40" s="17"/>
    </row>
    <row r="41" spans="1:5">
      <c r="A41" s="16" t="s">
        <v>12</v>
      </c>
      <c r="B41" s="18">
        <f>INDEX($A$5:$A$35,MATCH(B40,B5:B35,0),0)</f>
        <v>40705.375</v>
      </c>
      <c r="C41" s="18">
        <f>INDEX($A$5:$A$35,MATCH(C40,C5:C35,0),0)</f>
        <v>40723.375</v>
      </c>
      <c r="D41" s="18">
        <f>INDEX($A$5:$A$35,MATCH(D40,D5:D35,0),0)</f>
        <v>40724.375</v>
      </c>
      <c r="E41" s="17"/>
    </row>
    <row r="42" spans="1:5">
      <c r="A42" s="16" t="s">
        <v>13</v>
      </c>
      <c r="B42" s="7">
        <f>MIN(B5:B35)</f>
        <v>44.18</v>
      </c>
      <c r="C42" s="8">
        <f>MIN(C5:C35)</f>
        <v>7.6</v>
      </c>
      <c r="D42" s="8">
        <f>MIN(D5:D35)</f>
        <v>15.1</v>
      </c>
      <c r="E42" s="17"/>
    </row>
    <row r="43" spans="1:5" ht="14.25" thickBot="1">
      <c r="A43" s="19" t="s">
        <v>14</v>
      </c>
      <c r="B43" s="20">
        <f>INDEX($A$5:$A$35,MATCH(B42,B5:B35,0),0)</f>
        <v>40703.375</v>
      </c>
      <c r="C43" s="20">
        <f>INDEX($A$5:$A$35,MATCH(C42,C5:C35,0),0)</f>
        <v>40704.375</v>
      </c>
      <c r="D43" s="20">
        <f>INDEX($A$5:$A$35,MATCH(D42,D5:D35,0),0)</f>
        <v>40696.375</v>
      </c>
      <c r="E43" s="21"/>
    </row>
  </sheetData>
  <mergeCells count="11">
    <mergeCell ref="E36:E38"/>
    <mergeCell ref="E2:E4"/>
    <mergeCell ref="A36:A38"/>
    <mergeCell ref="B36:B38"/>
    <mergeCell ref="C36:C38"/>
    <mergeCell ref="D36:D38"/>
    <mergeCell ref="A1:D1"/>
    <mergeCell ref="A2:A4"/>
    <mergeCell ref="B2:B3"/>
    <mergeCell ref="C2:C3"/>
    <mergeCell ref="D2:D3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3"/>
  <sheetViews>
    <sheetView workbookViewId="0">
      <selection activeCell="E5" sqref="E5"/>
    </sheetView>
  </sheetViews>
  <sheetFormatPr defaultRowHeight="13.5"/>
  <cols>
    <col min="1" max="1" width="9.5" bestFit="1" customWidth="1"/>
    <col min="2" max="4" width="8.625" customWidth="1"/>
    <col min="5" max="5" width="28.875" customWidth="1"/>
  </cols>
  <sheetData>
    <row r="1" spans="1:5" ht="18" thickBot="1">
      <c r="A1" s="33" t="s">
        <v>0</v>
      </c>
      <c r="B1" s="34"/>
      <c r="C1" s="34"/>
      <c r="D1" s="34"/>
      <c r="E1" s="1">
        <v>40725</v>
      </c>
    </row>
    <row r="2" spans="1:5" ht="13.5" customHeight="1">
      <c r="A2" s="35" t="s">
        <v>1</v>
      </c>
      <c r="B2" s="38" t="s">
        <v>2</v>
      </c>
      <c r="C2" s="38" t="s">
        <v>4</v>
      </c>
      <c r="D2" s="38" t="s">
        <v>3</v>
      </c>
      <c r="E2" s="43" t="s">
        <v>5</v>
      </c>
    </row>
    <row r="3" spans="1:5">
      <c r="A3" s="36"/>
      <c r="B3" s="39"/>
      <c r="C3" s="39"/>
      <c r="D3" s="39"/>
      <c r="E3" s="44"/>
    </row>
    <row r="4" spans="1:5" ht="14.25" thickBot="1">
      <c r="A4" s="37"/>
      <c r="B4" s="2" t="s">
        <v>15</v>
      </c>
      <c r="C4" s="2" t="s">
        <v>16</v>
      </c>
      <c r="D4" s="2" t="s">
        <v>17</v>
      </c>
      <c r="E4" s="44"/>
    </row>
    <row r="5" spans="1:5" ht="14.25" thickTop="1">
      <c r="A5" s="3">
        <v>40725.375</v>
      </c>
      <c r="B5" s="4">
        <v>44.68</v>
      </c>
      <c r="C5" s="5">
        <v>61.4</v>
      </c>
      <c r="D5" s="5">
        <v>19</v>
      </c>
      <c r="E5" s="6"/>
    </row>
    <row r="6" spans="1:5">
      <c r="A6" s="3">
        <v>40726.375</v>
      </c>
      <c r="B6" s="7">
        <v>44.57</v>
      </c>
      <c r="C6" s="8">
        <v>43.7</v>
      </c>
      <c r="D6" s="8">
        <v>18.899999999999999</v>
      </c>
      <c r="E6" s="9"/>
    </row>
    <row r="7" spans="1:5">
      <c r="A7" s="3">
        <v>40727.375</v>
      </c>
      <c r="B7" s="7">
        <v>44.39</v>
      </c>
      <c r="C7" s="8">
        <v>33.6</v>
      </c>
      <c r="D7" s="8">
        <v>19</v>
      </c>
      <c r="E7" s="9"/>
    </row>
    <row r="8" spans="1:5">
      <c r="A8" s="3">
        <v>40728.375</v>
      </c>
      <c r="B8" s="7">
        <v>44.31</v>
      </c>
      <c r="C8" s="8">
        <v>25.8</v>
      </c>
      <c r="D8" s="8">
        <v>19</v>
      </c>
      <c r="E8" s="9"/>
    </row>
    <row r="9" spans="1:5">
      <c r="A9" s="3">
        <v>40729.375</v>
      </c>
      <c r="B9" s="7">
        <v>44.58</v>
      </c>
      <c r="C9" s="8">
        <v>19.3</v>
      </c>
      <c r="D9" s="8">
        <v>19</v>
      </c>
      <c r="E9" s="9"/>
    </row>
    <row r="10" spans="1:5">
      <c r="A10" s="3">
        <v>40730.375</v>
      </c>
      <c r="B10" s="7">
        <v>44.35</v>
      </c>
      <c r="C10" s="8">
        <v>12.3</v>
      </c>
      <c r="D10" s="8">
        <v>19.5</v>
      </c>
      <c r="E10" s="22"/>
    </row>
    <row r="11" spans="1:5">
      <c r="A11" s="3">
        <v>40731.375</v>
      </c>
      <c r="B11" s="7">
        <v>44.7</v>
      </c>
      <c r="C11" s="8">
        <v>11.6</v>
      </c>
      <c r="D11" s="8">
        <v>19.2</v>
      </c>
      <c r="E11" s="9"/>
    </row>
    <row r="12" spans="1:5">
      <c r="A12" s="3">
        <v>40732.375</v>
      </c>
      <c r="B12" s="7">
        <v>44.54</v>
      </c>
      <c r="C12" s="8">
        <v>11.3</v>
      </c>
      <c r="D12" s="8">
        <v>19.100000000000001</v>
      </c>
      <c r="E12" s="9"/>
    </row>
    <row r="13" spans="1:5">
      <c r="A13" s="3">
        <v>40733.375</v>
      </c>
      <c r="B13" s="7">
        <v>44.43</v>
      </c>
      <c r="C13" s="8">
        <v>9.6</v>
      </c>
      <c r="D13" s="8">
        <v>19.2</v>
      </c>
      <c r="E13" s="9"/>
    </row>
    <row r="14" spans="1:5">
      <c r="A14" s="3">
        <v>40734.375</v>
      </c>
      <c r="B14" s="7">
        <v>44.33</v>
      </c>
      <c r="C14" s="8">
        <v>8.3000000000000007</v>
      </c>
      <c r="D14" s="8">
        <v>19.7</v>
      </c>
      <c r="E14" s="9"/>
    </row>
    <row r="15" spans="1:5">
      <c r="A15" s="3">
        <v>40735.375</v>
      </c>
      <c r="B15" s="7">
        <v>44.29</v>
      </c>
      <c r="C15" s="8">
        <v>6.7</v>
      </c>
      <c r="D15" s="8">
        <v>20.2</v>
      </c>
      <c r="E15" s="22"/>
    </row>
    <row r="16" spans="1:5">
      <c r="A16" s="3">
        <v>40736.375</v>
      </c>
      <c r="B16" s="7">
        <v>44.3</v>
      </c>
      <c r="C16" s="8">
        <v>5.8</v>
      </c>
      <c r="D16" s="8">
        <v>20.3</v>
      </c>
      <c r="E16" s="9"/>
    </row>
    <row r="17" spans="1:9">
      <c r="A17" s="3">
        <v>40737.375</v>
      </c>
      <c r="B17" s="7">
        <v>44.2</v>
      </c>
      <c r="C17" s="8">
        <v>5.0999999999999996</v>
      </c>
      <c r="D17" s="8">
        <v>20.100000000000001</v>
      </c>
      <c r="E17" s="9"/>
    </row>
    <row r="18" spans="1:9">
      <c r="A18" s="3">
        <v>40738.375</v>
      </c>
      <c r="B18" s="7">
        <v>44.16</v>
      </c>
      <c r="C18" s="8">
        <v>4.8</v>
      </c>
      <c r="D18" s="8">
        <v>20.3</v>
      </c>
      <c r="E18" s="9"/>
    </row>
    <row r="19" spans="1:9">
      <c r="A19" s="3">
        <v>40739.375</v>
      </c>
      <c r="B19" s="7">
        <v>44.11</v>
      </c>
      <c r="C19" s="8">
        <v>4.5</v>
      </c>
      <c r="D19" s="8">
        <v>20.6</v>
      </c>
      <c r="E19" s="9"/>
    </row>
    <row r="20" spans="1:9">
      <c r="A20" s="3">
        <v>40740.375</v>
      </c>
      <c r="B20" s="7">
        <v>44.06</v>
      </c>
      <c r="C20" s="8">
        <v>4.8</v>
      </c>
      <c r="D20" s="8">
        <v>21.3</v>
      </c>
      <c r="E20" s="9"/>
    </row>
    <row r="21" spans="1:9">
      <c r="A21" s="3">
        <v>40741.375</v>
      </c>
      <c r="B21" s="7">
        <v>44.04</v>
      </c>
      <c r="C21" s="8">
        <v>4.8</v>
      </c>
      <c r="D21" s="8">
        <v>21.8</v>
      </c>
      <c r="E21" s="9"/>
    </row>
    <row r="22" spans="1:9">
      <c r="A22" s="3">
        <v>40742.375</v>
      </c>
      <c r="B22" s="7">
        <v>44.24</v>
      </c>
      <c r="C22" s="8">
        <v>4.2</v>
      </c>
      <c r="D22" s="8">
        <v>21.7</v>
      </c>
      <c r="E22" s="9"/>
    </row>
    <row r="23" spans="1:9">
      <c r="A23" s="3">
        <v>40743.375</v>
      </c>
      <c r="B23" s="7">
        <v>47.02</v>
      </c>
      <c r="C23" s="8">
        <v>56.5</v>
      </c>
      <c r="D23" s="8">
        <v>19.5</v>
      </c>
      <c r="E23" s="9"/>
      <c r="G23" s="23"/>
      <c r="H23" s="23"/>
      <c r="I23" s="23"/>
    </row>
    <row r="24" spans="1:9">
      <c r="A24" s="3">
        <v>40744.375</v>
      </c>
      <c r="B24" s="7">
        <v>45.92</v>
      </c>
      <c r="C24" s="8">
        <v>379.1</v>
      </c>
      <c r="D24" s="8">
        <v>18.3</v>
      </c>
      <c r="E24" s="9"/>
      <c r="G24" s="23"/>
      <c r="H24" s="25"/>
      <c r="I24" s="25"/>
    </row>
    <row r="25" spans="1:9">
      <c r="A25" s="3">
        <v>40745.375</v>
      </c>
      <c r="B25" s="7">
        <v>45.22</v>
      </c>
      <c r="C25" s="8">
        <v>286.60000000000002</v>
      </c>
      <c r="D25" s="8">
        <v>18.100000000000001</v>
      </c>
      <c r="E25" s="9"/>
      <c r="G25" s="23"/>
      <c r="H25" s="25"/>
      <c r="I25" s="25"/>
    </row>
    <row r="26" spans="1:9">
      <c r="A26" s="3">
        <v>40746.375</v>
      </c>
      <c r="B26" s="7">
        <v>44.88</v>
      </c>
      <c r="C26" s="8">
        <v>223.9</v>
      </c>
      <c r="D26" s="8">
        <v>18.7</v>
      </c>
      <c r="E26" s="9"/>
      <c r="G26" s="23"/>
      <c r="H26" s="25"/>
      <c r="I26" s="25"/>
    </row>
    <row r="27" spans="1:9">
      <c r="A27" s="3">
        <v>40747.375</v>
      </c>
      <c r="B27" s="7">
        <v>44.58</v>
      </c>
      <c r="C27" s="8">
        <v>153.5</v>
      </c>
      <c r="D27" s="8">
        <v>18.5</v>
      </c>
      <c r="E27" s="9"/>
      <c r="G27" s="23"/>
      <c r="H27" s="25"/>
      <c r="I27" s="25"/>
    </row>
    <row r="28" spans="1:9">
      <c r="A28" s="3">
        <v>40748.375</v>
      </c>
      <c r="B28" s="7">
        <v>44.53</v>
      </c>
      <c r="C28" s="8">
        <v>128.6</v>
      </c>
      <c r="D28" s="8">
        <v>18.899999999999999</v>
      </c>
      <c r="E28" s="12"/>
      <c r="G28" s="23"/>
      <c r="H28" s="25"/>
      <c r="I28" s="25"/>
    </row>
    <row r="29" spans="1:9">
      <c r="A29" s="3">
        <v>40749.375</v>
      </c>
      <c r="B29" s="7">
        <v>44.53</v>
      </c>
      <c r="C29" s="8">
        <v>112.4</v>
      </c>
      <c r="D29" s="8">
        <v>19</v>
      </c>
      <c r="E29" s="12"/>
      <c r="G29" s="23"/>
      <c r="H29" s="23"/>
      <c r="I29" s="23"/>
    </row>
    <row r="30" spans="1:9">
      <c r="A30" s="3">
        <v>40750.375</v>
      </c>
      <c r="B30" s="7">
        <v>44.39</v>
      </c>
      <c r="C30" s="8">
        <v>71.599999999999994</v>
      </c>
      <c r="D30" s="8">
        <v>19.3</v>
      </c>
      <c r="E30" s="12"/>
    </row>
    <row r="31" spans="1:9">
      <c r="A31" s="3">
        <v>40751.375</v>
      </c>
      <c r="B31" s="7">
        <v>44.53</v>
      </c>
      <c r="C31" s="8">
        <v>50.9</v>
      </c>
      <c r="D31" s="8">
        <v>19.399999999999999</v>
      </c>
      <c r="E31" s="12"/>
    </row>
    <row r="32" spans="1:9">
      <c r="A32" s="3">
        <v>40752.375</v>
      </c>
      <c r="B32" s="7">
        <v>44.63</v>
      </c>
      <c r="C32" s="8">
        <v>38.5</v>
      </c>
      <c r="D32" s="8">
        <v>19.5</v>
      </c>
      <c r="E32" s="12"/>
    </row>
    <row r="33" spans="1:5">
      <c r="A33" s="3">
        <v>40753.375</v>
      </c>
      <c r="B33" s="10">
        <v>44</v>
      </c>
      <c r="C33" s="11">
        <v>32.799999999999997</v>
      </c>
      <c r="D33" s="11">
        <v>20</v>
      </c>
      <c r="E33" s="12"/>
    </row>
    <row r="34" spans="1:5">
      <c r="A34" s="3">
        <v>40754.375</v>
      </c>
      <c r="B34" s="7">
        <v>44.38</v>
      </c>
      <c r="C34" s="8">
        <v>31.5</v>
      </c>
      <c r="D34" s="8">
        <v>20</v>
      </c>
      <c r="E34" s="12"/>
    </row>
    <row r="35" spans="1:5" ht="14.25" thickBot="1">
      <c r="A35" s="3">
        <v>40755.375</v>
      </c>
      <c r="B35" s="13">
        <v>44.38</v>
      </c>
      <c r="C35" s="14">
        <v>34</v>
      </c>
      <c r="D35" s="14">
        <v>20.399999999999999</v>
      </c>
      <c r="E35" s="15"/>
    </row>
    <row r="36" spans="1:5" ht="14.25" thickTop="1">
      <c r="A36" s="45" t="s">
        <v>9</v>
      </c>
      <c r="B36" s="47"/>
      <c r="C36" s="30"/>
      <c r="D36" s="30"/>
      <c r="E36" s="40"/>
    </row>
    <row r="37" spans="1:5">
      <c r="A37" s="46"/>
      <c r="B37" s="48"/>
      <c r="C37" s="31"/>
      <c r="D37" s="31"/>
      <c r="E37" s="41"/>
    </row>
    <row r="38" spans="1:5">
      <c r="A38" s="46"/>
      <c r="B38" s="49"/>
      <c r="C38" s="32"/>
      <c r="D38" s="32"/>
      <c r="E38" s="42"/>
    </row>
    <row r="39" spans="1:5">
      <c r="A39" s="16" t="s">
        <v>10</v>
      </c>
      <c r="B39" s="7">
        <f>ROUND(AVERAGE(B5:B35),2)</f>
        <v>44.56</v>
      </c>
      <c r="C39" s="8">
        <f>ROUND(AVERAGE(C5:C35),2)</f>
        <v>60.56</v>
      </c>
      <c r="D39" s="8">
        <f>ROUND(AVERAGE(D5:D35),1)</f>
        <v>19.600000000000001</v>
      </c>
      <c r="E39" s="17"/>
    </row>
    <row r="40" spans="1:5">
      <c r="A40" s="16" t="s">
        <v>11</v>
      </c>
      <c r="B40" s="7">
        <f>MAX(B5:B35)</f>
        <v>47.02</v>
      </c>
      <c r="C40" s="8">
        <f>MAX(C5:C35)</f>
        <v>379.1</v>
      </c>
      <c r="D40" s="8">
        <f>MAX(D5:D35)</f>
        <v>21.8</v>
      </c>
      <c r="E40" s="17"/>
    </row>
    <row r="41" spans="1:5">
      <c r="A41" s="16" t="s">
        <v>12</v>
      </c>
      <c r="B41" s="18">
        <f>INDEX($A$5:$A$35,MATCH(B40,B5:B35,0),0)</f>
        <v>40743.375</v>
      </c>
      <c r="C41" s="18">
        <f>INDEX($A$5:$A$35,MATCH(C40,C5:C35,0),0)</f>
        <v>40744.375</v>
      </c>
      <c r="D41" s="18">
        <f>INDEX($A$5:$A$35,MATCH(D40,D5:D35,0),0)</f>
        <v>40741.375</v>
      </c>
      <c r="E41" s="17"/>
    </row>
    <row r="42" spans="1:5">
      <c r="A42" s="16" t="s">
        <v>13</v>
      </c>
      <c r="B42" s="7">
        <f>MIN(B5:B35)</f>
        <v>44</v>
      </c>
      <c r="C42" s="8">
        <f>MIN(C5:C35)</f>
        <v>4.2</v>
      </c>
      <c r="D42" s="8">
        <f>MIN(D5:D35)</f>
        <v>18.100000000000001</v>
      </c>
      <c r="E42" s="17"/>
    </row>
    <row r="43" spans="1:5" ht="14.25" thickBot="1">
      <c r="A43" s="19" t="s">
        <v>14</v>
      </c>
      <c r="B43" s="20">
        <f>INDEX($A$5:$A$35,MATCH(B42,B5:B35,0),0)</f>
        <v>40753.375</v>
      </c>
      <c r="C43" s="20">
        <f>INDEX($A$5:$A$35,MATCH(C42,C5:C35,0),0)</f>
        <v>40742.375</v>
      </c>
      <c r="D43" s="20">
        <f>INDEX($A$5:$A$35,MATCH(D42,D5:D35,0),0)</f>
        <v>40745.375</v>
      </c>
      <c r="E43" s="21"/>
    </row>
  </sheetData>
  <mergeCells count="11">
    <mergeCell ref="E36:E38"/>
    <mergeCell ref="E2:E4"/>
    <mergeCell ref="A36:A38"/>
    <mergeCell ref="B36:B38"/>
    <mergeCell ref="C36:C38"/>
    <mergeCell ref="D36:D38"/>
    <mergeCell ref="A1:D1"/>
    <mergeCell ref="A2:A4"/>
    <mergeCell ref="B2:B3"/>
    <mergeCell ref="C2:C3"/>
    <mergeCell ref="D2:D3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selection activeCell="E5" sqref="E5"/>
    </sheetView>
  </sheetViews>
  <sheetFormatPr defaultRowHeight="13.5"/>
  <cols>
    <col min="1" max="1" width="9.5" bestFit="1" customWidth="1"/>
    <col min="2" max="4" width="8.625" customWidth="1"/>
    <col min="5" max="5" width="28.875" customWidth="1"/>
  </cols>
  <sheetData>
    <row r="1" spans="1:7" ht="18" thickBot="1">
      <c r="A1" s="33" t="s">
        <v>0</v>
      </c>
      <c r="B1" s="34"/>
      <c r="C1" s="34"/>
      <c r="D1" s="34"/>
      <c r="E1" s="1">
        <v>40756</v>
      </c>
    </row>
    <row r="2" spans="1:7" ht="13.5" customHeight="1">
      <c r="A2" s="35" t="s">
        <v>1</v>
      </c>
      <c r="B2" s="38" t="s">
        <v>2</v>
      </c>
      <c r="C2" s="38" t="s">
        <v>4</v>
      </c>
      <c r="D2" s="38" t="s">
        <v>3</v>
      </c>
      <c r="E2" s="43" t="s">
        <v>5</v>
      </c>
    </row>
    <row r="3" spans="1:7">
      <c r="A3" s="36"/>
      <c r="B3" s="39"/>
      <c r="C3" s="39"/>
      <c r="D3" s="39"/>
      <c r="E3" s="44"/>
    </row>
    <row r="4" spans="1:7" ht="14.25" thickBot="1">
      <c r="A4" s="37"/>
      <c r="B4" s="2" t="s">
        <v>6</v>
      </c>
      <c r="C4" s="2" t="s">
        <v>8</v>
      </c>
      <c r="D4" s="2" t="s">
        <v>7</v>
      </c>
      <c r="E4" s="44"/>
    </row>
    <row r="5" spans="1:7" ht="14.25" thickTop="1">
      <c r="A5" s="3">
        <v>40756.375</v>
      </c>
      <c r="B5" s="4">
        <v>44.68</v>
      </c>
      <c r="C5" s="5">
        <v>61.4</v>
      </c>
      <c r="D5" s="5">
        <v>19</v>
      </c>
      <c r="E5" s="6"/>
    </row>
    <row r="6" spans="1:7">
      <c r="A6" s="3">
        <v>40757.375</v>
      </c>
      <c r="B6" s="7">
        <v>44.33</v>
      </c>
      <c r="C6" s="8">
        <v>57.3</v>
      </c>
      <c r="D6" s="8">
        <v>20.5</v>
      </c>
      <c r="E6" s="9"/>
    </row>
    <row r="7" spans="1:7" ht="13.5" customHeight="1">
      <c r="A7" s="3">
        <v>40758.375</v>
      </c>
      <c r="B7" s="7">
        <v>44.26</v>
      </c>
      <c r="C7" s="8">
        <v>68.7</v>
      </c>
      <c r="D7" s="8">
        <v>20.7</v>
      </c>
      <c r="E7" s="50" t="s">
        <v>20</v>
      </c>
    </row>
    <row r="8" spans="1:7">
      <c r="A8" s="3">
        <v>40759.375</v>
      </c>
      <c r="B8" s="7">
        <v>44.29</v>
      </c>
      <c r="C8" s="8">
        <v>7</v>
      </c>
      <c r="D8" s="8">
        <v>20.7</v>
      </c>
      <c r="E8" s="51"/>
    </row>
    <row r="9" spans="1:7">
      <c r="A9" s="3">
        <v>40760.375</v>
      </c>
      <c r="B9" s="7">
        <v>44.26</v>
      </c>
      <c r="C9" s="8">
        <v>5.8</v>
      </c>
      <c r="D9" s="8">
        <v>20.8</v>
      </c>
      <c r="E9" s="51"/>
    </row>
    <row r="10" spans="1:7">
      <c r="A10" s="3">
        <v>40761.375</v>
      </c>
      <c r="B10" s="7">
        <v>44.56</v>
      </c>
      <c r="C10" s="8">
        <v>9.6</v>
      </c>
      <c r="D10" s="8">
        <v>20.6</v>
      </c>
      <c r="E10" s="51"/>
    </row>
    <row r="11" spans="1:7">
      <c r="A11" s="3">
        <v>40762.375</v>
      </c>
      <c r="B11" s="7">
        <v>44.39</v>
      </c>
      <c r="C11" s="8">
        <v>10.4</v>
      </c>
      <c r="D11" s="8">
        <v>20.9</v>
      </c>
      <c r="E11" s="51"/>
      <c r="G11" s="26"/>
    </row>
    <row r="12" spans="1:7">
      <c r="A12" s="3">
        <v>40763.375</v>
      </c>
      <c r="B12" s="7">
        <v>44.31</v>
      </c>
      <c r="C12" s="8">
        <v>6.3</v>
      </c>
      <c r="D12" s="8">
        <v>20.9</v>
      </c>
      <c r="E12" s="51"/>
    </row>
    <row r="13" spans="1:7">
      <c r="A13" s="3">
        <v>40764.375</v>
      </c>
      <c r="B13" s="7">
        <v>44.31</v>
      </c>
      <c r="C13" s="8">
        <v>5.3</v>
      </c>
      <c r="D13" s="8">
        <v>21</v>
      </c>
      <c r="E13" s="51"/>
    </row>
    <row r="14" spans="1:7">
      <c r="A14" s="3">
        <v>40765.375</v>
      </c>
      <c r="B14" s="7">
        <v>44.3</v>
      </c>
      <c r="C14" s="8">
        <v>4.9000000000000004</v>
      </c>
      <c r="D14" s="8">
        <v>21.3</v>
      </c>
      <c r="E14" s="51"/>
    </row>
    <row r="15" spans="1:7">
      <c r="A15" s="3">
        <v>40766.375</v>
      </c>
      <c r="B15" s="7">
        <v>44.23</v>
      </c>
      <c r="C15" s="8">
        <v>4</v>
      </c>
      <c r="D15" s="8">
        <v>21.8</v>
      </c>
      <c r="E15" s="51"/>
    </row>
    <row r="16" spans="1:7">
      <c r="A16" s="3">
        <v>40767.375</v>
      </c>
      <c r="B16" s="7">
        <v>44.18</v>
      </c>
      <c r="C16" s="8">
        <v>3.7</v>
      </c>
      <c r="D16" s="8">
        <v>22.1</v>
      </c>
      <c r="E16" s="51"/>
    </row>
    <row r="17" spans="1:5">
      <c r="A17" s="3">
        <v>40768.375</v>
      </c>
      <c r="B17" s="7">
        <v>44.13</v>
      </c>
      <c r="C17" s="8">
        <v>3</v>
      </c>
      <c r="D17" s="8">
        <v>22.8</v>
      </c>
      <c r="E17" s="51"/>
    </row>
    <row r="18" spans="1:5">
      <c r="A18" s="3">
        <v>40769.375</v>
      </c>
      <c r="B18" s="7">
        <v>44.09</v>
      </c>
      <c r="C18" s="8">
        <v>2.5</v>
      </c>
      <c r="D18" s="8">
        <v>22.9</v>
      </c>
      <c r="E18" s="51"/>
    </row>
    <row r="19" spans="1:5">
      <c r="A19" s="3">
        <v>40770.375</v>
      </c>
      <c r="B19" s="7">
        <v>44.07</v>
      </c>
      <c r="C19" s="8">
        <v>2.2999999999999998</v>
      </c>
      <c r="D19" s="8">
        <v>23.1</v>
      </c>
      <c r="E19" s="51"/>
    </row>
    <row r="20" spans="1:5">
      <c r="A20" s="3">
        <v>40771.375</v>
      </c>
      <c r="B20" s="7">
        <v>44.05</v>
      </c>
      <c r="C20" s="8">
        <v>2.8</v>
      </c>
      <c r="D20" s="8">
        <v>23</v>
      </c>
      <c r="E20" s="51"/>
    </row>
    <row r="21" spans="1:5">
      <c r="A21" s="3">
        <v>40772.375</v>
      </c>
      <c r="B21" s="7">
        <v>44.05</v>
      </c>
      <c r="C21" s="8">
        <v>1.9</v>
      </c>
      <c r="D21" s="8">
        <v>23.2</v>
      </c>
      <c r="E21" s="51"/>
    </row>
    <row r="22" spans="1:5">
      <c r="A22" s="3">
        <v>40773.375</v>
      </c>
      <c r="B22" s="7">
        <v>44.06</v>
      </c>
      <c r="C22" s="8">
        <v>2.4</v>
      </c>
      <c r="D22" s="8">
        <v>23.1</v>
      </c>
      <c r="E22" s="51"/>
    </row>
    <row r="23" spans="1:5">
      <c r="A23" s="3">
        <v>40774.375</v>
      </c>
      <c r="B23" s="7">
        <v>44.08</v>
      </c>
      <c r="C23" s="8">
        <v>2.1</v>
      </c>
      <c r="D23" s="8">
        <v>23.1</v>
      </c>
      <c r="E23" s="51"/>
    </row>
    <row r="24" spans="1:5">
      <c r="A24" s="3">
        <v>40775.375</v>
      </c>
      <c r="B24" s="7">
        <v>44.06</v>
      </c>
      <c r="C24" s="8">
        <v>1.9</v>
      </c>
      <c r="D24" s="8">
        <v>23.2</v>
      </c>
      <c r="E24" s="51"/>
    </row>
    <row r="25" spans="1:5">
      <c r="A25" s="3">
        <v>40776.375</v>
      </c>
      <c r="B25" s="7">
        <v>44.02</v>
      </c>
      <c r="C25" s="8">
        <v>2.1</v>
      </c>
      <c r="D25" s="8">
        <v>23.1</v>
      </c>
      <c r="E25" s="51"/>
    </row>
    <row r="26" spans="1:5">
      <c r="A26" s="3">
        <v>40777.375</v>
      </c>
      <c r="B26" s="7">
        <v>44.02</v>
      </c>
      <c r="C26" s="8">
        <v>2</v>
      </c>
      <c r="D26" s="8">
        <v>23</v>
      </c>
      <c r="E26" s="51"/>
    </row>
    <row r="27" spans="1:5">
      <c r="A27" s="3">
        <v>40778.375</v>
      </c>
      <c r="B27" s="7">
        <v>44.18</v>
      </c>
      <c r="C27" s="8">
        <v>2.2000000000000002</v>
      </c>
      <c r="D27" s="8">
        <v>22.8</v>
      </c>
      <c r="E27" s="51"/>
    </row>
    <row r="28" spans="1:5">
      <c r="A28" s="3">
        <v>40779.375</v>
      </c>
      <c r="B28" s="7">
        <v>44.12</v>
      </c>
      <c r="C28" s="8">
        <v>2.7</v>
      </c>
      <c r="D28" s="8">
        <v>22.8</v>
      </c>
      <c r="E28" s="51"/>
    </row>
    <row r="29" spans="1:5">
      <c r="A29" s="3">
        <v>40780.375</v>
      </c>
      <c r="B29" s="7">
        <v>44.12</v>
      </c>
      <c r="C29" s="8">
        <v>4.2</v>
      </c>
      <c r="D29" s="8">
        <v>22.7</v>
      </c>
      <c r="E29" s="51"/>
    </row>
    <row r="30" spans="1:5">
      <c r="A30" s="3">
        <v>40781.375</v>
      </c>
      <c r="B30" s="7">
        <v>44.13</v>
      </c>
      <c r="C30" s="8">
        <v>2.6</v>
      </c>
      <c r="D30" s="8">
        <v>22.6</v>
      </c>
      <c r="E30" s="52"/>
    </row>
    <row r="31" spans="1:5">
      <c r="A31" s="3">
        <v>40782.375</v>
      </c>
      <c r="B31" s="7">
        <v>44.07</v>
      </c>
      <c r="C31" s="8">
        <v>2.7</v>
      </c>
      <c r="D31" s="8">
        <v>23</v>
      </c>
      <c r="E31" s="12"/>
    </row>
    <row r="32" spans="1:5">
      <c r="A32" s="3">
        <v>40783.375</v>
      </c>
      <c r="B32" s="7">
        <v>44.11</v>
      </c>
      <c r="C32" s="8">
        <v>2.7</v>
      </c>
      <c r="D32" s="8">
        <v>23</v>
      </c>
      <c r="E32" s="12"/>
    </row>
    <row r="33" spans="1:5">
      <c r="A33" s="3">
        <v>40784.375</v>
      </c>
      <c r="B33" s="10">
        <v>44.08</v>
      </c>
      <c r="C33" s="11">
        <v>2.5</v>
      </c>
      <c r="D33" s="11">
        <v>23.2</v>
      </c>
      <c r="E33" s="12"/>
    </row>
    <row r="34" spans="1:5">
      <c r="A34" s="3">
        <v>40785.375</v>
      </c>
      <c r="B34" s="7">
        <v>44.08</v>
      </c>
      <c r="C34" s="8">
        <v>2.5</v>
      </c>
      <c r="D34" s="8">
        <v>23.5</v>
      </c>
      <c r="E34" s="12"/>
    </row>
    <row r="35" spans="1:5" ht="14.25" thickBot="1">
      <c r="A35" s="3">
        <v>40786.375</v>
      </c>
      <c r="B35" s="13">
        <v>44.08</v>
      </c>
      <c r="C35" s="14">
        <v>3</v>
      </c>
      <c r="D35" s="14">
        <v>23.8</v>
      </c>
      <c r="E35" s="15"/>
    </row>
    <row r="36" spans="1:5" ht="14.25" thickTop="1">
      <c r="A36" s="45" t="s">
        <v>9</v>
      </c>
      <c r="B36" s="47"/>
      <c r="C36" s="30"/>
      <c r="D36" s="30"/>
      <c r="E36" s="40"/>
    </row>
    <row r="37" spans="1:5">
      <c r="A37" s="46"/>
      <c r="B37" s="48"/>
      <c r="C37" s="31"/>
      <c r="D37" s="31"/>
      <c r="E37" s="41"/>
    </row>
    <row r="38" spans="1:5">
      <c r="A38" s="46"/>
      <c r="B38" s="49"/>
      <c r="C38" s="32"/>
      <c r="D38" s="32"/>
      <c r="E38" s="42"/>
    </row>
    <row r="39" spans="1:5">
      <c r="A39" s="16" t="s">
        <v>10</v>
      </c>
      <c r="B39" s="7">
        <f>ROUND(AVERAGE(B5:B35),2)</f>
        <v>44.18</v>
      </c>
      <c r="C39" s="8">
        <f>ROUND(AVERAGE(C5:C35),2)</f>
        <v>9.44</v>
      </c>
      <c r="D39" s="8">
        <f>ROUND(AVERAGE(D5:D35),1)</f>
        <v>22.2</v>
      </c>
      <c r="E39" s="17"/>
    </row>
    <row r="40" spans="1:5">
      <c r="A40" s="16" t="s">
        <v>11</v>
      </c>
      <c r="B40" s="7">
        <f>MAX(B5:B35)</f>
        <v>44.68</v>
      </c>
      <c r="C40" s="8">
        <f>MAX(C5:C35)</f>
        <v>68.7</v>
      </c>
      <c r="D40" s="8">
        <f>MAX(D5:D35)</f>
        <v>23.8</v>
      </c>
      <c r="E40" s="17"/>
    </row>
    <row r="41" spans="1:5">
      <c r="A41" s="16" t="s">
        <v>12</v>
      </c>
      <c r="B41" s="18">
        <f>INDEX($A$5:$A$35,MATCH(B40,B5:B35,0),0)</f>
        <v>40756.375</v>
      </c>
      <c r="C41" s="18">
        <f>INDEX($A$5:$A$35,MATCH(C40,C5:C35,0),0)</f>
        <v>40758.375</v>
      </c>
      <c r="D41" s="18">
        <f>INDEX($A$5:$A$35,MATCH(D40,D5:D35,0),0)</f>
        <v>40786.375</v>
      </c>
      <c r="E41" s="17"/>
    </row>
    <row r="42" spans="1:5">
      <c r="A42" s="16" t="s">
        <v>13</v>
      </c>
      <c r="B42" s="7">
        <f>MIN(B5:B35)</f>
        <v>44.02</v>
      </c>
      <c r="C42" s="8">
        <f>MIN(C5:C35)</f>
        <v>1.9</v>
      </c>
      <c r="D42" s="8">
        <f>MIN(D5:D35)</f>
        <v>19</v>
      </c>
      <c r="E42" s="17"/>
    </row>
    <row r="43" spans="1:5" ht="14.25" thickBot="1">
      <c r="A43" s="19" t="s">
        <v>14</v>
      </c>
      <c r="B43" s="20">
        <f>INDEX($A$5:$A$35,MATCH(B42,B5:B35,0),0)</f>
        <v>40776.375</v>
      </c>
      <c r="C43" s="20">
        <f>INDEX($A$5:$A$35,MATCH(C42,C5:C35,0),0)</f>
        <v>40772.375</v>
      </c>
      <c r="D43" s="20">
        <f>INDEX($A$5:$A$35,MATCH(D42,D5:D35,0),0)</f>
        <v>40756.375</v>
      </c>
      <c r="E43" s="21"/>
    </row>
  </sheetData>
  <mergeCells count="12">
    <mergeCell ref="E7:E30"/>
    <mergeCell ref="A36:A38"/>
    <mergeCell ref="B36:B38"/>
    <mergeCell ref="C36:C38"/>
    <mergeCell ref="D36:D38"/>
    <mergeCell ref="E36:E38"/>
    <mergeCell ref="E2:E4"/>
    <mergeCell ref="A1:D1"/>
    <mergeCell ref="A2:A4"/>
    <mergeCell ref="B2:B3"/>
    <mergeCell ref="C2:C3"/>
    <mergeCell ref="D2:D3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3"/>
  <sheetViews>
    <sheetView topLeftCell="A4" workbookViewId="0">
      <selection activeCell="E5" sqref="E5"/>
    </sheetView>
  </sheetViews>
  <sheetFormatPr defaultRowHeight="13.5"/>
  <cols>
    <col min="1" max="1" width="9.5" bestFit="1" customWidth="1"/>
    <col min="2" max="4" width="8.625" customWidth="1"/>
    <col min="5" max="5" width="28.875" customWidth="1"/>
  </cols>
  <sheetData>
    <row r="1" spans="1:5" ht="18" thickBot="1">
      <c r="A1" s="33" t="s">
        <v>0</v>
      </c>
      <c r="B1" s="34"/>
      <c r="C1" s="34"/>
      <c r="D1" s="34"/>
      <c r="E1" s="1">
        <v>40787</v>
      </c>
    </row>
    <row r="2" spans="1:5" ht="13.5" customHeight="1">
      <c r="A2" s="35" t="s">
        <v>1</v>
      </c>
      <c r="B2" s="38" t="s">
        <v>2</v>
      </c>
      <c r="C2" s="38" t="s">
        <v>4</v>
      </c>
      <c r="D2" s="38" t="s">
        <v>3</v>
      </c>
      <c r="E2" s="43" t="s">
        <v>5</v>
      </c>
    </row>
    <row r="3" spans="1:5">
      <c r="A3" s="36"/>
      <c r="B3" s="39"/>
      <c r="C3" s="39"/>
      <c r="D3" s="39"/>
      <c r="E3" s="44"/>
    </row>
    <row r="4" spans="1:5" ht="14.25" thickBot="1">
      <c r="A4" s="37"/>
      <c r="B4" s="2" t="s">
        <v>6</v>
      </c>
      <c r="C4" s="2" t="s">
        <v>8</v>
      </c>
      <c r="D4" s="2" t="s">
        <v>7</v>
      </c>
      <c r="E4" s="44"/>
    </row>
    <row r="5" spans="1:5" ht="14.25" thickTop="1">
      <c r="A5" s="3">
        <v>40787.375</v>
      </c>
      <c r="B5" s="4">
        <v>44.03</v>
      </c>
      <c r="C5" s="5">
        <v>2.7</v>
      </c>
      <c r="D5" s="5">
        <v>23.8</v>
      </c>
      <c r="E5" s="6"/>
    </row>
    <row r="6" spans="1:5">
      <c r="A6" s="3">
        <v>40788.375</v>
      </c>
      <c r="B6" s="7">
        <v>44.09</v>
      </c>
      <c r="C6" s="8">
        <v>3</v>
      </c>
      <c r="D6" s="8">
        <v>23.3</v>
      </c>
      <c r="E6" s="9"/>
    </row>
    <row r="7" spans="1:5">
      <c r="A7" s="3">
        <v>40789.375</v>
      </c>
      <c r="B7" s="7">
        <v>46.62</v>
      </c>
      <c r="C7" s="8">
        <v>248.3</v>
      </c>
      <c r="D7" s="8">
        <v>20</v>
      </c>
      <c r="E7" s="9"/>
    </row>
    <row r="8" spans="1:5">
      <c r="A8" s="3">
        <v>40790.375</v>
      </c>
      <c r="B8" s="7">
        <v>45.53</v>
      </c>
      <c r="C8" s="8">
        <v>304.8</v>
      </c>
      <c r="D8" s="8">
        <v>19.3</v>
      </c>
      <c r="E8" s="9"/>
    </row>
    <row r="9" spans="1:5">
      <c r="A9" s="3">
        <v>40791.375</v>
      </c>
      <c r="B9" s="7">
        <v>44.86</v>
      </c>
      <c r="C9" s="8">
        <v>225.3</v>
      </c>
      <c r="D9" s="8">
        <v>19.3</v>
      </c>
      <c r="E9" s="9"/>
    </row>
    <row r="10" spans="1:5">
      <c r="A10" s="3">
        <v>40792.375</v>
      </c>
      <c r="B10" s="7">
        <v>44.69</v>
      </c>
      <c r="C10" s="8">
        <v>176.5</v>
      </c>
      <c r="D10" s="8">
        <v>19.2</v>
      </c>
      <c r="E10" s="22"/>
    </row>
    <row r="11" spans="1:5">
      <c r="A11" s="3">
        <v>40793.375</v>
      </c>
      <c r="B11" s="7">
        <v>44.52</v>
      </c>
      <c r="C11" s="8">
        <v>146.1</v>
      </c>
      <c r="D11" s="8">
        <v>19.2</v>
      </c>
      <c r="E11" s="9"/>
    </row>
    <row r="12" spans="1:5">
      <c r="A12" s="3">
        <v>40794.375</v>
      </c>
      <c r="B12" s="7">
        <v>44.38</v>
      </c>
      <c r="C12" s="8">
        <v>117.7</v>
      </c>
      <c r="D12" s="8">
        <v>19.100000000000001</v>
      </c>
      <c r="E12" s="9"/>
    </row>
    <row r="13" spans="1:5">
      <c r="A13" s="3">
        <v>40795.375</v>
      </c>
      <c r="B13" s="7">
        <v>44.38</v>
      </c>
      <c r="C13" s="8">
        <v>89.8</v>
      </c>
      <c r="D13" s="8">
        <v>19.3</v>
      </c>
      <c r="E13" s="9"/>
    </row>
    <row r="14" spans="1:5">
      <c r="A14" s="3">
        <v>40796.375</v>
      </c>
      <c r="B14" s="7">
        <v>44.28</v>
      </c>
      <c r="C14" s="8">
        <v>79.5</v>
      </c>
      <c r="D14" s="8">
        <v>19.399999999999999</v>
      </c>
      <c r="E14" s="9"/>
    </row>
    <row r="15" spans="1:5">
      <c r="A15" s="3">
        <v>40797.375</v>
      </c>
      <c r="B15" s="7">
        <v>44.23</v>
      </c>
      <c r="C15" s="8">
        <v>71</v>
      </c>
      <c r="D15" s="8">
        <v>19.600000000000001</v>
      </c>
      <c r="E15" s="22"/>
    </row>
    <row r="16" spans="1:5">
      <c r="A16" s="3">
        <v>40798.375</v>
      </c>
      <c r="B16" s="7">
        <v>44.23</v>
      </c>
      <c r="C16" s="8">
        <v>59.4</v>
      </c>
      <c r="D16" s="8">
        <v>19.600000000000001</v>
      </c>
      <c r="E16" s="9"/>
    </row>
    <row r="17" spans="1:7">
      <c r="A17" s="3">
        <v>40799.375</v>
      </c>
      <c r="B17" s="7">
        <v>44.18</v>
      </c>
      <c r="C17" s="8">
        <v>44.3</v>
      </c>
      <c r="D17" s="8">
        <v>19.7</v>
      </c>
      <c r="E17" s="9"/>
      <c r="G17" s="23"/>
    </row>
    <row r="18" spans="1:7">
      <c r="A18" s="3">
        <v>40800.375</v>
      </c>
      <c r="B18" s="7">
        <v>44.14</v>
      </c>
      <c r="C18" s="8">
        <v>32.200000000000003</v>
      </c>
      <c r="D18" s="8">
        <v>20.399999999999999</v>
      </c>
      <c r="E18" s="9"/>
      <c r="G18" s="23"/>
    </row>
    <row r="19" spans="1:7">
      <c r="A19" s="3">
        <v>40801.375</v>
      </c>
      <c r="B19" s="7">
        <v>44.09</v>
      </c>
      <c r="C19" s="8">
        <v>24.3</v>
      </c>
      <c r="D19" s="8">
        <v>20.8</v>
      </c>
      <c r="E19" s="9"/>
      <c r="G19" s="24"/>
    </row>
    <row r="20" spans="1:7">
      <c r="A20" s="3">
        <v>40802.375</v>
      </c>
      <c r="B20" s="7">
        <v>44.06</v>
      </c>
      <c r="C20" s="8">
        <v>19.2</v>
      </c>
      <c r="D20" s="8">
        <v>20.8</v>
      </c>
      <c r="E20" s="9"/>
      <c r="G20" s="24"/>
    </row>
    <row r="21" spans="1:7">
      <c r="A21" s="3">
        <v>40803.375</v>
      </c>
      <c r="B21" s="7">
        <v>46</v>
      </c>
      <c r="C21" s="8">
        <v>45.6</v>
      </c>
      <c r="D21" s="8">
        <v>20.100000000000001</v>
      </c>
      <c r="E21" s="9"/>
      <c r="G21" s="23"/>
    </row>
    <row r="22" spans="1:7">
      <c r="A22" s="3">
        <v>40804.375</v>
      </c>
      <c r="B22" s="7">
        <v>45.07</v>
      </c>
      <c r="C22" s="8">
        <v>90.8</v>
      </c>
      <c r="D22" s="8">
        <v>19.7</v>
      </c>
      <c r="E22" s="9"/>
      <c r="G22" s="23"/>
    </row>
    <row r="23" spans="1:7">
      <c r="A23" s="3">
        <v>40805.375</v>
      </c>
      <c r="B23" s="7">
        <v>44.76</v>
      </c>
      <c r="C23" s="8">
        <v>67.599999999999994</v>
      </c>
      <c r="D23" s="8">
        <v>19.8</v>
      </c>
      <c r="E23" s="9"/>
      <c r="G23" s="23"/>
    </row>
    <row r="24" spans="1:7">
      <c r="A24" s="3">
        <v>40806.375</v>
      </c>
      <c r="B24" s="7">
        <v>46.44</v>
      </c>
      <c r="C24" s="8">
        <v>86.8</v>
      </c>
      <c r="D24" s="8">
        <v>19.600000000000001</v>
      </c>
      <c r="E24" s="9"/>
    </row>
    <row r="25" spans="1:7">
      <c r="A25" s="3">
        <v>40807.375</v>
      </c>
      <c r="B25" s="7">
        <v>47.61</v>
      </c>
      <c r="C25" s="8">
        <v>515.6</v>
      </c>
      <c r="D25" s="8">
        <v>18.899999999999999</v>
      </c>
      <c r="E25" s="9"/>
    </row>
    <row r="26" spans="1:7">
      <c r="A26" s="3">
        <v>40808.375</v>
      </c>
      <c r="B26" s="7">
        <v>45.54</v>
      </c>
      <c r="C26" s="8">
        <v>457.9</v>
      </c>
      <c r="D26" s="8">
        <v>18</v>
      </c>
      <c r="E26" s="9"/>
    </row>
    <row r="27" spans="1:7">
      <c r="A27" s="3">
        <v>40809.375</v>
      </c>
      <c r="B27" s="7">
        <v>45.02</v>
      </c>
      <c r="C27" s="8">
        <v>316.3</v>
      </c>
      <c r="D27" s="8">
        <v>17.8</v>
      </c>
      <c r="E27" s="9"/>
    </row>
    <row r="28" spans="1:7">
      <c r="A28" s="3">
        <v>40810.375</v>
      </c>
      <c r="B28" s="7">
        <v>44.77</v>
      </c>
      <c r="C28" s="8">
        <v>234.3</v>
      </c>
      <c r="D28" s="8">
        <v>17.2</v>
      </c>
      <c r="E28" s="12"/>
    </row>
    <row r="29" spans="1:7">
      <c r="A29" s="3">
        <v>40811.375</v>
      </c>
      <c r="B29" s="7">
        <v>44.52</v>
      </c>
      <c r="C29" s="8">
        <v>170.8</v>
      </c>
      <c r="D29" s="8">
        <v>17</v>
      </c>
      <c r="E29" s="12"/>
    </row>
    <row r="30" spans="1:7">
      <c r="A30" s="3">
        <v>40812.375</v>
      </c>
      <c r="B30" s="7">
        <v>44.51</v>
      </c>
      <c r="C30" s="8">
        <v>143.9</v>
      </c>
      <c r="D30" s="8">
        <v>16.8</v>
      </c>
      <c r="E30" s="12"/>
    </row>
    <row r="31" spans="1:7">
      <c r="A31" s="3">
        <v>40813.375</v>
      </c>
      <c r="B31" s="7">
        <v>44.43</v>
      </c>
      <c r="C31" s="8">
        <v>119.4</v>
      </c>
      <c r="D31" s="8">
        <v>16.8</v>
      </c>
      <c r="E31" s="12"/>
    </row>
    <row r="32" spans="1:7">
      <c r="A32" s="3">
        <v>40814.375</v>
      </c>
      <c r="B32" s="7">
        <v>44.26</v>
      </c>
      <c r="C32" s="8">
        <v>94.9</v>
      </c>
      <c r="D32" s="8">
        <v>17</v>
      </c>
      <c r="E32" s="12"/>
    </row>
    <row r="33" spans="1:5">
      <c r="A33" s="3">
        <v>40815.375</v>
      </c>
      <c r="B33" s="10">
        <v>44.23</v>
      </c>
      <c r="C33" s="11">
        <v>77.099999999999994</v>
      </c>
      <c r="D33" s="11">
        <v>17.3</v>
      </c>
      <c r="E33" s="12"/>
    </row>
    <row r="34" spans="1:5">
      <c r="A34" s="3">
        <v>40816.375</v>
      </c>
      <c r="B34" s="7">
        <v>44.23</v>
      </c>
      <c r="C34" s="8">
        <v>63.7</v>
      </c>
      <c r="D34" s="8">
        <v>17.3</v>
      </c>
      <c r="E34" s="12"/>
    </row>
    <row r="35" spans="1:5" ht="14.25" thickBot="1">
      <c r="A35" s="3"/>
      <c r="B35" s="13"/>
      <c r="C35" s="14"/>
      <c r="D35" s="14"/>
      <c r="E35" s="15"/>
    </row>
    <row r="36" spans="1:5" ht="14.25" thickTop="1">
      <c r="A36" s="45" t="s">
        <v>9</v>
      </c>
      <c r="B36" s="47"/>
      <c r="C36" s="30"/>
      <c r="D36" s="30"/>
      <c r="E36" s="40"/>
    </row>
    <row r="37" spans="1:5">
      <c r="A37" s="46"/>
      <c r="B37" s="48"/>
      <c r="C37" s="31"/>
      <c r="D37" s="31"/>
      <c r="E37" s="41"/>
    </row>
    <row r="38" spans="1:5">
      <c r="A38" s="46"/>
      <c r="B38" s="49"/>
      <c r="C38" s="32"/>
      <c r="D38" s="32"/>
      <c r="E38" s="42"/>
    </row>
    <row r="39" spans="1:5">
      <c r="A39" s="16" t="s">
        <v>10</v>
      </c>
      <c r="B39" s="7">
        <f>ROUND(AVERAGE(B5:B35),2)</f>
        <v>44.79</v>
      </c>
      <c r="C39" s="8">
        <f>ROUND(AVERAGE(C5:C35),2)</f>
        <v>137.63</v>
      </c>
      <c r="D39" s="8">
        <f>ROUND(AVERAGE(D5:D35),1)</f>
        <v>19.2</v>
      </c>
      <c r="E39" s="17"/>
    </row>
    <row r="40" spans="1:5">
      <c r="A40" s="16" t="s">
        <v>11</v>
      </c>
      <c r="B40" s="7">
        <f>MAX(B5:B35)</f>
        <v>47.61</v>
      </c>
      <c r="C40" s="8">
        <f>MAX(C5:C35)</f>
        <v>515.6</v>
      </c>
      <c r="D40" s="8">
        <f>MAX(D5:D35)</f>
        <v>23.8</v>
      </c>
      <c r="E40" s="17"/>
    </row>
    <row r="41" spans="1:5">
      <c r="A41" s="16" t="s">
        <v>12</v>
      </c>
      <c r="B41" s="18">
        <f>INDEX($A$5:$A$35,MATCH(B40,B5:B35,0),0)</f>
        <v>40807.375</v>
      </c>
      <c r="C41" s="18">
        <f>INDEX($A$5:$A$35,MATCH(C40,C5:C35,0),0)</f>
        <v>40807.375</v>
      </c>
      <c r="D41" s="18">
        <f>INDEX($A$5:$A$35,MATCH(D40,D5:D35,0),0)</f>
        <v>40787.375</v>
      </c>
      <c r="E41" s="17"/>
    </row>
    <row r="42" spans="1:5">
      <c r="A42" s="16" t="s">
        <v>13</v>
      </c>
      <c r="B42" s="7">
        <f>MIN(B5:B35)</f>
        <v>44.03</v>
      </c>
      <c r="C42" s="8">
        <f>MIN(C5:C35)</f>
        <v>2.7</v>
      </c>
      <c r="D42" s="8">
        <f>MIN(D5:D35)</f>
        <v>16.8</v>
      </c>
      <c r="E42" s="17"/>
    </row>
    <row r="43" spans="1:5" ht="14.25" thickBot="1">
      <c r="A43" s="19" t="s">
        <v>14</v>
      </c>
      <c r="B43" s="20">
        <f>INDEX($A$5:$A$35,MATCH(B42,B5:B35,0),0)</f>
        <v>40787.375</v>
      </c>
      <c r="C43" s="20">
        <f>INDEX($A$5:$A$35,MATCH(C42,C5:C35,0),0)</f>
        <v>40787.375</v>
      </c>
      <c r="D43" s="20">
        <f>INDEX($A$5:$A$35,MATCH(D42,D5:D35,0),0)</f>
        <v>40812.375</v>
      </c>
      <c r="E43" s="21"/>
    </row>
  </sheetData>
  <mergeCells count="11">
    <mergeCell ref="A1:D1"/>
    <mergeCell ref="A2:A4"/>
    <mergeCell ref="B2:B3"/>
    <mergeCell ref="C2:C3"/>
    <mergeCell ref="D2:D3"/>
    <mergeCell ref="E36:E38"/>
    <mergeCell ref="E2:E4"/>
    <mergeCell ref="A36:A38"/>
    <mergeCell ref="B36:B38"/>
    <mergeCell ref="C36:C38"/>
    <mergeCell ref="D36:D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selection activeCell="E5" sqref="E5"/>
    </sheetView>
  </sheetViews>
  <sheetFormatPr defaultRowHeight="13.5"/>
  <cols>
    <col min="1" max="1" width="9.5" bestFit="1" customWidth="1"/>
    <col min="2" max="4" width="8.625" customWidth="1"/>
    <col min="5" max="5" width="28.875" customWidth="1"/>
  </cols>
  <sheetData>
    <row r="1" spans="1:5" ht="18" thickBot="1">
      <c r="A1" s="33" t="s">
        <v>0</v>
      </c>
      <c r="B1" s="34"/>
      <c r="C1" s="34"/>
      <c r="D1" s="34"/>
      <c r="E1" s="1">
        <v>40817</v>
      </c>
    </row>
    <row r="2" spans="1:5" ht="13.5" customHeight="1">
      <c r="A2" s="35" t="s">
        <v>1</v>
      </c>
      <c r="B2" s="38" t="s">
        <v>2</v>
      </c>
      <c r="C2" s="38" t="s">
        <v>4</v>
      </c>
      <c r="D2" s="38" t="s">
        <v>3</v>
      </c>
      <c r="E2" s="43" t="s">
        <v>5</v>
      </c>
    </row>
    <row r="3" spans="1:5">
      <c r="A3" s="36"/>
      <c r="B3" s="39"/>
      <c r="C3" s="39"/>
      <c r="D3" s="39"/>
      <c r="E3" s="44"/>
    </row>
    <row r="4" spans="1:5" ht="14.25" thickBot="1">
      <c r="A4" s="37"/>
      <c r="B4" s="2" t="s">
        <v>21</v>
      </c>
      <c r="C4" s="2" t="s">
        <v>22</v>
      </c>
      <c r="D4" s="2" t="s">
        <v>23</v>
      </c>
      <c r="E4" s="44"/>
    </row>
    <row r="5" spans="1:5" ht="14.25" thickTop="1">
      <c r="A5" s="3">
        <v>40817.375</v>
      </c>
      <c r="B5" s="4">
        <v>44.21</v>
      </c>
      <c r="C5" s="5">
        <v>51.1</v>
      </c>
      <c r="D5" s="5">
        <v>17.2</v>
      </c>
      <c r="E5" s="6"/>
    </row>
    <row r="6" spans="1:5">
      <c r="A6" s="3">
        <v>40818.375</v>
      </c>
      <c r="B6" s="7">
        <v>44.2</v>
      </c>
      <c r="C6" s="8">
        <v>44.2</v>
      </c>
      <c r="D6" s="8">
        <v>17.100000000000001</v>
      </c>
      <c r="E6" s="9"/>
    </row>
    <row r="7" spans="1:5">
      <c r="A7" s="3">
        <v>40819.375</v>
      </c>
      <c r="B7" s="7">
        <v>44.15</v>
      </c>
      <c r="C7" s="8">
        <v>32.9</v>
      </c>
      <c r="D7" s="8">
        <v>17.2</v>
      </c>
      <c r="E7" s="9"/>
    </row>
    <row r="8" spans="1:5">
      <c r="A8" s="3">
        <v>40820.375</v>
      </c>
      <c r="B8" s="7">
        <v>44.11</v>
      </c>
      <c r="C8" s="8">
        <v>32.299999999999997</v>
      </c>
      <c r="D8" s="8">
        <v>17</v>
      </c>
      <c r="E8" s="9"/>
    </row>
    <row r="9" spans="1:5">
      <c r="A9" s="3">
        <v>40821.375</v>
      </c>
      <c r="B9" s="7">
        <v>44.07</v>
      </c>
      <c r="C9" s="8">
        <v>29.5</v>
      </c>
      <c r="D9" s="8">
        <v>16.899999999999999</v>
      </c>
      <c r="E9" s="9"/>
    </row>
    <row r="10" spans="1:5">
      <c r="A10" s="3">
        <v>40822.375</v>
      </c>
      <c r="B10" s="7">
        <v>44.08</v>
      </c>
      <c r="C10" s="8">
        <v>29.9</v>
      </c>
      <c r="D10" s="8">
        <v>16.8</v>
      </c>
      <c r="E10" s="22"/>
    </row>
    <row r="11" spans="1:5">
      <c r="A11" s="3">
        <v>40823.375</v>
      </c>
      <c r="B11" s="7">
        <v>44.01</v>
      </c>
      <c r="C11" s="8">
        <v>21.9</v>
      </c>
      <c r="D11" s="8">
        <v>17.100000000000001</v>
      </c>
      <c r="E11" s="9"/>
    </row>
    <row r="12" spans="1:5">
      <c r="A12" s="3">
        <v>40824.375</v>
      </c>
      <c r="B12" s="7">
        <v>44</v>
      </c>
      <c r="C12" s="8">
        <v>17.8</v>
      </c>
      <c r="D12" s="8">
        <v>17.3</v>
      </c>
      <c r="E12" s="9"/>
    </row>
    <row r="13" spans="1:5">
      <c r="A13" s="3">
        <v>40825.375</v>
      </c>
      <c r="B13" s="7">
        <v>44</v>
      </c>
      <c r="C13" s="8">
        <v>14.8</v>
      </c>
      <c r="D13" s="8">
        <v>17.3</v>
      </c>
      <c r="E13" s="9"/>
    </row>
    <row r="14" spans="1:5">
      <c r="A14" s="3">
        <v>40826.375</v>
      </c>
      <c r="B14" s="7">
        <v>43.98</v>
      </c>
      <c r="C14" s="8">
        <v>13.9</v>
      </c>
      <c r="D14" s="8">
        <v>17.5</v>
      </c>
      <c r="E14" s="9"/>
    </row>
    <row r="15" spans="1:5">
      <c r="A15" s="3">
        <v>40827.375</v>
      </c>
      <c r="B15" s="7">
        <v>43.98</v>
      </c>
      <c r="C15" s="8">
        <v>13.4</v>
      </c>
      <c r="D15" s="8">
        <v>17.5</v>
      </c>
      <c r="E15" s="22"/>
    </row>
    <row r="16" spans="1:5">
      <c r="A16" s="3">
        <v>40828.375</v>
      </c>
      <c r="B16" s="7">
        <v>43.98</v>
      </c>
      <c r="C16" s="8">
        <v>13.1</v>
      </c>
      <c r="D16" s="8">
        <v>17.399999999999999</v>
      </c>
      <c r="E16" s="9"/>
    </row>
    <row r="17" spans="1:7">
      <c r="A17" s="3">
        <v>40829.375</v>
      </c>
      <c r="B17" s="7">
        <v>43.98</v>
      </c>
      <c r="C17" s="8">
        <v>11.6</v>
      </c>
      <c r="D17" s="8">
        <v>17.399999999999999</v>
      </c>
      <c r="E17" s="9"/>
      <c r="G17" s="23"/>
    </row>
    <row r="18" spans="1:7">
      <c r="A18" s="3">
        <v>40830.375</v>
      </c>
      <c r="B18" s="7">
        <v>44.06</v>
      </c>
      <c r="C18" s="8">
        <v>10.199999999999999</v>
      </c>
      <c r="D18" s="8">
        <v>17.5</v>
      </c>
      <c r="E18" s="9"/>
      <c r="G18" s="23"/>
    </row>
    <row r="19" spans="1:7">
      <c r="A19" s="3">
        <v>40831.375</v>
      </c>
      <c r="B19" s="7">
        <v>45.16</v>
      </c>
      <c r="C19" s="8">
        <v>71.7</v>
      </c>
      <c r="D19" s="8">
        <v>17.3</v>
      </c>
      <c r="E19" s="9"/>
      <c r="G19" s="24"/>
    </row>
    <row r="20" spans="1:7">
      <c r="A20" s="3">
        <v>40832.375</v>
      </c>
      <c r="B20" s="7">
        <v>44.69</v>
      </c>
      <c r="C20" s="8">
        <v>46.6</v>
      </c>
      <c r="D20" s="8">
        <v>17.5</v>
      </c>
      <c r="E20" s="9"/>
      <c r="G20" s="24"/>
    </row>
    <row r="21" spans="1:7">
      <c r="A21" s="3">
        <v>40833.375</v>
      </c>
      <c r="B21" s="7">
        <v>44.52</v>
      </c>
      <c r="C21" s="8">
        <v>104.6</v>
      </c>
      <c r="D21" s="8">
        <v>17.8</v>
      </c>
      <c r="E21" s="9"/>
      <c r="G21" s="23"/>
    </row>
    <row r="22" spans="1:7">
      <c r="A22" s="3">
        <v>40834.375</v>
      </c>
      <c r="B22" s="7">
        <v>44.38</v>
      </c>
      <c r="C22" s="8">
        <v>103.5</v>
      </c>
      <c r="D22" s="8">
        <v>17.399999999999999</v>
      </c>
      <c r="E22" s="9"/>
      <c r="G22" s="23"/>
    </row>
    <row r="23" spans="1:7">
      <c r="A23" s="3">
        <v>40835.375</v>
      </c>
      <c r="B23" s="7">
        <v>44.26</v>
      </c>
      <c r="C23" s="8">
        <v>81.8</v>
      </c>
      <c r="D23" s="8">
        <v>17.2</v>
      </c>
      <c r="E23" s="9"/>
      <c r="G23" s="23"/>
    </row>
    <row r="24" spans="1:7">
      <c r="A24" s="3">
        <v>40836.375</v>
      </c>
      <c r="B24" s="7">
        <v>44.26</v>
      </c>
      <c r="C24" s="8">
        <v>63.1</v>
      </c>
      <c r="D24" s="8">
        <v>16.8</v>
      </c>
      <c r="E24" s="9"/>
    </row>
    <row r="25" spans="1:7">
      <c r="A25" s="3">
        <v>40837.375</v>
      </c>
      <c r="B25" s="7">
        <v>44.2</v>
      </c>
      <c r="C25" s="8">
        <v>46.9</v>
      </c>
      <c r="D25" s="8">
        <v>16.899999999999999</v>
      </c>
      <c r="E25" s="9"/>
    </row>
    <row r="26" spans="1:7">
      <c r="A26" s="3">
        <v>40838.375</v>
      </c>
      <c r="B26" s="7">
        <v>44.3</v>
      </c>
      <c r="C26" s="8">
        <v>37.6</v>
      </c>
      <c r="D26" s="8">
        <v>16.8</v>
      </c>
      <c r="E26" s="9"/>
    </row>
    <row r="27" spans="1:7">
      <c r="A27" s="3">
        <v>40839.375</v>
      </c>
      <c r="B27" s="7">
        <v>44.7</v>
      </c>
      <c r="C27" s="8">
        <v>35.799999999999997</v>
      </c>
      <c r="D27" s="8">
        <v>17</v>
      </c>
      <c r="E27" s="9"/>
    </row>
    <row r="28" spans="1:7">
      <c r="A28" s="3">
        <v>40840.375</v>
      </c>
      <c r="B28" s="7">
        <v>44.47</v>
      </c>
      <c r="C28" s="8">
        <v>27.8</v>
      </c>
      <c r="D28" s="8">
        <v>16.8</v>
      </c>
      <c r="E28" s="12"/>
    </row>
    <row r="29" spans="1:7">
      <c r="A29" s="3">
        <v>40841.375</v>
      </c>
      <c r="B29" s="7">
        <v>44.37</v>
      </c>
      <c r="C29" s="8">
        <v>26</v>
      </c>
      <c r="D29" s="8">
        <v>16.899999999999999</v>
      </c>
      <c r="E29" s="12"/>
    </row>
    <row r="30" spans="1:7">
      <c r="A30" s="3">
        <v>40842.375</v>
      </c>
      <c r="B30" s="7">
        <v>44.35</v>
      </c>
      <c r="C30" s="8">
        <v>39</v>
      </c>
      <c r="D30" s="8">
        <v>16.600000000000001</v>
      </c>
      <c r="E30" s="12"/>
    </row>
    <row r="31" spans="1:7">
      <c r="A31" s="3">
        <v>40843.375</v>
      </c>
      <c r="B31" s="7">
        <v>44.26</v>
      </c>
      <c r="C31" s="8">
        <v>39</v>
      </c>
      <c r="D31" s="8">
        <v>16.3</v>
      </c>
      <c r="E31" s="12"/>
    </row>
    <row r="32" spans="1:7">
      <c r="A32" s="3">
        <v>40844.375</v>
      </c>
      <c r="B32" s="7">
        <v>44.26</v>
      </c>
      <c r="C32" s="8">
        <v>30.1</v>
      </c>
      <c r="D32" s="8">
        <v>15.9</v>
      </c>
      <c r="E32" s="12"/>
    </row>
    <row r="33" spans="1:5">
      <c r="A33" s="3">
        <v>40845.375</v>
      </c>
      <c r="B33" s="10">
        <v>44.25</v>
      </c>
      <c r="C33" s="11">
        <v>24.4</v>
      </c>
      <c r="D33" s="11">
        <v>15.8</v>
      </c>
      <c r="E33" s="12"/>
    </row>
    <row r="34" spans="1:5">
      <c r="A34" s="3">
        <v>40846.375</v>
      </c>
      <c r="B34" s="7">
        <v>44.19</v>
      </c>
      <c r="C34" s="8">
        <v>18.8</v>
      </c>
      <c r="D34" s="8">
        <v>15.8</v>
      </c>
      <c r="E34" s="12"/>
    </row>
    <row r="35" spans="1:5" ht="14.25" thickBot="1">
      <c r="A35" s="3">
        <v>40847.375</v>
      </c>
      <c r="B35" s="13">
        <v>44.13</v>
      </c>
      <c r="C35" s="14">
        <v>18.399999999999999</v>
      </c>
      <c r="D35" s="14">
        <v>15.7</v>
      </c>
      <c r="E35" s="15"/>
    </row>
    <row r="36" spans="1:5" ht="14.25" thickTop="1">
      <c r="A36" s="45" t="s">
        <v>9</v>
      </c>
      <c r="B36" s="47"/>
      <c r="C36" s="30"/>
      <c r="D36" s="30"/>
      <c r="E36" s="40"/>
    </row>
    <row r="37" spans="1:5">
      <c r="A37" s="46"/>
      <c r="B37" s="48"/>
      <c r="C37" s="31"/>
      <c r="D37" s="31"/>
      <c r="E37" s="41"/>
    </row>
    <row r="38" spans="1:5">
      <c r="A38" s="46"/>
      <c r="B38" s="49"/>
      <c r="C38" s="32"/>
      <c r="D38" s="32"/>
      <c r="E38" s="42"/>
    </row>
    <row r="39" spans="1:5">
      <c r="A39" s="16" t="s">
        <v>10</v>
      </c>
      <c r="B39" s="7">
        <f>ROUND(AVERAGE(B5:B35),2)</f>
        <v>44.24</v>
      </c>
      <c r="C39" s="8">
        <f>ROUND(AVERAGE(C5:C35),2)</f>
        <v>37.15</v>
      </c>
      <c r="D39" s="8">
        <f>ROUND(AVERAGE(D5:D35),1)</f>
        <v>17</v>
      </c>
      <c r="E39" s="17"/>
    </row>
    <row r="40" spans="1:5">
      <c r="A40" s="16" t="s">
        <v>11</v>
      </c>
      <c r="B40" s="7">
        <f>MAX(B5:B35)</f>
        <v>45.16</v>
      </c>
      <c r="C40" s="8">
        <f>MAX(C5:C35)</f>
        <v>104.6</v>
      </c>
      <c r="D40" s="8">
        <f>MAX(D5:D35)</f>
        <v>17.8</v>
      </c>
      <c r="E40" s="17"/>
    </row>
    <row r="41" spans="1:5">
      <c r="A41" s="16" t="s">
        <v>12</v>
      </c>
      <c r="B41" s="18">
        <f>INDEX($A$5:$A$35,MATCH(B40,B5:B35,0),0)</f>
        <v>40831.375</v>
      </c>
      <c r="C41" s="18">
        <f>INDEX($A$5:$A$35,MATCH(C40,C5:C35,0),0)</f>
        <v>40833.375</v>
      </c>
      <c r="D41" s="18">
        <f>INDEX($A$5:$A$35,MATCH(D40,D5:D35,0),0)</f>
        <v>40833.375</v>
      </c>
      <c r="E41" s="17"/>
    </row>
    <row r="42" spans="1:5">
      <c r="A42" s="16" t="s">
        <v>13</v>
      </c>
      <c r="B42" s="7">
        <f>MIN(B5:B35)</f>
        <v>43.98</v>
      </c>
      <c r="C42" s="8">
        <f>MIN(C5:C35)</f>
        <v>10.199999999999999</v>
      </c>
      <c r="D42" s="8">
        <f>MIN(D5:D35)</f>
        <v>15.7</v>
      </c>
      <c r="E42" s="17"/>
    </row>
    <row r="43" spans="1:5" ht="14.25" thickBot="1">
      <c r="A43" s="19" t="s">
        <v>14</v>
      </c>
      <c r="B43" s="20">
        <f>INDEX($A$5:$A$35,MATCH(B42,B5:B35,0),0)</f>
        <v>40826.375</v>
      </c>
      <c r="C43" s="20">
        <f>INDEX($A$5:$A$35,MATCH(C42,C5:C35,0),0)</f>
        <v>40830.375</v>
      </c>
      <c r="D43" s="20">
        <f>INDEX($A$5:$A$35,MATCH(D42,D5:D35,0),0)</f>
        <v>40847.375</v>
      </c>
      <c r="E43" s="21"/>
    </row>
  </sheetData>
  <mergeCells count="11">
    <mergeCell ref="A1:D1"/>
    <mergeCell ref="A2:A4"/>
    <mergeCell ref="B2:B3"/>
    <mergeCell ref="C2:C3"/>
    <mergeCell ref="D2:D3"/>
    <mergeCell ref="E36:E38"/>
    <mergeCell ref="E2:E4"/>
    <mergeCell ref="A36:A38"/>
    <mergeCell ref="B36:B38"/>
    <mergeCell ref="C36:C38"/>
    <mergeCell ref="D36:D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selection activeCell="E5" sqref="E5"/>
    </sheetView>
  </sheetViews>
  <sheetFormatPr defaultRowHeight="13.5"/>
  <cols>
    <col min="1" max="1" width="9.5" bestFit="1" customWidth="1"/>
    <col min="2" max="4" width="8.625" customWidth="1"/>
    <col min="5" max="5" width="28.875" customWidth="1"/>
  </cols>
  <sheetData>
    <row r="1" spans="1:5" ht="18" thickBot="1">
      <c r="A1" s="33" t="s">
        <v>0</v>
      </c>
      <c r="B1" s="34"/>
      <c r="C1" s="34"/>
      <c r="D1" s="34"/>
      <c r="E1" s="1">
        <v>40848</v>
      </c>
    </row>
    <row r="2" spans="1:5" ht="13.5" customHeight="1">
      <c r="A2" s="35" t="s">
        <v>1</v>
      </c>
      <c r="B2" s="38" t="s">
        <v>2</v>
      </c>
      <c r="C2" s="38" t="s">
        <v>4</v>
      </c>
      <c r="D2" s="38" t="s">
        <v>3</v>
      </c>
      <c r="E2" s="43" t="s">
        <v>5</v>
      </c>
    </row>
    <row r="3" spans="1:5">
      <c r="A3" s="36"/>
      <c r="B3" s="39"/>
      <c r="C3" s="39"/>
      <c r="D3" s="39"/>
      <c r="E3" s="44"/>
    </row>
    <row r="4" spans="1:5" ht="14.25" thickBot="1">
      <c r="A4" s="37"/>
      <c r="B4" s="2" t="s">
        <v>6</v>
      </c>
      <c r="C4" s="2" t="s">
        <v>8</v>
      </c>
      <c r="D4" s="2" t="s">
        <v>7</v>
      </c>
      <c r="E4" s="44"/>
    </row>
    <row r="5" spans="1:5" ht="14.25" thickTop="1">
      <c r="A5" s="3">
        <v>40848.375</v>
      </c>
      <c r="B5" s="4">
        <v>44.08</v>
      </c>
      <c r="C5" s="5">
        <v>17.600000000000001</v>
      </c>
      <c r="D5" s="5">
        <v>15.8</v>
      </c>
      <c r="E5" s="6"/>
    </row>
    <row r="6" spans="1:5">
      <c r="A6" s="3">
        <v>40849.375</v>
      </c>
      <c r="B6" s="7">
        <v>44.1</v>
      </c>
      <c r="C6" s="8">
        <v>18.399999999999999</v>
      </c>
      <c r="D6" s="8">
        <v>15.9</v>
      </c>
      <c r="E6" s="9"/>
    </row>
    <row r="7" spans="1:5">
      <c r="A7" s="3">
        <v>40850.375</v>
      </c>
      <c r="B7" s="7">
        <v>44.1</v>
      </c>
      <c r="C7" s="8">
        <v>16.899999999999999</v>
      </c>
      <c r="D7" s="8">
        <v>16</v>
      </c>
      <c r="E7" s="9"/>
    </row>
    <row r="8" spans="1:5">
      <c r="A8" s="3">
        <v>40851.375</v>
      </c>
      <c r="B8" s="7">
        <v>44.06</v>
      </c>
      <c r="C8" s="8">
        <v>14.8</v>
      </c>
      <c r="D8" s="8">
        <v>16</v>
      </c>
      <c r="E8" s="9"/>
    </row>
    <row r="9" spans="1:5">
      <c r="A9" s="3">
        <v>40852.375</v>
      </c>
      <c r="B9" s="7">
        <v>44.05</v>
      </c>
      <c r="C9" s="8">
        <v>13.8</v>
      </c>
      <c r="D9" s="8">
        <v>16.100000000000001</v>
      </c>
      <c r="E9" s="9"/>
    </row>
    <row r="10" spans="1:5">
      <c r="A10" s="3">
        <v>40853.375</v>
      </c>
      <c r="B10" s="7">
        <v>44.06</v>
      </c>
      <c r="C10" s="8">
        <v>17.5</v>
      </c>
      <c r="D10" s="8">
        <v>16.2</v>
      </c>
      <c r="E10" s="22"/>
    </row>
    <row r="11" spans="1:5">
      <c r="A11" s="3">
        <v>40854.375</v>
      </c>
      <c r="B11" s="7">
        <v>44.06</v>
      </c>
      <c r="C11" s="8">
        <v>16.600000000000001</v>
      </c>
      <c r="D11" s="8">
        <v>16.2</v>
      </c>
      <c r="E11" s="9"/>
    </row>
    <row r="12" spans="1:5">
      <c r="A12" s="3">
        <v>40855.375</v>
      </c>
      <c r="B12" s="7">
        <v>44.03</v>
      </c>
      <c r="C12" s="8">
        <v>17.2</v>
      </c>
      <c r="D12" s="8">
        <v>16.3</v>
      </c>
      <c r="E12" s="9"/>
    </row>
    <row r="13" spans="1:5">
      <c r="A13" s="3">
        <v>40856.375</v>
      </c>
      <c r="B13" s="7">
        <v>43.99</v>
      </c>
      <c r="C13" s="8">
        <v>17.8</v>
      </c>
      <c r="D13" s="8">
        <v>16.2</v>
      </c>
      <c r="E13" s="9"/>
    </row>
    <row r="14" spans="1:5">
      <c r="A14" s="3">
        <v>40857.375</v>
      </c>
      <c r="B14" s="7">
        <v>44</v>
      </c>
      <c r="C14" s="8">
        <v>20.3</v>
      </c>
      <c r="D14" s="8">
        <v>15.9</v>
      </c>
      <c r="E14" s="9"/>
    </row>
    <row r="15" spans="1:5">
      <c r="A15" s="3">
        <v>40858.375</v>
      </c>
      <c r="B15" s="7">
        <v>43.98</v>
      </c>
      <c r="C15" s="8">
        <v>20.3</v>
      </c>
      <c r="D15" s="8">
        <v>15.8</v>
      </c>
      <c r="E15" s="22"/>
    </row>
    <row r="16" spans="1:5">
      <c r="A16" s="3">
        <v>40859.375</v>
      </c>
      <c r="B16" s="7">
        <v>43.97</v>
      </c>
      <c r="C16" s="8">
        <v>17.600000000000001</v>
      </c>
      <c r="D16" s="8">
        <v>15.7</v>
      </c>
      <c r="E16" s="9"/>
    </row>
    <row r="17" spans="1:7">
      <c r="A17" s="3">
        <v>40860.375</v>
      </c>
      <c r="B17" s="7">
        <v>43.95</v>
      </c>
      <c r="C17" s="8">
        <v>17.2</v>
      </c>
      <c r="D17" s="8">
        <v>15.8</v>
      </c>
      <c r="E17" s="9"/>
      <c r="G17" s="23"/>
    </row>
    <row r="18" spans="1:7">
      <c r="A18" s="3">
        <v>40861.375</v>
      </c>
      <c r="B18" s="7">
        <v>43.93</v>
      </c>
      <c r="C18" s="8">
        <v>11.5</v>
      </c>
      <c r="D18" s="8">
        <v>15.8</v>
      </c>
      <c r="E18" s="9"/>
      <c r="G18" s="23"/>
    </row>
    <row r="19" spans="1:7">
      <c r="A19" s="3">
        <v>40862.375</v>
      </c>
      <c r="B19" s="7">
        <v>43.91</v>
      </c>
      <c r="C19" s="8">
        <v>14.5</v>
      </c>
      <c r="D19" s="8">
        <v>15.4</v>
      </c>
      <c r="E19" s="9"/>
    </row>
    <row r="20" spans="1:7">
      <c r="A20" s="3">
        <v>40863.375</v>
      </c>
      <c r="B20" s="7">
        <v>43.89</v>
      </c>
      <c r="C20" s="8">
        <v>16.3</v>
      </c>
      <c r="D20" s="8">
        <v>15.2</v>
      </c>
      <c r="E20" s="9"/>
    </row>
    <row r="21" spans="1:7">
      <c r="A21" s="3">
        <v>40864.375</v>
      </c>
      <c r="B21" s="7">
        <v>43.88</v>
      </c>
      <c r="C21" s="8">
        <v>12.4</v>
      </c>
      <c r="D21" s="8">
        <v>14.8</v>
      </c>
      <c r="E21" s="9"/>
    </row>
    <row r="22" spans="1:7">
      <c r="A22" s="3">
        <v>40865.375</v>
      </c>
      <c r="B22" s="7">
        <v>43.89</v>
      </c>
      <c r="C22" s="8">
        <v>10.3</v>
      </c>
      <c r="D22" s="8">
        <v>14.8</v>
      </c>
      <c r="E22" s="9"/>
    </row>
    <row r="23" spans="1:7">
      <c r="A23" s="3">
        <v>40866.375</v>
      </c>
      <c r="B23" s="7">
        <v>44.98</v>
      </c>
      <c r="C23" s="8">
        <v>60</v>
      </c>
      <c r="D23" s="8">
        <v>14.6</v>
      </c>
      <c r="E23" s="9"/>
    </row>
    <row r="24" spans="1:7">
      <c r="A24" s="3">
        <v>40867.375</v>
      </c>
      <c r="B24" s="7">
        <v>45.18</v>
      </c>
      <c r="C24" s="8">
        <v>100.9</v>
      </c>
      <c r="D24" s="8">
        <v>15.4</v>
      </c>
      <c r="E24" s="9"/>
    </row>
    <row r="25" spans="1:7">
      <c r="A25" s="3">
        <v>40868.375</v>
      </c>
      <c r="B25" s="7">
        <v>44.64</v>
      </c>
      <c r="C25" s="8">
        <v>144.6</v>
      </c>
      <c r="D25" s="8">
        <v>14.7</v>
      </c>
      <c r="E25" s="9"/>
    </row>
    <row r="26" spans="1:7">
      <c r="A26" s="3">
        <v>40869.375</v>
      </c>
      <c r="B26" s="7">
        <v>44.37</v>
      </c>
      <c r="C26" s="8">
        <v>115.6</v>
      </c>
      <c r="D26" s="8">
        <v>13.9</v>
      </c>
      <c r="E26" s="9"/>
    </row>
    <row r="27" spans="1:7">
      <c r="A27" s="3">
        <v>40870.375</v>
      </c>
      <c r="B27" s="7">
        <v>44.26</v>
      </c>
      <c r="C27" s="8">
        <v>69.7</v>
      </c>
      <c r="D27" s="8">
        <v>13.4</v>
      </c>
      <c r="E27" s="9"/>
    </row>
    <row r="28" spans="1:7">
      <c r="A28" s="3">
        <v>40871.375</v>
      </c>
      <c r="B28" s="7">
        <v>44.25</v>
      </c>
      <c r="C28" s="8">
        <v>49.9</v>
      </c>
      <c r="D28" s="8">
        <v>13</v>
      </c>
      <c r="E28" s="12"/>
    </row>
    <row r="29" spans="1:7">
      <c r="A29" s="3">
        <v>40872.375</v>
      </c>
      <c r="B29" s="7">
        <v>44.14</v>
      </c>
      <c r="C29" s="8">
        <v>38</v>
      </c>
      <c r="D29" s="8">
        <v>12.7</v>
      </c>
      <c r="E29" s="12"/>
    </row>
    <row r="30" spans="1:7">
      <c r="A30" s="3">
        <v>40873.375</v>
      </c>
      <c r="B30" s="7">
        <v>44.08</v>
      </c>
      <c r="C30" s="8">
        <v>33.4</v>
      </c>
      <c r="D30" s="8">
        <v>12.2</v>
      </c>
      <c r="E30" s="12"/>
    </row>
    <row r="31" spans="1:7">
      <c r="A31" s="3">
        <v>40874.375</v>
      </c>
      <c r="B31" s="7">
        <v>44.05</v>
      </c>
      <c r="C31" s="8">
        <v>32.4</v>
      </c>
      <c r="D31" s="8">
        <v>11.9</v>
      </c>
      <c r="E31" s="12"/>
    </row>
    <row r="32" spans="1:7">
      <c r="A32" s="3">
        <v>40875.375</v>
      </c>
      <c r="B32" s="7">
        <v>44.02</v>
      </c>
      <c r="C32" s="8">
        <v>28.8</v>
      </c>
      <c r="D32" s="8">
        <v>12.1</v>
      </c>
      <c r="E32" s="12"/>
    </row>
    <row r="33" spans="1:5">
      <c r="A33" s="3">
        <v>40876.375</v>
      </c>
      <c r="B33" s="10">
        <v>43.94</v>
      </c>
      <c r="C33" s="11">
        <v>26.5</v>
      </c>
      <c r="D33" s="11">
        <v>12.3</v>
      </c>
      <c r="E33" s="12"/>
    </row>
    <row r="34" spans="1:5">
      <c r="A34" s="3">
        <v>40877.375</v>
      </c>
      <c r="B34" s="7">
        <v>43.96</v>
      </c>
      <c r="C34" s="8">
        <v>23.6</v>
      </c>
      <c r="D34" s="8">
        <v>12.6</v>
      </c>
      <c r="E34" s="12"/>
    </row>
    <row r="35" spans="1:5" ht="14.25" thickBot="1">
      <c r="A35" s="3"/>
      <c r="B35" s="13"/>
      <c r="C35" s="14"/>
      <c r="D35" s="14"/>
      <c r="E35" s="15"/>
    </row>
    <row r="36" spans="1:5" ht="14.25" thickTop="1">
      <c r="A36" s="45" t="s">
        <v>9</v>
      </c>
      <c r="B36" s="47"/>
      <c r="C36" s="30"/>
      <c r="D36" s="30"/>
      <c r="E36" s="40"/>
    </row>
    <row r="37" spans="1:5">
      <c r="A37" s="46"/>
      <c r="B37" s="48"/>
      <c r="C37" s="31"/>
      <c r="D37" s="31"/>
      <c r="E37" s="41"/>
    </row>
    <row r="38" spans="1:5">
      <c r="A38" s="46"/>
      <c r="B38" s="49"/>
      <c r="C38" s="32"/>
      <c r="D38" s="32"/>
      <c r="E38" s="42"/>
    </row>
    <row r="39" spans="1:5">
      <c r="A39" s="16" t="s">
        <v>10</v>
      </c>
      <c r="B39" s="7">
        <f>ROUND(AVERAGE(B5:B35),2)</f>
        <v>44.13</v>
      </c>
      <c r="C39" s="8">
        <f>ROUND(AVERAGE(C5:C35),2)</f>
        <v>33.81</v>
      </c>
      <c r="D39" s="8">
        <f>ROUND(AVERAGE(D5:D35),1)</f>
        <v>14.8</v>
      </c>
      <c r="E39" s="17"/>
    </row>
    <row r="40" spans="1:5">
      <c r="A40" s="16" t="s">
        <v>11</v>
      </c>
      <c r="B40" s="7">
        <f>MAX(B5:B35)</f>
        <v>45.18</v>
      </c>
      <c r="C40" s="8">
        <f>MAX(C5:C35)</f>
        <v>144.6</v>
      </c>
      <c r="D40" s="8">
        <f>MAX(D5:D35)</f>
        <v>16.3</v>
      </c>
      <c r="E40" s="17"/>
    </row>
    <row r="41" spans="1:5">
      <c r="A41" s="16" t="s">
        <v>12</v>
      </c>
      <c r="B41" s="18">
        <f>INDEX($A$5:$A$35,MATCH(B40,B5:B35,0),0)</f>
        <v>40867.375</v>
      </c>
      <c r="C41" s="18">
        <f>INDEX($A$5:$A$35,MATCH(C40,C5:C35,0),0)</f>
        <v>40868.375</v>
      </c>
      <c r="D41" s="18">
        <f>INDEX($A$5:$A$35,MATCH(D40,D5:D35,0),0)</f>
        <v>40855.375</v>
      </c>
      <c r="E41" s="17"/>
    </row>
    <row r="42" spans="1:5">
      <c r="A42" s="16" t="s">
        <v>13</v>
      </c>
      <c r="B42" s="7">
        <f>MIN(B5:B35)</f>
        <v>43.88</v>
      </c>
      <c r="C42" s="8">
        <f>MIN(C5:C35)</f>
        <v>10.3</v>
      </c>
      <c r="D42" s="8">
        <f>MIN(D5:D35)</f>
        <v>11.9</v>
      </c>
      <c r="E42" s="17"/>
    </row>
    <row r="43" spans="1:5" ht="14.25" thickBot="1">
      <c r="A43" s="19" t="s">
        <v>14</v>
      </c>
      <c r="B43" s="20">
        <f>INDEX($A$5:$A$35,MATCH(B42,B5:B35,0),0)</f>
        <v>40864.375</v>
      </c>
      <c r="C43" s="20">
        <f>INDEX($A$5:$A$35,MATCH(C42,C5:C35,0),0)</f>
        <v>40865.375</v>
      </c>
      <c r="D43" s="20">
        <f>INDEX($A$5:$A$35,MATCH(D42,D5:D35,0),0)</f>
        <v>40874.375</v>
      </c>
      <c r="E43" s="21"/>
    </row>
  </sheetData>
  <mergeCells count="11">
    <mergeCell ref="A1:D1"/>
    <mergeCell ref="A2:A4"/>
    <mergeCell ref="B2:B3"/>
    <mergeCell ref="C2:C3"/>
    <mergeCell ref="D2:D3"/>
    <mergeCell ref="D36:D38"/>
    <mergeCell ref="E36:E38"/>
    <mergeCell ref="E2:E4"/>
    <mergeCell ref="A36:A38"/>
    <mergeCell ref="B36:B38"/>
    <mergeCell ref="C36:C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J43"/>
  <sheetViews>
    <sheetView workbookViewId="0">
      <selection activeCell="E5" sqref="E5"/>
    </sheetView>
  </sheetViews>
  <sheetFormatPr defaultRowHeight="13.5"/>
  <cols>
    <col min="1" max="1" width="9.5" bestFit="1" customWidth="1"/>
    <col min="2" max="4" width="8.625" customWidth="1"/>
    <col min="5" max="5" width="28.875" customWidth="1"/>
  </cols>
  <sheetData>
    <row r="1" spans="1:5" ht="18" thickBot="1">
      <c r="A1" s="33" t="s">
        <v>0</v>
      </c>
      <c r="B1" s="34"/>
      <c r="C1" s="34"/>
      <c r="D1" s="34"/>
      <c r="E1" s="1">
        <v>40878</v>
      </c>
    </row>
    <row r="2" spans="1:5" ht="13.5" customHeight="1">
      <c r="A2" s="35" t="s">
        <v>1</v>
      </c>
      <c r="B2" s="38" t="s">
        <v>2</v>
      </c>
      <c r="C2" s="38" t="s">
        <v>4</v>
      </c>
      <c r="D2" s="38" t="s">
        <v>3</v>
      </c>
      <c r="E2" s="43" t="s">
        <v>5</v>
      </c>
    </row>
    <row r="3" spans="1:5">
      <c r="A3" s="36"/>
      <c r="B3" s="39"/>
      <c r="C3" s="39"/>
      <c r="D3" s="39"/>
      <c r="E3" s="44"/>
    </row>
    <row r="4" spans="1:5" ht="14.25" thickBot="1">
      <c r="A4" s="37"/>
      <c r="B4" s="2" t="s">
        <v>24</v>
      </c>
      <c r="C4" s="2" t="s">
        <v>25</v>
      </c>
      <c r="D4" s="2" t="s">
        <v>26</v>
      </c>
      <c r="E4" s="44"/>
    </row>
    <row r="5" spans="1:5" ht="14.25" thickTop="1">
      <c r="A5" s="3">
        <v>40878.375</v>
      </c>
      <c r="B5" s="4">
        <v>43.96</v>
      </c>
      <c r="C5" s="5">
        <v>19.8</v>
      </c>
      <c r="D5" s="5">
        <v>12.9</v>
      </c>
      <c r="E5" s="6"/>
    </row>
    <row r="6" spans="1:5">
      <c r="A6" s="3">
        <v>40879.375</v>
      </c>
      <c r="B6" s="7">
        <v>43.96</v>
      </c>
      <c r="C6" s="8">
        <v>19.899999999999999</v>
      </c>
      <c r="D6" s="8">
        <v>12.8</v>
      </c>
      <c r="E6" s="9"/>
    </row>
    <row r="7" spans="1:5">
      <c r="A7" s="3">
        <v>40880.375</v>
      </c>
      <c r="B7" s="7">
        <v>44.01</v>
      </c>
      <c r="C7" s="8">
        <v>19.600000000000001</v>
      </c>
      <c r="D7" s="8">
        <v>12.7</v>
      </c>
      <c r="E7" s="9"/>
    </row>
    <row r="8" spans="1:5">
      <c r="A8" s="3">
        <v>40881.375</v>
      </c>
      <c r="B8" s="7">
        <v>43.96</v>
      </c>
      <c r="C8" s="8">
        <v>17.7</v>
      </c>
      <c r="D8" s="8">
        <v>12.7</v>
      </c>
      <c r="E8" s="9"/>
    </row>
    <row r="9" spans="1:5">
      <c r="A9" s="3">
        <v>40882.375</v>
      </c>
      <c r="B9" s="7">
        <v>43.95</v>
      </c>
      <c r="C9" s="8">
        <v>17.399999999999999</v>
      </c>
      <c r="D9" s="8">
        <v>12.5</v>
      </c>
      <c r="E9" s="9"/>
    </row>
    <row r="10" spans="1:5">
      <c r="A10" s="3">
        <v>40883.375</v>
      </c>
      <c r="B10" s="7">
        <v>43.94</v>
      </c>
      <c r="C10" s="8">
        <v>12.8</v>
      </c>
      <c r="D10" s="8">
        <v>12.3</v>
      </c>
      <c r="E10" s="22"/>
    </row>
    <row r="11" spans="1:5">
      <c r="A11" s="3">
        <v>40884.375</v>
      </c>
      <c r="B11" s="7">
        <v>43.92</v>
      </c>
      <c r="C11" s="8">
        <v>12.2</v>
      </c>
      <c r="D11" s="8">
        <v>12</v>
      </c>
      <c r="E11" s="9"/>
    </row>
    <row r="12" spans="1:5">
      <c r="A12" s="3">
        <v>40885.375</v>
      </c>
      <c r="B12" s="7">
        <v>43.9</v>
      </c>
      <c r="C12" s="8">
        <v>11.9</v>
      </c>
      <c r="D12" s="8">
        <v>12</v>
      </c>
      <c r="E12" s="9"/>
    </row>
    <row r="13" spans="1:5">
      <c r="A13" s="3">
        <v>40886.375</v>
      </c>
      <c r="B13" s="7">
        <v>43.89</v>
      </c>
      <c r="C13" s="8">
        <v>8.1999999999999993</v>
      </c>
      <c r="D13" s="8">
        <v>11.8</v>
      </c>
      <c r="E13" s="9"/>
    </row>
    <row r="14" spans="1:5">
      <c r="A14" s="3">
        <v>40887.375</v>
      </c>
      <c r="B14" s="7">
        <v>43.89</v>
      </c>
      <c r="C14" s="8">
        <v>9.1</v>
      </c>
      <c r="D14" s="8">
        <v>11.4</v>
      </c>
      <c r="E14" s="9"/>
    </row>
    <row r="15" spans="1:5">
      <c r="A15" s="3">
        <v>40888.375</v>
      </c>
      <c r="B15" s="7">
        <v>43.88</v>
      </c>
      <c r="C15" s="8">
        <v>9.8000000000000007</v>
      </c>
      <c r="D15" s="8">
        <v>11</v>
      </c>
      <c r="E15" s="22"/>
    </row>
    <row r="16" spans="1:5">
      <c r="A16" s="3">
        <v>40889.375</v>
      </c>
      <c r="B16" s="7">
        <v>43.9</v>
      </c>
      <c r="C16" s="8">
        <v>10.1</v>
      </c>
      <c r="D16" s="8">
        <v>10.7</v>
      </c>
      <c r="E16" s="9"/>
    </row>
    <row r="17" spans="1:10">
      <c r="A17" s="3">
        <v>40890.375</v>
      </c>
      <c r="B17" s="7">
        <v>43.89</v>
      </c>
      <c r="C17" s="8">
        <v>8.3000000000000007</v>
      </c>
      <c r="D17" s="8">
        <v>10.3</v>
      </c>
      <c r="E17" s="9"/>
      <c r="G17" s="23"/>
      <c r="H17" s="24"/>
      <c r="I17" s="25"/>
      <c r="J17" s="25"/>
    </row>
    <row r="18" spans="1:10">
      <c r="A18" s="3">
        <v>40891.375</v>
      </c>
      <c r="B18" s="7">
        <v>43.89</v>
      </c>
      <c r="C18" s="8">
        <v>6.5</v>
      </c>
      <c r="D18" s="8">
        <v>10.3</v>
      </c>
      <c r="E18" s="9"/>
      <c r="G18" s="23"/>
      <c r="H18" s="24"/>
      <c r="I18" s="25"/>
      <c r="J18" s="25"/>
    </row>
    <row r="19" spans="1:10">
      <c r="A19" s="3">
        <v>40892.375</v>
      </c>
      <c r="B19" s="7">
        <v>43.85</v>
      </c>
      <c r="C19" s="8">
        <v>5.6</v>
      </c>
      <c r="D19" s="8">
        <v>10.199999999999999</v>
      </c>
      <c r="E19" s="9"/>
      <c r="H19" s="24"/>
      <c r="I19" s="25"/>
      <c r="J19" s="25"/>
    </row>
    <row r="20" spans="1:10">
      <c r="A20" s="3">
        <v>40893.375</v>
      </c>
      <c r="B20" s="7">
        <v>43.84</v>
      </c>
      <c r="C20" s="8">
        <v>4.4000000000000004</v>
      </c>
      <c r="D20" s="8">
        <v>10.199999999999999</v>
      </c>
      <c r="E20" s="9"/>
      <c r="H20" s="24"/>
      <c r="I20" s="25"/>
      <c r="J20" s="25"/>
    </row>
    <row r="21" spans="1:10">
      <c r="A21" s="3">
        <v>40894.375</v>
      </c>
      <c r="B21" s="7">
        <v>43.84</v>
      </c>
      <c r="C21" s="8">
        <v>5.9</v>
      </c>
      <c r="D21" s="8">
        <v>10.1</v>
      </c>
      <c r="E21" s="9"/>
      <c r="H21" s="24"/>
      <c r="I21" s="25"/>
      <c r="J21" s="25"/>
    </row>
    <row r="22" spans="1:10">
      <c r="A22" s="3">
        <v>40895.375</v>
      </c>
      <c r="B22" s="7">
        <v>43.83</v>
      </c>
      <c r="C22" s="8">
        <v>5.6</v>
      </c>
      <c r="D22" s="8">
        <v>9.8000000000000007</v>
      </c>
      <c r="E22" s="9"/>
      <c r="H22" s="24"/>
      <c r="I22" s="25"/>
      <c r="J22" s="25"/>
    </row>
    <row r="23" spans="1:10">
      <c r="A23" s="3">
        <v>40896.375</v>
      </c>
      <c r="B23" s="7">
        <v>43.82</v>
      </c>
      <c r="C23" s="8">
        <v>5</v>
      </c>
      <c r="D23" s="8">
        <v>9.4</v>
      </c>
      <c r="E23" s="9"/>
    </row>
    <row r="24" spans="1:10">
      <c r="A24" s="3">
        <v>40897.375</v>
      </c>
      <c r="B24" s="7">
        <v>43.82</v>
      </c>
      <c r="C24" s="8">
        <v>5.6</v>
      </c>
      <c r="D24" s="8">
        <v>9.1</v>
      </c>
      <c r="E24" s="9"/>
    </row>
    <row r="25" spans="1:10">
      <c r="A25" s="3">
        <v>40898.375</v>
      </c>
      <c r="B25" s="7">
        <v>43.82</v>
      </c>
      <c r="C25" s="8">
        <v>4.0999999999999996</v>
      </c>
      <c r="D25" s="8">
        <v>8.9</v>
      </c>
      <c r="E25" s="9"/>
    </row>
    <row r="26" spans="1:10">
      <c r="A26" s="3">
        <v>40899.375</v>
      </c>
      <c r="B26" s="7">
        <v>43.84</v>
      </c>
      <c r="C26" s="8">
        <v>1.4</v>
      </c>
      <c r="D26" s="8">
        <v>8.9</v>
      </c>
      <c r="E26" s="9"/>
    </row>
    <row r="27" spans="1:10">
      <c r="A27" s="3">
        <v>40900.375</v>
      </c>
      <c r="B27" s="7">
        <v>43.84</v>
      </c>
      <c r="C27" s="8">
        <v>1.7</v>
      </c>
      <c r="D27" s="8">
        <v>8.8000000000000007</v>
      </c>
      <c r="E27" s="9"/>
    </row>
    <row r="28" spans="1:10">
      <c r="A28" s="3">
        <v>40901.375</v>
      </c>
      <c r="B28" s="7">
        <v>43.84</v>
      </c>
      <c r="C28" s="8">
        <v>0.6</v>
      </c>
      <c r="D28" s="8">
        <v>8.8000000000000007</v>
      </c>
      <c r="E28" s="12"/>
    </row>
    <row r="29" spans="1:10">
      <c r="A29" s="3">
        <v>40902.375</v>
      </c>
      <c r="B29" s="7">
        <v>43.84</v>
      </c>
      <c r="C29" s="8">
        <v>1.4</v>
      </c>
      <c r="D29" s="8">
        <v>8.6</v>
      </c>
      <c r="E29" s="12"/>
    </row>
    <row r="30" spans="1:10">
      <c r="A30" s="3">
        <v>40903.375</v>
      </c>
      <c r="B30" s="7">
        <v>43.83</v>
      </c>
      <c r="C30" s="8">
        <v>1.4</v>
      </c>
      <c r="D30" s="8">
        <v>8.4</v>
      </c>
      <c r="E30" s="12"/>
    </row>
    <row r="31" spans="1:10">
      <c r="A31" s="3">
        <v>40904.375</v>
      </c>
      <c r="B31" s="7">
        <v>43.84</v>
      </c>
      <c r="C31" s="8">
        <v>0.8</v>
      </c>
      <c r="D31" s="8">
        <v>8.1999999999999993</v>
      </c>
      <c r="E31" s="12"/>
    </row>
    <row r="32" spans="1:10">
      <c r="A32" s="3">
        <v>40905.375</v>
      </c>
      <c r="B32" s="7">
        <v>43.84</v>
      </c>
      <c r="C32" s="8">
        <v>0.3</v>
      </c>
      <c r="D32" s="8">
        <v>7.9</v>
      </c>
      <c r="E32" s="12"/>
    </row>
    <row r="33" spans="1:5">
      <c r="A33" s="3">
        <v>40906.375</v>
      </c>
      <c r="B33" s="10">
        <v>43.84</v>
      </c>
      <c r="C33" s="11">
        <v>0</v>
      </c>
      <c r="D33" s="11">
        <v>7.7</v>
      </c>
      <c r="E33" s="12"/>
    </row>
    <row r="34" spans="1:5">
      <c r="A34" s="3">
        <v>40907.375</v>
      </c>
      <c r="B34" s="7">
        <v>43.84</v>
      </c>
      <c r="C34" s="8">
        <v>0</v>
      </c>
      <c r="D34" s="8">
        <v>7.8</v>
      </c>
      <c r="E34" s="12"/>
    </row>
    <row r="35" spans="1:5" ht="14.25" thickBot="1">
      <c r="A35" s="3">
        <v>40908.375</v>
      </c>
      <c r="B35" s="13">
        <v>43.84</v>
      </c>
      <c r="C35" s="14">
        <v>0</v>
      </c>
      <c r="D35" s="14">
        <v>7.6</v>
      </c>
      <c r="E35" s="15"/>
    </row>
    <row r="36" spans="1:5" ht="14.25" thickTop="1">
      <c r="A36" s="45" t="s">
        <v>9</v>
      </c>
      <c r="B36" s="47"/>
      <c r="C36" s="30"/>
      <c r="D36" s="30"/>
      <c r="E36" s="40"/>
    </row>
    <row r="37" spans="1:5">
      <c r="A37" s="46"/>
      <c r="B37" s="48"/>
      <c r="C37" s="31"/>
      <c r="D37" s="31"/>
      <c r="E37" s="41"/>
    </row>
    <row r="38" spans="1:5">
      <c r="A38" s="46"/>
      <c r="B38" s="49"/>
      <c r="C38" s="32"/>
      <c r="D38" s="32"/>
      <c r="E38" s="42"/>
    </row>
    <row r="39" spans="1:5">
      <c r="A39" s="16" t="s">
        <v>10</v>
      </c>
      <c r="B39" s="7">
        <f>ROUND(AVERAGE(B5:B35),2)</f>
        <v>43.88</v>
      </c>
      <c r="C39" s="8">
        <f>ROUND(AVERAGE(C5:C35),2)</f>
        <v>7.33</v>
      </c>
      <c r="D39" s="8">
        <f>ROUND(AVERAGE(D5:D35),1)</f>
        <v>10.199999999999999</v>
      </c>
      <c r="E39" s="17"/>
    </row>
    <row r="40" spans="1:5">
      <c r="A40" s="16" t="s">
        <v>11</v>
      </c>
      <c r="B40" s="7">
        <f>MAX(B5:B35)</f>
        <v>44.01</v>
      </c>
      <c r="C40" s="8">
        <f>MAX(C5:C35)</f>
        <v>19.899999999999999</v>
      </c>
      <c r="D40" s="8">
        <f>MAX(D5:D35)</f>
        <v>12.9</v>
      </c>
      <c r="E40" s="17"/>
    </row>
    <row r="41" spans="1:5">
      <c r="A41" s="16" t="s">
        <v>12</v>
      </c>
      <c r="B41" s="18">
        <f>INDEX($A$5:$A$35,MATCH(B40,B5:B35,0),0)</f>
        <v>40880.375</v>
      </c>
      <c r="C41" s="18">
        <f>INDEX($A$5:$A$35,MATCH(C40,C5:C35,0),0)</f>
        <v>40879.375</v>
      </c>
      <c r="D41" s="18">
        <f>INDEX($A$5:$A$35,MATCH(D40,D5:D35,0),0)</f>
        <v>40878.375</v>
      </c>
      <c r="E41" s="17"/>
    </row>
    <row r="42" spans="1:5">
      <c r="A42" s="16" t="s">
        <v>13</v>
      </c>
      <c r="B42" s="7">
        <f>MIN(B5:B35)</f>
        <v>43.82</v>
      </c>
      <c r="C42" s="8">
        <f>MIN(C5:C35)</f>
        <v>0</v>
      </c>
      <c r="D42" s="8">
        <f>MIN(D5:D35)</f>
        <v>7.6</v>
      </c>
      <c r="E42" s="17"/>
    </row>
    <row r="43" spans="1:5" ht="14.25" thickBot="1">
      <c r="A43" s="19" t="s">
        <v>14</v>
      </c>
      <c r="B43" s="20">
        <f>INDEX($A$5:$A$35,MATCH(B42,B5:B35,0),0)</f>
        <v>40896.375</v>
      </c>
      <c r="C43" s="20">
        <f>INDEX($A$5:$A$35,MATCH(C42,C5:C35,0),0)</f>
        <v>40906.375</v>
      </c>
      <c r="D43" s="20">
        <f>INDEX($A$5:$A$35,MATCH(D42,D5:D35,0),0)</f>
        <v>40908.375</v>
      </c>
      <c r="E43" s="21"/>
    </row>
  </sheetData>
  <mergeCells count="11">
    <mergeCell ref="A1:D1"/>
    <mergeCell ref="A2:A4"/>
    <mergeCell ref="B2:B3"/>
    <mergeCell ref="C2:C3"/>
    <mergeCell ref="D2:D3"/>
    <mergeCell ref="D36:D38"/>
    <mergeCell ref="E36:E38"/>
    <mergeCell ref="E2:E4"/>
    <mergeCell ref="A36:A38"/>
    <mergeCell ref="B36:B38"/>
    <mergeCell ref="C36:C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月報 (４月）</vt:lpstr>
      <vt:lpstr>月報 (5月）</vt:lpstr>
      <vt:lpstr>月報 (6月） </vt:lpstr>
      <vt:lpstr>月報 (7月）</vt:lpstr>
      <vt:lpstr>月報 (８月）</vt:lpstr>
      <vt:lpstr>月報 (９月）</vt:lpstr>
      <vt:lpstr>月報 (10月）</vt:lpstr>
      <vt:lpstr>月報 (11月）</vt:lpstr>
      <vt:lpstr>月報 (12月）</vt:lpstr>
      <vt:lpstr>月報 (１月）</vt:lpstr>
      <vt:lpstr>月報 (２月）</vt:lpstr>
      <vt:lpstr>月報 (３月）</vt:lpstr>
      <vt:lpstr>'月報 (10月）'!Print_Area</vt:lpstr>
      <vt:lpstr>'月報 (11月）'!Print_Area</vt:lpstr>
      <vt:lpstr>'月報 (12月）'!Print_Area</vt:lpstr>
      <vt:lpstr>'月報 (１月）'!Print_Area</vt:lpstr>
      <vt:lpstr>'月報 (２月）'!Print_Area</vt:lpstr>
      <vt:lpstr>'月報 (３月）'!Print_Area</vt:lpstr>
      <vt:lpstr>'月報 (４月）'!Print_Area</vt:lpstr>
      <vt:lpstr>'月報 (5月）'!Print_Area</vt:lpstr>
      <vt:lpstr>'月報 (6月） '!Print_Area</vt:lpstr>
      <vt:lpstr>'月報 (7月）'!Print_Area</vt:lpstr>
      <vt:lpstr>'月報 (８月）'!Print_Area</vt:lpstr>
      <vt:lpstr>'月報 (９月）'!Print_Area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ioas_user</cp:lastModifiedBy>
  <cp:lastPrinted>2012-04-02T07:17:51Z</cp:lastPrinted>
  <dcterms:created xsi:type="dcterms:W3CDTF">2010-05-31T05:11:01Z</dcterms:created>
  <dcterms:modified xsi:type="dcterms:W3CDTF">2014-01-06T08:42:58Z</dcterms:modified>
</cp:coreProperties>
</file>