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15" yWindow="0" windowWidth="9615" windowHeight="11565" firstSheet="5" activeTab="11"/>
  </bookViews>
  <sheets>
    <sheet name="月報 (４月）" sheetId="12" r:id="rId1"/>
    <sheet name="月報 (５月）" sheetId="13" r:id="rId2"/>
    <sheet name="月報 (６月）" sheetId="14" r:id="rId3"/>
    <sheet name="月報 (７月）" sheetId="15" r:id="rId4"/>
    <sheet name="月報 (８月）" sheetId="16" r:id="rId5"/>
    <sheet name="月報 （９月）" sheetId="17" r:id="rId6"/>
    <sheet name="月報 （10月）" sheetId="18" r:id="rId7"/>
    <sheet name="月報 （11月）" sheetId="19" r:id="rId8"/>
    <sheet name="月報 （12月）" sheetId="20" r:id="rId9"/>
    <sheet name="月報 （１月）" sheetId="21" r:id="rId10"/>
    <sheet name="月報 （２月）" sheetId="22" r:id="rId11"/>
    <sheet name="月報 （３月）" sheetId="23" r:id="rId12"/>
  </sheets>
  <definedNames>
    <definedName name="_xlnm.Print_Area" localSheetId="6">'月報 （10月）'!$A$1:$E$44</definedName>
    <definedName name="_xlnm.Print_Area" localSheetId="7">'月報 （11月）'!$A$1:$E$44</definedName>
    <definedName name="_xlnm.Print_Area" localSheetId="8">'月報 （12月）'!$A$1:$E$44</definedName>
    <definedName name="_xlnm.Print_Area" localSheetId="9">'月報 （１月）'!$A$1:$E$44</definedName>
    <definedName name="_xlnm.Print_Area" localSheetId="10">'月報 （２月）'!$A$1:$E$44</definedName>
    <definedName name="_xlnm.Print_Area" localSheetId="11">'月報 （３月）'!$A$1:$E$44</definedName>
    <definedName name="_xlnm.Print_Area" localSheetId="0">'月報 (４月）'!$A$1:$E$44</definedName>
    <definedName name="_xlnm.Print_Area" localSheetId="1">'月報 (５月）'!$A$1:$E$44</definedName>
    <definedName name="_xlnm.Print_Area" localSheetId="2">'月報 (６月）'!$A$1:$E$44</definedName>
    <definedName name="_xlnm.Print_Area" localSheetId="3">'月報 (７月）'!$A$1:$E$44</definedName>
    <definedName name="_xlnm.Print_Area" localSheetId="4">'月報 (８月）'!$A$1:$E$44</definedName>
    <definedName name="_xlnm.Print_Area" localSheetId="5">'月報 （９月）'!$A$1:$E$44</definedName>
  </definedNames>
  <calcPr calcId="125725"/>
</workbook>
</file>

<file path=xl/calcChain.xml><?xml version="1.0" encoding="utf-8"?>
<calcChain xmlns="http://schemas.openxmlformats.org/spreadsheetml/2006/main">
  <c r="D42" i="23"/>
  <c r="D43"/>
  <c r="C42"/>
  <c r="C43"/>
  <c r="B42"/>
  <c r="B43"/>
  <c r="D40"/>
  <c r="D41"/>
  <c r="C40"/>
  <c r="C41"/>
  <c r="B40"/>
  <c r="B41"/>
  <c r="D39"/>
  <c r="C39"/>
  <c r="B39"/>
  <c r="D42" i="22"/>
  <c r="D43"/>
  <c r="C42"/>
  <c r="C43"/>
  <c r="B42"/>
  <c r="B43"/>
  <c r="D40"/>
  <c r="D41"/>
  <c r="C40"/>
  <c r="C41"/>
  <c r="B40"/>
  <c r="B41"/>
  <c r="D39"/>
  <c r="C39"/>
  <c r="B39"/>
  <c r="D42" i="21"/>
  <c r="D43"/>
  <c r="C42"/>
  <c r="C43"/>
  <c r="B42"/>
  <c r="B43"/>
  <c r="D40"/>
  <c r="D41"/>
  <c r="C40"/>
  <c r="C41"/>
  <c r="B40"/>
  <c r="B41"/>
  <c r="D39"/>
  <c r="C39"/>
  <c r="B39"/>
  <c r="D42" i="20"/>
  <c r="D43"/>
  <c r="C42"/>
  <c r="C43"/>
  <c r="B42"/>
  <c r="B43"/>
  <c r="D40"/>
  <c r="D41"/>
  <c r="C40"/>
  <c r="C41"/>
  <c r="B40"/>
  <c r="B41"/>
  <c r="D39"/>
  <c r="C39"/>
  <c r="B39"/>
  <c r="D42" i="19"/>
  <c r="D43"/>
  <c r="C42"/>
  <c r="C43"/>
  <c r="B42"/>
  <c r="B43"/>
  <c r="D40"/>
  <c r="D41"/>
  <c r="C40"/>
  <c r="C41"/>
  <c r="B40"/>
  <c r="B41"/>
  <c r="D39"/>
  <c r="C39"/>
  <c r="B39"/>
  <c r="D42" i="18"/>
  <c r="D43"/>
  <c r="C42"/>
  <c r="C43"/>
  <c r="B42"/>
  <c r="B43"/>
  <c r="D40"/>
  <c r="D41"/>
  <c r="C40"/>
  <c r="C41"/>
  <c r="B40"/>
  <c r="B41"/>
  <c r="D39"/>
  <c r="C39"/>
  <c r="B39"/>
  <c r="D42" i="17"/>
  <c r="D43"/>
  <c r="C42"/>
  <c r="C43"/>
  <c r="B42"/>
  <c r="B43"/>
  <c r="D40"/>
  <c r="D41"/>
  <c r="C40"/>
  <c r="C41"/>
  <c r="B40"/>
  <c r="B41"/>
  <c r="D39"/>
  <c r="C39"/>
  <c r="B39"/>
  <c r="D42" i="16"/>
  <c r="D43"/>
  <c r="C42"/>
  <c r="C43"/>
  <c r="B42"/>
  <c r="B43"/>
  <c r="D40"/>
  <c r="D41"/>
  <c r="C40"/>
  <c r="C41"/>
  <c r="B40"/>
  <c r="B41"/>
  <c r="D39"/>
  <c r="C39"/>
  <c r="B39"/>
  <c r="D42" i="15"/>
  <c r="D43"/>
  <c r="C42"/>
  <c r="C43"/>
  <c r="B42"/>
  <c r="B43"/>
  <c r="D40"/>
  <c r="D41"/>
  <c r="C40"/>
  <c r="C41"/>
  <c r="B40"/>
  <c r="B41"/>
  <c r="D39"/>
  <c r="C39"/>
  <c r="B39"/>
  <c r="D42" i="14"/>
  <c r="D43"/>
  <c r="C42"/>
  <c r="C43"/>
  <c r="B42"/>
  <c r="B43"/>
  <c r="D40"/>
  <c r="D41"/>
  <c r="C40"/>
  <c r="C41"/>
  <c r="B40"/>
  <c r="B41"/>
  <c r="D39"/>
  <c r="C39"/>
  <c r="B39"/>
  <c r="D42" i="13"/>
  <c r="D43"/>
  <c r="C42"/>
  <c r="C43"/>
  <c r="B42"/>
  <c r="B43"/>
  <c r="D40"/>
  <c r="D41"/>
  <c r="C40"/>
  <c r="C41"/>
  <c r="B40"/>
  <c r="B41"/>
  <c r="D39"/>
  <c r="C39"/>
  <c r="B39"/>
  <c r="B39" i="12"/>
  <c r="C39"/>
  <c r="D39"/>
  <c r="B40"/>
  <c r="C40"/>
  <c r="D40"/>
  <c r="B41"/>
  <c r="C41"/>
  <c r="D41"/>
  <c r="B42"/>
  <c r="C42"/>
  <c r="D42"/>
  <c r="B43"/>
  <c r="C43"/>
  <c r="D43"/>
</calcChain>
</file>

<file path=xl/sharedStrings.xml><?xml version="1.0" encoding="utf-8"?>
<sst xmlns="http://schemas.openxmlformats.org/spreadsheetml/2006/main" count="189" uniqueCount="19">
  <si>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2"/>
  </si>
  <si>
    <t>日付</t>
    <rPh sb="0" eb="1">
      <t>ニチ</t>
    </rPh>
    <rPh sb="1" eb="2">
      <t>ツ</t>
    </rPh>
    <phoneticPr fontId="2"/>
  </si>
  <si>
    <t>水位</t>
    <rPh sb="0" eb="2">
      <t>スイイ</t>
    </rPh>
    <phoneticPr fontId="2"/>
  </si>
  <si>
    <t>水温</t>
    <rPh sb="0" eb="2">
      <t>スイオン</t>
    </rPh>
    <phoneticPr fontId="2"/>
  </si>
  <si>
    <t>濁度</t>
    <rPh sb="0" eb="1">
      <t>ダク</t>
    </rPh>
    <rPh sb="1" eb="2">
      <t>ド</t>
    </rPh>
    <phoneticPr fontId="2"/>
  </si>
  <si>
    <t>備考</t>
    <rPh sb="0" eb="2">
      <t>ビコウ</t>
    </rPh>
    <phoneticPr fontId="2"/>
  </si>
  <si>
    <t>単位　　　　　　　　　　　　　　　　合計</t>
    <rPh sb="0" eb="2">
      <t>タンイ</t>
    </rPh>
    <rPh sb="18" eb="20">
      <t>ゴウケイ</t>
    </rPh>
    <phoneticPr fontId="2"/>
  </si>
  <si>
    <t>平　均</t>
    <rPh sb="0" eb="1">
      <t>ヒラ</t>
    </rPh>
    <rPh sb="2" eb="3">
      <t>タモツ</t>
    </rPh>
    <phoneticPr fontId="2"/>
  </si>
  <si>
    <t>最　大　値</t>
    <rPh sb="0" eb="1">
      <t>サイ</t>
    </rPh>
    <rPh sb="2" eb="3">
      <t>ダイ</t>
    </rPh>
    <rPh sb="4" eb="5">
      <t>アタイ</t>
    </rPh>
    <phoneticPr fontId="2"/>
  </si>
  <si>
    <t>最大日</t>
    <rPh sb="0" eb="2">
      <t>サイダイ</t>
    </rPh>
    <rPh sb="2" eb="3">
      <t>ニチ</t>
    </rPh>
    <phoneticPr fontId="2"/>
  </si>
  <si>
    <t>最　小　値</t>
    <rPh sb="0" eb="1">
      <t>サイ</t>
    </rPh>
    <rPh sb="2" eb="3">
      <t>ショウ</t>
    </rPh>
    <rPh sb="4" eb="5">
      <t>アタイ</t>
    </rPh>
    <phoneticPr fontId="2"/>
  </si>
  <si>
    <t>最小日</t>
    <rPh sb="0" eb="2">
      <t>サイショウ</t>
    </rPh>
    <rPh sb="2" eb="3">
      <t>ニチ</t>
    </rPh>
    <phoneticPr fontId="2"/>
  </si>
  <si>
    <t>[ ｍ ]</t>
    <phoneticPr fontId="2"/>
  </si>
  <si>
    <t>[ FTU ]</t>
    <phoneticPr fontId="2"/>
  </si>
  <si>
    <t>[ ℃ ]</t>
    <phoneticPr fontId="2"/>
  </si>
  <si>
    <t>－</t>
    <phoneticPr fontId="2"/>
  </si>
  <si>
    <t>計測装置の不具合のため欠測</t>
    <rPh sb="11" eb="12">
      <t>ケツ</t>
    </rPh>
    <rPh sb="12" eb="13">
      <t>ハカル</t>
    </rPh>
    <phoneticPr fontId="2"/>
  </si>
  <si>
    <t>〃</t>
    <phoneticPr fontId="2"/>
  </si>
  <si>
    <t>〃　（3/11　11：00復旧）</t>
    <rPh sb="13" eb="15">
      <t>フッキュウ</t>
    </rPh>
    <phoneticPr fontId="2"/>
  </si>
</sst>
</file>

<file path=xl/styles.xml><?xml version="1.0" encoding="utf-8"?>
<styleSheet xmlns="http://schemas.openxmlformats.org/spreadsheetml/2006/main">
  <numFmts count="4">
    <numFmt numFmtId="176" formatCode="m/d\ h:mm"/>
    <numFmt numFmtId="177" formatCode="0.00_ "/>
    <numFmt numFmtId="178" formatCode="0.0_ "/>
    <numFmt numFmtId="179" formatCode="m&quot;月&quot;d&quot;日&quot;;@"/>
  </numFmts>
  <fonts count="4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55" fontId="3" fillId="0" borderId="0" xfId="0" applyNumberFormat="1" applyFont="1"/>
    <xf numFmtId="0" fontId="3" fillId="0" borderId="1" xfId="0" applyFont="1" applyBorder="1" applyAlignment="1">
      <alignment horizontal="center"/>
    </xf>
    <xf numFmtId="176" fontId="3" fillId="0" borderId="2" xfId="0" applyNumberFormat="1" applyFont="1" applyBorder="1" applyAlignment="1">
      <alignment horizontal="right"/>
    </xf>
    <xf numFmtId="177" fontId="3" fillId="0" borderId="3" xfId="0" applyNumberFormat="1" applyFont="1" applyBorder="1"/>
    <xf numFmtId="178" fontId="3" fillId="0" borderId="3" xfId="0" applyNumberFormat="1" applyFont="1" applyBorder="1"/>
    <xf numFmtId="0" fontId="3" fillId="0" borderId="4" xfId="0" applyNumberFormat="1" applyFont="1" applyBorder="1"/>
    <xf numFmtId="177" fontId="3" fillId="0" borderId="5" xfId="0" applyNumberFormat="1" applyFont="1" applyBorder="1"/>
    <xf numFmtId="178" fontId="3" fillId="0" borderId="5" xfId="0" applyNumberFormat="1" applyFont="1" applyBorder="1"/>
    <xf numFmtId="0" fontId="3" fillId="0" borderId="6" xfId="0" applyNumberFormat="1" applyFont="1" applyBorder="1"/>
    <xf numFmtId="177" fontId="3" fillId="0" borderId="7" xfId="0" applyNumberFormat="1" applyFont="1" applyBorder="1"/>
    <xf numFmtId="178" fontId="3" fillId="0" borderId="7" xfId="0" applyNumberFormat="1" applyFont="1" applyBorder="1"/>
    <xf numFmtId="0" fontId="3" fillId="0" borderId="8" xfId="0" applyNumberFormat="1" applyFont="1" applyBorder="1"/>
    <xf numFmtId="177" fontId="3" fillId="0" borderId="9" xfId="0" applyNumberFormat="1" applyFont="1" applyBorder="1"/>
    <xf numFmtId="178" fontId="3" fillId="0" borderId="9" xfId="0" applyNumberFormat="1" applyFont="1" applyBorder="1"/>
    <xf numFmtId="0" fontId="3" fillId="0" borderId="10" xfId="0" applyNumberFormat="1" applyFont="1" applyBorder="1"/>
    <xf numFmtId="49" fontId="3" fillId="0" borderId="11" xfId="0" applyNumberFormat="1" applyFont="1" applyFill="1" applyBorder="1" applyAlignment="1">
      <alignment horizontal="center" vertical="center"/>
    </xf>
    <xf numFmtId="0" fontId="0" fillId="0" borderId="6" xfId="0" applyNumberFormat="1" applyBorder="1"/>
    <xf numFmtId="179" fontId="3" fillId="0" borderId="5" xfId="0" applyNumberFormat="1" applyFont="1" applyBorder="1" applyAlignment="1">
      <alignment horizontal="right"/>
    </xf>
    <xf numFmtId="49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Border="1" applyAlignment="1">
      <alignment horizontal="right"/>
    </xf>
    <xf numFmtId="0" fontId="0" fillId="0" borderId="14" xfId="0" applyNumberFormat="1" applyBorder="1"/>
    <xf numFmtId="0" fontId="3" fillId="0" borderId="6" xfId="0" applyNumberFormat="1" applyFont="1" applyBorder="1" applyAlignment="1">
      <alignment shrinkToFit="1"/>
    </xf>
    <xf numFmtId="0" fontId="0" fillId="0" borderId="0" xfId="0" applyBorder="1"/>
    <xf numFmtId="177" fontId="3" fillId="0" borderId="0" xfId="0" applyNumberFormat="1" applyFont="1" applyBorder="1"/>
    <xf numFmtId="178" fontId="3" fillId="0" borderId="0" xfId="0" applyNumberFormat="1" applyFont="1" applyBorder="1"/>
    <xf numFmtId="177" fontId="3" fillId="0" borderId="5" xfId="0" applyNumberFormat="1" applyFont="1" applyBorder="1" applyAlignment="1">
      <alignment horizontal="center"/>
    </xf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20" xfId="0" applyNumberFormat="1" applyBorder="1" applyAlignment="1"/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177" fontId="3" fillId="0" borderId="24" xfId="0" applyNumberFormat="1" applyFont="1" applyBorder="1" applyAlignment="1"/>
    <xf numFmtId="177" fontId="3" fillId="0" borderId="1" xfId="0" applyNumberFormat="1" applyFont="1" applyBorder="1" applyAlignment="1"/>
    <xf numFmtId="177" fontId="3" fillId="0" borderId="25" xfId="0" applyNumberFormat="1" applyFont="1" applyBorder="1" applyAlignment="1"/>
    <xf numFmtId="178" fontId="3" fillId="0" borderId="24" xfId="0" applyNumberFormat="1" applyFont="1" applyBorder="1" applyAlignment="1"/>
    <xf numFmtId="178" fontId="3" fillId="0" borderId="1" xfId="0" applyNumberFormat="1" applyFont="1" applyBorder="1" applyAlignment="1"/>
    <xf numFmtId="178" fontId="3" fillId="0" borderId="25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41000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41000.375</v>
      </c>
      <c r="B5" s="4">
        <v>44.27</v>
      </c>
      <c r="C5" s="5">
        <v>12.2</v>
      </c>
      <c r="D5" s="5">
        <v>10.5</v>
      </c>
      <c r="E5" s="6"/>
    </row>
    <row r="6" spans="1:5">
      <c r="A6" s="3">
        <v>41001.375</v>
      </c>
      <c r="B6" s="7">
        <v>44.27</v>
      </c>
      <c r="C6" s="8">
        <v>10.1</v>
      </c>
      <c r="D6" s="8">
        <v>10.3</v>
      </c>
      <c r="E6" s="9"/>
    </row>
    <row r="7" spans="1:5">
      <c r="A7" s="3">
        <v>41002.375</v>
      </c>
      <c r="B7" s="7">
        <v>44.29</v>
      </c>
      <c r="C7" s="8">
        <v>7.3</v>
      </c>
      <c r="D7" s="8">
        <v>10.5</v>
      </c>
      <c r="E7" s="9"/>
    </row>
    <row r="8" spans="1:5">
      <c r="A8" s="3">
        <v>41003.375</v>
      </c>
      <c r="B8" s="7">
        <v>44.77</v>
      </c>
      <c r="C8" s="8">
        <v>19.899999999999999</v>
      </c>
      <c r="D8" s="8">
        <v>10.8</v>
      </c>
      <c r="E8" s="9"/>
    </row>
    <row r="9" spans="1:5">
      <c r="A9" s="3">
        <v>41004.375</v>
      </c>
      <c r="B9" s="7">
        <v>44.52</v>
      </c>
      <c r="C9" s="8">
        <v>7.9</v>
      </c>
      <c r="D9" s="8">
        <v>10.3</v>
      </c>
      <c r="E9" s="9"/>
    </row>
    <row r="10" spans="1:5">
      <c r="A10" s="3">
        <v>41005.375</v>
      </c>
      <c r="B10" s="7">
        <v>44.4</v>
      </c>
      <c r="C10" s="8">
        <v>7.7</v>
      </c>
      <c r="D10" s="8">
        <v>10.7</v>
      </c>
      <c r="E10" s="22"/>
    </row>
    <row r="11" spans="1:5">
      <c r="A11" s="3">
        <v>41006.375</v>
      </c>
      <c r="B11" s="7">
        <v>44.27</v>
      </c>
      <c r="C11" s="8">
        <v>11</v>
      </c>
      <c r="D11" s="8">
        <v>10.8</v>
      </c>
      <c r="E11" s="9"/>
    </row>
    <row r="12" spans="1:5">
      <c r="A12" s="3">
        <v>41007.375</v>
      </c>
      <c r="B12" s="7">
        <v>44.26</v>
      </c>
      <c r="C12" s="8">
        <v>12.2</v>
      </c>
      <c r="D12" s="8">
        <v>10.7</v>
      </c>
      <c r="E12" s="9"/>
    </row>
    <row r="13" spans="1:5">
      <c r="A13" s="3">
        <v>41008.375</v>
      </c>
      <c r="B13" s="7">
        <v>44.26</v>
      </c>
      <c r="C13" s="8">
        <v>13.1</v>
      </c>
      <c r="D13" s="8">
        <v>10.7</v>
      </c>
      <c r="E13" s="9"/>
    </row>
    <row r="14" spans="1:5">
      <c r="A14" s="3">
        <v>41009.375</v>
      </c>
      <c r="B14" s="7">
        <v>44.23</v>
      </c>
      <c r="C14" s="8">
        <v>12.2</v>
      </c>
      <c r="D14" s="8">
        <v>11.1</v>
      </c>
      <c r="E14" s="9"/>
    </row>
    <row r="15" spans="1:5">
      <c r="A15" s="3">
        <v>41010.375</v>
      </c>
      <c r="B15" s="7">
        <v>44.24</v>
      </c>
      <c r="C15" s="8">
        <v>11</v>
      </c>
      <c r="D15" s="8">
        <v>11.2</v>
      </c>
      <c r="E15" s="22"/>
    </row>
    <row r="16" spans="1:5">
      <c r="A16" s="3">
        <v>41011.375</v>
      </c>
      <c r="B16" s="7">
        <v>44.56</v>
      </c>
      <c r="C16" s="8">
        <v>21.9</v>
      </c>
      <c r="D16" s="8">
        <v>11.8</v>
      </c>
      <c r="E16" s="9"/>
    </row>
    <row r="17" spans="1:9">
      <c r="A17" s="3">
        <v>41012.375</v>
      </c>
      <c r="B17" s="7">
        <v>44.41</v>
      </c>
      <c r="C17" s="8">
        <v>15.3</v>
      </c>
      <c r="D17" s="8">
        <v>12.1</v>
      </c>
      <c r="E17" s="9"/>
    </row>
    <row r="18" spans="1:9">
      <c r="A18" s="3">
        <v>41013.375</v>
      </c>
      <c r="B18" s="7">
        <v>44.42</v>
      </c>
      <c r="C18" s="8">
        <v>8.6</v>
      </c>
      <c r="D18" s="8">
        <v>12.3</v>
      </c>
      <c r="E18" s="9"/>
    </row>
    <row r="19" spans="1:9">
      <c r="A19" s="3">
        <v>41014.375</v>
      </c>
      <c r="B19" s="7">
        <v>44.27</v>
      </c>
      <c r="C19" s="8">
        <v>8.6</v>
      </c>
      <c r="D19" s="8">
        <v>12.4</v>
      </c>
      <c r="E19" s="9"/>
    </row>
    <row r="20" spans="1:9">
      <c r="A20" s="3">
        <v>41015.375</v>
      </c>
      <c r="B20" s="7">
        <v>44.28</v>
      </c>
      <c r="C20" s="8">
        <v>10.4</v>
      </c>
      <c r="D20" s="8">
        <v>12.6</v>
      </c>
      <c r="E20" s="9"/>
      <c r="G20" s="24"/>
      <c r="H20" s="25"/>
      <c r="I20" s="25"/>
    </row>
    <row r="21" spans="1:9">
      <c r="A21" s="3">
        <v>41016.375</v>
      </c>
      <c r="B21" s="7">
        <v>44.22</v>
      </c>
      <c r="C21" s="8">
        <v>10.4</v>
      </c>
      <c r="D21" s="8">
        <v>12.6</v>
      </c>
      <c r="E21" s="9"/>
    </row>
    <row r="22" spans="1:9">
      <c r="A22" s="3">
        <v>41017.375</v>
      </c>
      <c r="B22" s="7">
        <v>44.21</v>
      </c>
      <c r="C22" s="8">
        <v>8.3000000000000007</v>
      </c>
      <c r="D22" s="8">
        <v>12.7</v>
      </c>
      <c r="E22" s="9"/>
    </row>
    <row r="23" spans="1:9">
      <c r="A23" s="3">
        <v>41018.375</v>
      </c>
      <c r="B23" s="7">
        <v>44.2</v>
      </c>
      <c r="C23" s="8">
        <v>7.7</v>
      </c>
      <c r="D23" s="8">
        <v>13.1</v>
      </c>
      <c r="E23" s="9"/>
    </row>
    <row r="24" spans="1:9">
      <c r="A24" s="3">
        <v>41019.375</v>
      </c>
      <c r="B24" s="7">
        <v>44.25</v>
      </c>
      <c r="C24" s="8">
        <v>6.5</v>
      </c>
      <c r="D24" s="8">
        <v>12.9</v>
      </c>
      <c r="E24" s="9"/>
    </row>
    <row r="25" spans="1:9">
      <c r="A25" s="3">
        <v>41020.375</v>
      </c>
      <c r="B25" s="7">
        <v>44.25</v>
      </c>
      <c r="C25" s="8">
        <v>5.9</v>
      </c>
      <c r="D25" s="8">
        <v>13</v>
      </c>
      <c r="E25" s="9"/>
    </row>
    <row r="26" spans="1:9">
      <c r="A26" s="3">
        <v>41021.375</v>
      </c>
      <c r="B26" s="7">
        <v>44.29</v>
      </c>
      <c r="C26" s="8">
        <v>5</v>
      </c>
      <c r="D26" s="8">
        <v>12.9</v>
      </c>
      <c r="E26" s="9"/>
    </row>
    <row r="27" spans="1:9">
      <c r="A27" s="3">
        <v>41022.375</v>
      </c>
      <c r="B27" s="7">
        <v>44.38</v>
      </c>
      <c r="C27" s="8">
        <v>4.7</v>
      </c>
      <c r="D27" s="8">
        <v>13.1</v>
      </c>
      <c r="E27" s="9"/>
      <c r="G27" s="23"/>
      <c r="H27" s="25"/>
      <c r="I27" s="25"/>
    </row>
    <row r="28" spans="1:9">
      <c r="A28" s="3">
        <v>41023.375</v>
      </c>
      <c r="B28" s="7">
        <v>44.28</v>
      </c>
      <c r="C28" s="8">
        <v>4.0999999999999996</v>
      </c>
      <c r="D28" s="8">
        <v>13.7</v>
      </c>
      <c r="E28" s="12"/>
    </row>
    <row r="29" spans="1:9">
      <c r="A29" s="3">
        <v>41024.375</v>
      </c>
      <c r="B29" s="7">
        <v>44.28</v>
      </c>
      <c r="C29" s="8">
        <v>3.2</v>
      </c>
      <c r="D29" s="8">
        <v>14</v>
      </c>
      <c r="E29" s="12"/>
    </row>
    <row r="30" spans="1:9">
      <c r="A30" s="3">
        <v>41025.375</v>
      </c>
      <c r="B30" s="7">
        <v>44.22</v>
      </c>
      <c r="C30" s="8">
        <v>0.9</v>
      </c>
      <c r="D30" s="8">
        <v>14</v>
      </c>
      <c r="E30" s="12"/>
    </row>
    <row r="31" spans="1:9">
      <c r="A31" s="3">
        <v>41026.375</v>
      </c>
      <c r="B31" s="7">
        <v>44.16</v>
      </c>
      <c r="C31" s="8">
        <v>0.6</v>
      </c>
      <c r="D31" s="8">
        <v>14.1</v>
      </c>
      <c r="E31" s="12"/>
    </row>
    <row r="32" spans="1:9">
      <c r="A32" s="3">
        <v>41027.375</v>
      </c>
      <c r="B32" s="7">
        <v>44.12</v>
      </c>
      <c r="C32" s="8">
        <v>0.6</v>
      </c>
      <c r="D32" s="8">
        <v>14.4</v>
      </c>
      <c r="E32" s="12"/>
    </row>
    <row r="33" spans="1:5">
      <c r="A33" s="3">
        <v>41028.375</v>
      </c>
      <c r="B33" s="10">
        <v>44.08</v>
      </c>
      <c r="C33" s="11">
        <v>0</v>
      </c>
      <c r="D33" s="11">
        <v>14.8</v>
      </c>
      <c r="E33" s="12"/>
    </row>
    <row r="34" spans="1:5">
      <c r="A34" s="3">
        <v>41029.375</v>
      </c>
      <c r="B34" s="7">
        <v>44.05</v>
      </c>
      <c r="C34" s="8">
        <v>0</v>
      </c>
      <c r="D34" s="8">
        <v>15.1</v>
      </c>
      <c r="E34" s="12"/>
    </row>
    <row r="35" spans="1:5" ht="14.25" thickBot="1">
      <c r="A35" s="3"/>
      <c r="B35" s="13"/>
      <c r="C35" s="14"/>
      <c r="D35" s="14"/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44.29</v>
      </c>
      <c r="C39" s="8">
        <f>ROUND(AVERAGE(C5:C35),2)</f>
        <v>8.24</v>
      </c>
      <c r="D39" s="8">
        <f>ROUND(AVERAGE(D5:D35),1)</f>
        <v>12.3</v>
      </c>
      <c r="E39" s="17"/>
    </row>
    <row r="40" spans="1:5">
      <c r="A40" s="16" t="s">
        <v>8</v>
      </c>
      <c r="B40" s="7">
        <f>MAX(B5:B35)</f>
        <v>44.77</v>
      </c>
      <c r="C40" s="8">
        <f>MAX(C5:C35)</f>
        <v>21.9</v>
      </c>
      <c r="D40" s="8">
        <f>MAX(D5:D35)</f>
        <v>15.1</v>
      </c>
      <c r="E40" s="17"/>
    </row>
    <row r="41" spans="1:5">
      <c r="A41" s="16" t="s">
        <v>9</v>
      </c>
      <c r="B41" s="18">
        <f>INDEX($A$5:$A$35,MATCH(B40,B5:B35,0),0)</f>
        <v>41003.375</v>
      </c>
      <c r="C41" s="18">
        <f>INDEX($A$5:$A$35,MATCH(C40,C5:C35,0),0)</f>
        <v>41011.375</v>
      </c>
      <c r="D41" s="18">
        <f>INDEX($A$5:$A$35,MATCH(D40,D5:D35,0),0)</f>
        <v>41029.375</v>
      </c>
      <c r="E41" s="17"/>
    </row>
    <row r="42" spans="1:5">
      <c r="A42" s="16" t="s">
        <v>10</v>
      </c>
      <c r="B42" s="7">
        <f>MIN(B5:B35)</f>
        <v>44.05</v>
      </c>
      <c r="C42" s="8">
        <f>MIN(C5:C35)</f>
        <v>0</v>
      </c>
      <c r="D42" s="8">
        <f>MIN(D5:D35)</f>
        <v>10.3</v>
      </c>
      <c r="E42" s="17"/>
    </row>
    <row r="43" spans="1:5" ht="14.25" thickBot="1">
      <c r="A43" s="19" t="s">
        <v>11</v>
      </c>
      <c r="B43" s="20">
        <f>INDEX($A$5:$A$35,MATCH(B42,B5:B35,0),0)</f>
        <v>41029.375</v>
      </c>
      <c r="C43" s="20">
        <f>INDEX($A$5:$A$35,MATCH(C42,C5:C35,0),0)</f>
        <v>41028.375</v>
      </c>
      <c r="D43" s="20">
        <f>INDEX($A$5:$A$35,MATCH(D42,D5:D35,0),0)</f>
        <v>41001.375</v>
      </c>
      <c r="E43" s="21"/>
    </row>
  </sheetData>
  <mergeCells count="11">
    <mergeCell ref="A1:D1"/>
    <mergeCell ref="A2:A4"/>
    <mergeCell ref="B2:B3"/>
    <mergeCell ref="C2:C3"/>
    <mergeCell ref="D2:D3"/>
    <mergeCell ref="E36:E38"/>
    <mergeCell ref="E2:E4"/>
    <mergeCell ref="A36:A38"/>
    <mergeCell ref="B36:B38"/>
    <mergeCell ref="C36:C38"/>
    <mergeCell ref="D36:D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41275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41275.375</v>
      </c>
      <c r="B5" s="4">
        <v>44.29</v>
      </c>
      <c r="C5" s="5">
        <v>0</v>
      </c>
      <c r="D5" s="5">
        <v>7.3</v>
      </c>
      <c r="E5" s="6"/>
    </row>
    <row r="6" spans="1:5">
      <c r="A6" s="3">
        <v>41276.375</v>
      </c>
      <c r="B6" s="7">
        <v>44.29</v>
      </c>
      <c r="C6" s="8">
        <v>0</v>
      </c>
      <c r="D6" s="8">
        <v>7.4</v>
      </c>
      <c r="E6" s="9"/>
    </row>
    <row r="7" spans="1:5">
      <c r="A7" s="3">
        <v>41277.375</v>
      </c>
      <c r="B7" s="7">
        <v>44.23</v>
      </c>
      <c r="C7" s="8">
        <v>0</v>
      </c>
      <c r="D7" s="8">
        <v>7.3</v>
      </c>
      <c r="E7" s="9"/>
    </row>
    <row r="8" spans="1:5">
      <c r="A8" s="3">
        <v>41278.375</v>
      </c>
      <c r="B8" s="7">
        <v>44.2</v>
      </c>
      <c r="C8" s="8">
        <v>0</v>
      </c>
      <c r="D8" s="8">
        <v>7.2</v>
      </c>
      <c r="E8" s="9"/>
    </row>
    <row r="9" spans="1:5">
      <c r="A9" s="3">
        <v>41279.375</v>
      </c>
      <c r="B9" s="7">
        <v>44.22</v>
      </c>
      <c r="C9" s="8">
        <v>0</v>
      </c>
      <c r="D9" s="8">
        <v>7</v>
      </c>
      <c r="E9" s="9"/>
    </row>
    <row r="10" spans="1:5">
      <c r="A10" s="3">
        <v>41280.375</v>
      </c>
      <c r="B10" s="7">
        <v>44.21</v>
      </c>
      <c r="C10" s="8">
        <v>0</v>
      </c>
      <c r="D10" s="8">
        <v>6.9</v>
      </c>
      <c r="E10" s="22"/>
    </row>
    <row r="11" spans="1:5">
      <c r="A11" s="3">
        <v>41281.375</v>
      </c>
      <c r="B11" s="7">
        <v>44.23</v>
      </c>
      <c r="C11" s="8">
        <v>0</v>
      </c>
      <c r="D11" s="8">
        <v>6.7</v>
      </c>
      <c r="E11" s="9"/>
    </row>
    <row r="12" spans="1:5">
      <c r="A12" s="3">
        <v>41282.375</v>
      </c>
      <c r="B12" s="7">
        <v>44.17</v>
      </c>
      <c r="C12" s="8">
        <v>0</v>
      </c>
      <c r="D12" s="8">
        <v>6.7</v>
      </c>
      <c r="E12" s="9"/>
    </row>
    <row r="13" spans="1:5">
      <c r="A13" s="3">
        <v>41283.375</v>
      </c>
      <c r="B13" s="7">
        <v>44.16</v>
      </c>
      <c r="C13" s="8">
        <v>0</v>
      </c>
      <c r="D13" s="8">
        <v>6.6</v>
      </c>
      <c r="E13" s="9"/>
    </row>
    <row r="14" spans="1:5">
      <c r="A14" s="3">
        <v>41284.375</v>
      </c>
      <c r="B14" s="7">
        <v>44.18</v>
      </c>
      <c r="C14" s="8">
        <v>0</v>
      </c>
      <c r="D14" s="8">
        <v>6.5</v>
      </c>
      <c r="E14" s="9"/>
    </row>
    <row r="15" spans="1:5">
      <c r="A15" s="3">
        <v>41285.375</v>
      </c>
      <c r="B15" s="7">
        <v>44.21</v>
      </c>
      <c r="C15" s="8">
        <v>0</v>
      </c>
      <c r="D15" s="8">
        <v>6.4</v>
      </c>
      <c r="E15" s="22"/>
    </row>
    <row r="16" spans="1:5">
      <c r="A16" s="3">
        <v>41286.375</v>
      </c>
      <c r="B16" s="7">
        <v>44.22</v>
      </c>
      <c r="C16" s="8">
        <v>0</v>
      </c>
      <c r="D16" s="8">
        <v>6.4</v>
      </c>
      <c r="E16" s="9"/>
    </row>
    <row r="17" spans="1:5">
      <c r="A17" s="3">
        <v>41287.375</v>
      </c>
      <c r="B17" s="7">
        <v>44.24</v>
      </c>
      <c r="C17" s="8">
        <v>1</v>
      </c>
      <c r="D17" s="8">
        <v>6.4</v>
      </c>
      <c r="E17" s="9"/>
    </row>
    <row r="18" spans="1:5">
      <c r="A18" s="3">
        <v>41288.375</v>
      </c>
      <c r="B18" s="7">
        <v>44.24</v>
      </c>
      <c r="C18" s="8">
        <v>10.4</v>
      </c>
      <c r="D18" s="8">
        <v>6.4</v>
      </c>
      <c r="E18" s="9"/>
    </row>
    <row r="19" spans="1:5">
      <c r="A19" s="3">
        <v>41289.375</v>
      </c>
      <c r="B19" s="7">
        <v>44.26</v>
      </c>
      <c r="C19" s="8">
        <v>11.8</v>
      </c>
      <c r="D19" s="8">
        <v>6.3</v>
      </c>
      <c r="E19" s="9"/>
    </row>
    <row r="20" spans="1:5">
      <c r="A20" s="3">
        <v>41290.375</v>
      </c>
      <c r="B20" s="7">
        <v>44.26</v>
      </c>
      <c r="C20" s="8">
        <v>14.3</v>
      </c>
      <c r="D20" s="8">
        <v>6.3</v>
      </c>
      <c r="E20" s="9"/>
    </row>
    <row r="21" spans="1:5">
      <c r="A21" s="3">
        <v>41291.375</v>
      </c>
      <c r="B21" s="7">
        <v>44.25</v>
      </c>
      <c r="C21" s="8">
        <v>12.5</v>
      </c>
      <c r="D21" s="8">
        <v>6.4</v>
      </c>
      <c r="E21" s="9"/>
    </row>
    <row r="22" spans="1:5">
      <c r="A22" s="3">
        <v>41292.375</v>
      </c>
      <c r="B22" s="7">
        <v>44.22</v>
      </c>
      <c r="C22" s="8">
        <v>11.1</v>
      </c>
      <c r="D22" s="8">
        <v>6.3</v>
      </c>
      <c r="E22" s="9"/>
    </row>
    <row r="23" spans="1:5">
      <c r="A23" s="3">
        <v>41293.375</v>
      </c>
      <c r="B23" s="7">
        <v>44.21</v>
      </c>
      <c r="C23" s="8">
        <v>9.3000000000000007</v>
      </c>
      <c r="D23" s="8">
        <v>6.1</v>
      </c>
      <c r="E23" s="9"/>
    </row>
    <row r="24" spans="1:5">
      <c r="A24" s="3">
        <v>41294.375</v>
      </c>
      <c r="B24" s="7">
        <v>44.2</v>
      </c>
      <c r="C24" s="8">
        <v>6.5</v>
      </c>
      <c r="D24" s="8">
        <v>6.1</v>
      </c>
      <c r="E24" s="9"/>
    </row>
    <row r="25" spans="1:5">
      <c r="A25" s="3">
        <v>41295.375</v>
      </c>
      <c r="B25" s="7">
        <v>44.21</v>
      </c>
      <c r="C25" s="8">
        <v>6.2</v>
      </c>
      <c r="D25" s="8">
        <v>6.1</v>
      </c>
      <c r="E25" s="9"/>
    </row>
    <row r="26" spans="1:5">
      <c r="A26" s="3">
        <v>41296.375</v>
      </c>
      <c r="B26" s="7">
        <v>44.24</v>
      </c>
      <c r="C26" s="8">
        <v>4.8</v>
      </c>
      <c r="D26" s="8">
        <v>6.3</v>
      </c>
      <c r="E26" s="9"/>
    </row>
    <row r="27" spans="1:5">
      <c r="A27" s="3">
        <v>41297.375</v>
      </c>
      <c r="B27" s="7">
        <v>44.24</v>
      </c>
      <c r="C27" s="8">
        <v>2.4</v>
      </c>
      <c r="D27" s="8">
        <v>6.3</v>
      </c>
      <c r="E27" s="9"/>
    </row>
    <row r="28" spans="1:5">
      <c r="A28" s="3">
        <v>41298.375</v>
      </c>
      <c r="B28" s="7">
        <v>44.24</v>
      </c>
      <c r="C28" s="8">
        <v>1.7</v>
      </c>
      <c r="D28" s="8">
        <v>6.1</v>
      </c>
      <c r="E28" s="12"/>
    </row>
    <row r="29" spans="1:5">
      <c r="A29" s="3">
        <v>41299.375</v>
      </c>
      <c r="B29" s="7">
        <v>44.22</v>
      </c>
      <c r="C29" s="8">
        <v>0.7</v>
      </c>
      <c r="D29" s="8">
        <v>6.2</v>
      </c>
      <c r="E29" s="12"/>
    </row>
    <row r="30" spans="1:5">
      <c r="A30" s="3">
        <v>41300.375</v>
      </c>
      <c r="B30" s="7">
        <v>44.22</v>
      </c>
      <c r="C30" s="8">
        <v>0.7</v>
      </c>
      <c r="D30" s="8">
        <v>6.1</v>
      </c>
      <c r="E30" s="12"/>
    </row>
    <row r="31" spans="1:5">
      <c r="A31" s="3">
        <v>41301.375</v>
      </c>
      <c r="B31" s="7">
        <v>44.2</v>
      </c>
      <c r="C31" s="8">
        <v>0.3</v>
      </c>
      <c r="D31" s="8">
        <v>6</v>
      </c>
      <c r="E31" s="12"/>
    </row>
    <row r="32" spans="1:5">
      <c r="A32" s="3">
        <v>41302.375</v>
      </c>
      <c r="B32" s="7">
        <v>44.19</v>
      </c>
      <c r="C32" s="8">
        <v>0</v>
      </c>
      <c r="D32" s="8">
        <v>6</v>
      </c>
      <c r="E32" s="12"/>
    </row>
    <row r="33" spans="1:5">
      <c r="A33" s="3">
        <v>41303.375</v>
      </c>
      <c r="B33" s="10">
        <v>44.16</v>
      </c>
      <c r="C33" s="11">
        <v>0</v>
      </c>
      <c r="D33" s="11">
        <v>6.1</v>
      </c>
      <c r="E33" s="12"/>
    </row>
    <row r="34" spans="1:5">
      <c r="A34" s="3">
        <v>41304.375</v>
      </c>
      <c r="B34" s="7">
        <v>44.09</v>
      </c>
      <c r="C34" s="8">
        <v>0</v>
      </c>
      <c r="D34" s="8">
        <v>6.1</v>
      </c>
      <c r="E34" s="12"/>
    </row>
    <row r="35" spans="1:5" ht="14.25" thickBot="1">
      <c r="A35" s="3">
        <v>41305.375</v>
      </c>
      <c r="B35" s="13">
        <v>44.1</v>
      </c>
      <c r="C35" s="14">
        <v>0</v>
      </c>
      <c r="D35" s="14">
        <v>6.1</v>
      </c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44.21</v>
      </c>
      <c r="C39" s="8">
        <f>ROUND(AVERAGE(C5:C35),2)</f>
        <v>3.02</v>
      </c>
      <c r="D39" s="8">
        <f>ROUND(AVERAGE(D5:D35),1)</f>
        <v>6.5</v>
      </c>
      <c r="E39" s="17"/>
    </row>
    <row r="40" spans="1:5">
      <c r="A40" s="16" t="s">
        <v>8</v>
      </c>
      <c r="B40" s="7">
        <f>MAX(B5:B35)</f>
        <v>44.29</v>
      </c>
      <c r="C40" s="8">
        <f>MAX(C5:C35)</f>
        <v>14.3</v>
      </c>
      <c r="D40" s="8">
        <f>MAX(D5:D35)</f>
        <v>7.4</v>
      </c>
      <c r="E40" s="17"/>
    </row>
    <row r="41" spans="1:5">
      <c r="A41" s="16" t="s">
        <v>9</v>
      </c>
      <c r="B41" s="18">
        <f>INDEX($A$5:$A$35,MATCH(B40,B5:B35,0),0)</f>
        <v>41275.375</v>
      </c>
      <c r="C41" s="18">
        <f>INDEX($A$5:$A$35,MATCH(C40,C5:C35,0),0)</f>
        <v>41290.375</v>
      </c>
      <c r="D41" s="18">
        <f>INDEX($A$5:$A$35,MATCH(D40,D5:D35,0),0)</f>
        <v>41276.375</v>
      </c>
      <c r="E41" s="17"/>
    </row>
    <row r="42" spans="1:5">
      <c r="A42" s="16" t="s">
        <v>10</v>
      </c>
      <c r="B42" s="7">
        <f>MIN(B5:B35)</f>
        <v>44.09</v>
      </c>
      <c r="C42" s="8">
        <f>MIN(C5:C35)</f>
        <v>0</v>
      </c>
      <c r="D42" s="8">
        <f>MIN(D5:D35)</f>
        <v>6</v>
      </c>
      <c r="E42" s="17"/>
    </row>
    <row r="43" spans="1:5" ht="14.25" thickBot="1">
      <c r="A43" s="19" t="s">
        <v>11</v>
      </c>
      <c r="B43" s="20">
        <f>INDEX($A$5:$A$35,MATCH(B42,B5:B35,0),0)</f>
        <v>41304.375</v>
      </c>
      <c r="C43" s="20">
        <f>INDEX($A$5:$A$35,MATCH(C42,C5:C35,0),0)</f>
        <v>41275.375</v>
      </c>
      <c r="D43" s="20">
        <f>INDEX($A$5:$A$35,MATCH(D42,D5:D35,0),0)</f>
        <v>41301.375</v>
      </c>
      <c r="E43" s="21"/>
    </row>
  </sheetData>
  <mergeCells count="11">
    <mergeCell ref="A1:D1"/>
    <mergeCell ref="A2:A4"/>
    <mergeCell ref="B2:B3"/>
    <mergeCell ref="C2:C3"/>
    <mergeCell ref="D2:D3"/>
    <mergeCell ref="E2:E4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41306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41306.375</v>
      </c>
      <c r="B5" s="4">
        <v>44.14</v>
      </c>
      <c r="C5" s="5">
        <v>0</v>
      </c>
      <c r="D5" s="5">
        <v>6.3</v>
      </c>
      <c r="E5" s="6"/>
    </row>
    <row r="6" spans="1:5">
      <c r="A6" s="3">
        <v>41307.375</v>
      </c>
      <c r="B6" s="7">
        <v>44.13</v>
      </c>
      <c r="C6" s="8">
        <v>0</v>
      </c>
      <c r="D6" s="8">
        <v>6.7</v>
      </c>
      <c r="E6" s="9"/>
    </row>
    <row r="7" spans="1:5">
      <c r="A7" s="3">
        <v>41308.375</v>
      </c>
      <c r="B7" s="7">
        <v>44.14</v>
      </c>
      <c r="C7" s="8">
        <v>0</v>
      </c>
      <c r="D7" s="8">
        <v>6.7</v>
      </c>
      <c r="E7" s="9"/>
    </row>
    <row r="8" spans="1:5">
      <c r="A8" s="3">
        <v>41309.375</v>
      </c>
      <c r="B8" s="7">
        <v>44.15</v>
      </c>
      <c r="C8" s="8">
        <v>0</v>
      </c>
      <c r="D8" s="8">
        <v>7.1</v>
      </c>
      <c r="E8" s="9"/>
    </row>
    <row r="9" spans="1:5">
      <c r="A9" s="3">
        <v>41310.375</v>
      </c>
      <c r="B9" s="7">
        <v>44.14</v>
      </c>
      <c r="C9" s="8">
        <v>0</v>
      </c>
      <c r="D9" s="8">
        <v>7.5</v>
      </c>
      <c r="E9" s="9"/>
    </row>
    <row r="10" spans="1:5">
      <c r="A10" s="3">
        <v>41311.375</v>
      </c>
      <c r="B10" s="7">
        <v>44.16</v>
      </c>
      <c r="C10" s="8">
        <v>0</v>
      </c>
      <c r="D10" s="8">
        <v>7.9</v>
      </c>
      <c r="E10" s="22"/>
    </row>
    <row r="11" spans="1:5">
      <c r="A11" s="3">
        <v>41312.375</v>
      </c>
      <c r="B11" s="7">
        <v>44.13</v>
      </c>
      <c r="C11" s="8">
        <v>0</v>
      </c>
      <c r="D11" s="8">
        <v>8.5</v>
      </c>
      <c r="E11" s="9"/>
    </row>
    <row r="12" spans="1:5">
      <c r="A12" s="3">
        <v>41313.375</v>
      </c>
      <c r="B12" s="7">
        <v>44.16</v>
      </c>
      <c r="C12" s="8">
        <v>0</v>
      </c>
      <c r="D12" s="8">
        <v>7.6</v>
      </c>
      <c r="E12" s="9"/>
    </row>
    <row r="13" spans="1:5">
      <c r="A13" s="3">
        <v>41314.375</v>
      </c>
      <c r="B13" s="7">
        <v>44.14</v>
      </c>
      <c r="C13" s="8">
        <v>0</v>
      </c>
      <c r="D13" s="8">
        <v>7.9</v>
      </c>
      <c r="E13" s="9"/>
    </row>
    <row r="14" spans="1:5">
      <c r="A14" s="3">
        <v>41315.375</v>
      </c>
      <c r="B14" s="7">
        <v>44.16</v>
      </c>
      <c r="C14" s="8">
        <v>0</v>
      </c>
      <c r="D14" s="8">
        <v>7.5</v>
      </c>
      <c r="E14" s="9"/>
    </row>
    <row r="15" spans="1:5">
      <c r="A15" s="3">
        <v>41316.375</v>
      </c>
      <c r="B15" s="7">
        <v>44.17</v>
      </c>
      <c r="C15" s="8">
        <v>0</v>
      </c>
      <c r="D15" s="8">
        <v>7.5</v>
      </c>
      <c r="E15" s="22"/>
    </row>
    <row r="16" spans="1:5">
      <c r="A16" s="3">
        <v>41317.375</v>
      </c>
      <c r="B16" s="7">
        <v>44.2</v>
      </c>
      <c r="C16" s="8">
        <v>0</v>
      </c>
      <c r="D16" s="8">
        <v>7.4</v>
      </c>
      <c r="E16" s="9"/>
    </row>
    <row r="17" spans="1:5">
      <c r="A17" s="3">
        <v>41318.375</v>
      </c>
      <c r="B17" s="7">
        <v>44.38</v>
      </c>
      <c r="C17" s="8">
        <v>0</v>
      </c>
      <c r="D17" s="8">
        <v>6.9</v>
      </c>
      <c r="E17" s="9"/>
    </row>
    <row r="18" spans="1:5">
      <c r="A18" s="3">
        <v>41319.375</v>
      </c>
      <c r="B18" s="7">
        <v>44.39</v>
      </c>
      <c r="C18" s="8">
        <v>0</v>
      </c>
      <c r="D18" s="8">
        <v>6.7</v>
      </c>
      <c r="E18" s="9"/>
    </row>
    <row r="19" spans="1:5">
      <c r="A19" s="3">
        <v>41320.375</v>
      </c>
      <c r="B19" s="7">
        <v>44.36</v>
      </c>
      <c r="C19" s="8">
        <v>0</v>
      </c>
      <c r="D19" s="8">
        <v>6.8</v>
      </c>
      <c r="E19" s="9"/>
    </row>
    <row r="20" spans="1:5">
      <c r="A20" s="3">
        <v>41321.375</v>
      </c>
      <c r="B20" s="7">
        <v>44.3</v>
      </c>
      <c r="C20" s="8">
        <v>0</v>
      </c>
      <c r="D20" s="8">
        <v>6.8</v>
      </c>
      <c r="E20" s="9"/>
    </row>
    <row r="21" spans="1:5">
      <c r="A21" s="3">
        <v>41322.375</v>
      </c>
      <c r="B21" s="7">
        <v>44.33</v>
      </c>
      <c r="C21" s="8">
        <v>0</v>
      </c>
      <c r="D21" s="8">
        <v>6.8</v>
      </c>
      <c r="E21" s="9"/>
    </row>
    <row r="22" spans="1:5">
      <c r="A22" s="3">
        <v>41323.375</v>
      </c>
      <c r="B22" s="7">
        <v>44.36</v>
      </c>
      <c r="C22" s="8">
        <v>0</v>
      </c>
      <c r="D22" s="8">
        <v>7</v>
      </c>
      <c r="E22" s="9"/>
    </row>
    <row r="23" spans="1:5">
      <c r="A23" s="3">
        <v>41324.375</v>
      </c>
      <c r="B23" s="7">
        <v>44.54</v>
      </c>
      <c r="C23" s="8">
        <v>0</v>
      </c>
      <c r="D23" s="8">
        <v>6.9</v>
      </c>
      <c r="E23" s="9"/>
    </row>
    <row r="24" spans="1:5">
      <c r="A24" s="3">
        <v>41325.375</v>
      </c>
      <c r="B24" s="7">
        <v>44.53</v>
      </c>
      <c r="C24" s="8">
        <v>0</v>
      </c>
      <c r="D24" s="8">
        <v>6.8</v>
      </c>
      <c r="E24" s="9"/>
    </row>
    <row r="25" spans="1:5">
      <c r="A25" s="3">
        <v>41326.375</v>
      </c>
      <c r="B25" s="7">
        <v>44.46</v>
      </c>
      <c r="C25" s="8">
        <v>3.8</v>
      </c>
      <c r="D25" s="8">
        <v>7</v>
      </c>
      <c r="E25" s="9"/>
    </row>
    <row r="26" spans="1:5">
      <c r="A26" s="3">
        <v>41327.375</v>
      </c>
      <c r="B26" s="7">
        <v>44.56</v>
      </c>
      <c r="C26" s="8">
        <v>2.7</v>
      </c>
      <c r="D26" s="8">
        <v>7</v>
      </c>
      <c r="E26" s="9"/>
    </row>
    <row r="27" spans="1:5">
      <c r="A27" s="3">
        <v>41328.375</v>
      </c>
      <c r="B27" s="7">
        <v>44.58</v>
      </c>
      <c r="C27" s="8">
        <v>2.1</v>
      </c>
      <c r="D27" s="8">
        <v>6.8</v>
      </c>
      <c r="E27" s="9"/>
    </row>
    <row r="28" spans="1:5">
      <c r="A28" s="3">
        <v>41329.375</v>
      </c>
      <c r="B28" s="7">
        <v>44.62</v>
      </c>
      <c r="C28" s="8">
        <v>5.2</v>
      </c>
      <c r="D28" s="8">
        <v>6.8</v>
      </c>
      <c r="E28" s="12"/>
    </row>
    <row r="29" spans="1:5">
      <c r="A29" s="3">
        <v>41330.375</v>
      </c>
      <c r="B29" s="7">
        <v>44.61</v>
      </c>
      <c r="C29" s="8">
        <v>6.9</v>
      </c>
      <c r="D29" s="8">
        <v>6.9</v>
      </c>
      <c r="E29" s="12"/>
    </row>
    <row r="30" spans="1:5">
      <c r="A30" s="3">
        <v>41331.375</v>
      </c>
      <c r="B30" s="7">
        <v>44.62</v>
      </c>
      <c r="C30" s="8">
        <v>5.5</v>
      </c>
      <c r="D30" s="8">
        <v>6.8</v>
      </c>
      <c r="E30" s="12"/>
    </row>
    <row r="31" spans="1:5">
      <c r="A31" s="3">
        <v>41332.375</v>
      </c>
      <c r="B31" s="7">
        <v>44.61</v>
      </c>
      <c r="C31" s="8">
        <v>2.1</v>
      </c>
      <c r="D31" s="8">
        <v>7</v>
      </c>
      <c r="E31" s="12"/>
    </row>
    <row r="32" spans="1:5">
      <c r="A32" s="3">
        <v>41333.375</v>
      </c>
      <c r="B32" s="7">
        <v>44.58</v>
      </c>
      <c r="C32" s="8">
        <v>0.7</v>
      </c>
      <c r="D32" s="8">
        <v>7.1</v>
      </c>
      <c r="E32" s="12"/>
    </row>
    <row r="33" spans="1:5">
      <c r="A33" s="3"/>
      <c r="B33" s="10"/>
      <c r="C33" s="11"/>
      <c r="D33" s="11"/>
      <c r="E33" s="12"/>
    </row>
    <row r="34" spans="1:5">
      <c r="A34" s="3"/>
      <c r="B34" s="7"/>
      <c r="C34" s="8"/>
      <c r="D34" s="8"/>
      <c r="E34" s="12"/>
    </row>
    <row r="35" spans="1:5" ht="14.25" thickBot="1">
      <c r="A35" s="3"/>
      <c r="B35" s="13"/>
      <c r="C35" s="14"/>
      <c r="D35" s="14"/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44.34</v>
      </c>
      <c r="C39" s="8">
        <f>ROUND(AVERAGE(C5:C35),2)</f>
        <v>1.04</v>
      </c>
      <c r="D39" s="8">
        <f>ROUND(AVERAGE(D5:D35),1)</f>
        <v>7.1</v>
      </c>
      <c r="E39" s="17"/>
    </row>
    <row r="40" spans="1:5">
      <c r="A40" s="16" t="s">
        <v>8</v>
      </c>
      <c r="B40" s="7">
        <f>MAX(B5:B35)</f>
        <v>44.62</v>
      </c>
      <c r="C40" s="8">
        <f>MAX(C5:C35)</f>
        <v>6.9</v>
      </c>
      <c r="D40" s="8">
        <f>MAX(D5:D35)</f>
        <v>8.5</v>
      </c>
      <c r="E40" s="17"/>
    </row>
    <row r="41" spans="1:5">
      <c r="A41" s="16" t="s">
        <v>9</v>
      </c>
      <c r="B41" s="18">
        <f>INDEX($A$5:$A$35,MATCH(B40,B5:B35,0),0)</f>
        <v>41329.375</v>
      </c>
      <c r="C41" s="18">
        <f>INDEX($A$5:$A$35,MATCH(C40,C5:C35,0),0)</f>
        <v>41330.375</v>
      </c>
      <c r="D41" s="18">
        <f>INDEX($A$5:$A$35,MATCH(D40,D5:D35,0),0)</f>
        <v>41312.375</v>
      </c>
      <c r="E41" s="17"/>
    </row>
    <row r="42" spans="1:5">
      <c r="A42" s="16" t="s">
        <v>10</v>
      </c>
      <c r="B42" s="7">
        <f>MIN(B5:B35)</f>
        <v>44.13</v>
      </c>
      <c r="C42" s="8">
        <f>MIN(C5:C35)</f>
        <v>0</v>
      </c>
      <c r="D42" s="8">
        <f>MIN(D5:D35)</f>
        <v>6.3</v>
      </c>
      <c r="E42" s="17"/>
    </row>
    <row r="43" spans="1:5" ht="14.25" thickBot="1">
      <c r="A43" s="19" t="s">
        <v>11</v>
      </c>
      <c r="B43" s="20">
        <f>INDEX($A$5:$A$35,MATCH(B42,B5:B35,0),0)</f>
        <v>41307.375</v>
      </c>
      <c r="C43" s="20">
        <f>INDEX($A$5:$A$35,MATCH(C42,C5:C35,0),0)</f>
        <v>41306.375</v>
      </c>
      <c r="D43" s="20">
        <f>INDEX($A$5:$A$35,MATCH(D42,D5:D35,0),0)</f>
        <v>41306.375</v>
      </c>
      <c r="E43" s="21"/>
    </row>
  </sheetData>
  <mergeCells count="11">
    <mergeCell ref="E2:E4"/>
    <mergeCell ref="A36:A38"/>
    <mergeCell ref="B36:B38"/>
    <mergeCell ref="C36:C38"/>
    <mergeCell ref="D36:D38"/>
    <mergeCell ref="E36:E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41334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41334.375</v>
      </c>
      <c r="B5" s="4">
        <v>44.49</v>
      </c>
      <c r="C5" s="5">
        <v>0</v>
      </c>
      <c r="D5" s="5">
        <v>7.5</v>
      </c>
      <c r="E5" s="6"/>
    </row>
    <row r="6" spans="1:5">
      <c r="A6" s="3">
        <v>41335.375</v>
      </c>
      <c r="B6" s="7">
        <v>44.65</v>
      </c>
      <c r="C6" s="8">
        <v>0</v>
      </c>
      <c r="D6" s="8">
        <v>7.4</v>
      </c>
      <c r="E6" s="9"/>
    </row>
    <row r="7" spans="1:5">
      <c r="A7" s="3">
        <v>41336.375</v>
      </c>
      <c r="B7" s="7">
        <v>44.6</v>
      </c>
      <c r="C7" s="8">
        <v>0</v>
      </c>
      <c r="D7" s="8">
        <v>7.5</v>
      </c>
      <c r="E7" s="9"/>
    </row>
    <row r="8" spans="1:5">
      <c r="A8" s="3">
        <v>41337.375</v>
      </c>
      <c r="B8" s="7">
        <v>44.48</v>
      </c>
      <c r="C8" s="8">
        <v>0</v>
      </c>
      <c r="D8" s="8">
        <v>7.4</v>
      </c>
      <c r="E8" s="9"/>
    </row>
    <row r="9" spans="1:5">
      <c r="A9" s="3">
        <v>41338.375</v>
      </c>
      <c r="B9" s="7">
        <v>44.46</v>
      </c>
      <c r="C9" s="8">
        <v>0</v>
      </c>
      <c r="D9" s="8">
        <v>7.5</v>
      </c>
      <c r="E9" s="9"/>
    </row>
    <row r="10" spans="1:5">
      <c r="A10" s="3">
        <v>41339.375</v>
      </c>
      <c r="B10" s="7">
        <v>44.4</v>
      </c>
      <c r="C10" s="8">
        <v>0</v>
      </c>
      <c r="D10" s="8">
        <v>7.7</v>
      </c>
      <c r="E10" s="22"/>
    </row>
    <row r="11" spans="1:5">
      <c r="A11" s="3">
        <v>41340.375</v>
      </c>
      <c r="B11" s="7">
        <v>44.38</v>
      </c>
      <c r="C11" s="8">
        <v>0</v>
      </c>
      <c r="D11" s="8">
        <v>7.9</v>
      </c>
      <c r="E11" s="9"/>
    </row>
    <row r="12" spans="1:5">
      <c r="A12" s="3">
        <v>41341.375</v>
      </c>
      <c r="B12" s="7">
        <v>44.31</v>
      </c>
      <c r="C12" s="8">
        <v>0</v>
      </c>
      <c r="D12" s="8">
        <v>8.1999999999999993</v>
      </c>
      <c r="E12" s="9"/>
    </row>
    <row r="13" spans="1:5">
      <c r="A13" s="3">
        <v>41342.375</v>
      </c>
      <c r="B13" s="26" t="s">
        <v>15</v>
      </c>
      <c r="C13" s="26" t="s">
        <v>15</v>
      </c>
      <c r="D13" s="26" t="s">
        <v>15</v>
      </c>
      <c r="E13" s="22" t="s">
        <v>16</v>
      </c>
    </row>
    <row r="14" spans="1:5">
      <c r="A14" s="3">
        <v>41343.375</v>
      </c>
      <c r="B14" s="26" t="s">
        <v>15</v>
      </c>
      <c r="C14" s="26" t="s">
        <v>15</v>
      </c>
      <c r="D14" s="26" t="s">
        <v>15</v>
      </c>
      <c r="E14" s="9" t="s">
        <v>17</v>
      </c>
    </row>
    <row r="15" spans="1:5">
      <c r="A15" s="3">
        <v>41344.5</v>
      </c>
      <c r="B15" s="7">
        <v>44.4</v>
      </c>
      <c r="C15" s="8">
        <v>0</v>
      </c>
      <c r="D15" s="8">
        <v>9.6999999999999993</v>
      </c>
      <c r="E15" s="9" t="s">
        <v>18</v>
      </c>
    </row>
    <row r="16" spans="1:5">
      <c r="A16" s="3">
        <v>41345.375</v>
      </c>
      <c r="B16" s="7">
        <v>44.43</v>
      </c>
      <c r="C16" s="8">
        <v>0</v>
      </c>
      <c r="D16" s="8">
        <v>9.1999999999999993</v>
      </c>
      <c r="E16" s="9"/>
    </row>
    <row r="17" spans="1:5">
      <c r="A17" s="3">
        <v>41346.375</v>
      </c>
      <c r="B17" s="7">
        <v>44.34</v>
      </c>
      <c r="C17" s="8">
        <v>0</v>
      </c>
      <c r="D17" s="8">
        <v>9.4</v>
      </c>
      <c r="E17" s="9"/>
    </row>
    <row r="18" spans="1:5">
      <c r="A18" s="3">
        <v>41347.375</v>
      </c>
      <c r="B18" s="7">
        <v>44.24</v>
      </c>
      <c r="C18" s="8">
        <v>0</v>
      </c>
      <c r="D18" s="8">
        <v>9.5</v>
      </c>
      <c r="E18" s="9"/>
    </row>
    <row r="19" spans="1:5">
      <c r="A19" s="3">
        <v>41348.375</v>
      </c>
      <c r="B19" s="7">
        <v>44.16</v>
      </c>
      <c r="C19" s="8">
        <v>0</v>
      </c>
      <c r="D19" s="8">
        <v>9.1999999999999993</v>
      </c>
      <c r="E19" s="9"/>
    </row>
    <row r="20" spans="1:5">
      <c r="A20" s="3">
        <v>41349.375</v>
      </c>
      <c r="B20" s="7">
        <v>44.23</v>
      </c>
      <c r="C20" s="8">
        <v>0</v>
      </c>
      <c r="D20" s="8">
        <v>9.3000000000000007</v>
      </c>
      <c r="E20" s="9"/>
    </row>
    <row r="21" spans="1:5">
      <c r="A21" s="3">
        <v>41350.375</v>
      </c>
      <c r="B21" s="7">
        <v>44.24</v>
      </c>
      <c r="C21" s="8">
        <v>0</v>
      </c>
      <c r="D21" s="8">
        <v>9.5</v>
      </c>
      <c r="E21" s="9"/>
    </row>
    <row r="22" spans="1:5">
      <c r="A22" s="3">
        <v>41351.375</v>
      </c>
      <c r="B22" s="7">
        <v>44.26</v>
      </c>
      <c r="C22" s="8">
        <v>0</v>
      </c>
      <c r="D22" s="8">
        <v>9.6999999999999993</v>
      </c>
      <c r="E22" s="9"/>
    </row>
    <row r="23" spans="1:5">
      <c r="A23" s="3">
        <v>41352.375</v>
      </c>
      <c r="B23" s="7">
        <v>44.6</v>
      </c>
      <c r="C23" s="8">
        <v>6.7</v>
      </c>
      <c r="D23" s="8">
        <v>10.199999999999999</v>
      </c>
      <c r="E23" s="9"/>
    </row>
    <row r="24" spans="1:5">
      <c r="A24" s="3">
        <v>41353.375</v>
      </c>
      <c r="B24" s="7">
        <v>44.56</v>
      </c>
      <c r="C24" s="8">
        <v>30.3</v>
      </c>
      <c r="D24" s="8">
        <v>10.7</v>
      </c>
      <c r="E24" s="9"/>
    </row>
    <row r="25" spans="1:5">
      <c r="A25" s="3">
        <v>41354.375</v>
      </c>
      <c r="B25" s="7">
        <v>44.56</v>
      </c>
      <c r="C25" s="8">
        <v>18.399999999999999</v>
      </c>
      <c r="D25" s="8">
        <v>10.6</v>
      </c>
      <c r="E25" s="9"/>
    </row>
    <row r="26" spans="1:5">
      <c r="A26" s="3">
        <v>41355.375</v>
      </c>
      <c r="B26" s="7">
        <v>44.44</v>
      </c>
      <c r="C26" s="8">
        <v>38.799999999999997</v>
      </c>
      <c r="D26" s="8">
        <v>10.6</v>
      </c>
      <c r="E26" s="9"/>
    </row>
    <row r="27" spans="1:5">
      <c r="A27" s="3">
        <v>41356.375</v>
      </c>
      <c r="B27" s="7">
        <v>44.44</v>
      </c>
      <c r="C27" s="8">
        <v>67.3</v>
      </c>
      <c r="D27" s="8">
        <v>10.9</v>
      </c>
      <c r="E27" s="9"/>
    </row>
    <row r="28" spans="1:5">
      <c r="A28" s="3">
        <v>41357.375</v>
      </c>
      <c r="B28" s="7">
        <v>44.3</v>
      </c>
      <c r="C28" s="8">
        <v>70.599999999999994</v>
      </c>
      <c r="D28" s="8">
        <v>11</v>
      </c>
      <c r="E28" s="12"/>
    </row>
    <row r="29" spans="1:5">
      <c r="A29" s="3">
        <v>41358.375</v>
      </c>
      <c r="B29" s="7">
        <v>44.27</v>
      </c>
      <c r="C29" s="8">
        <v>71.099999999999994</v>
      </c>
      <c r="D29" s="8">
        <v>11.1</v>
      </c>
      <c r="E29" s="12"/>
    </row>
    <row r="30" spans="1:5">
      <c r="A30" s="3">
        <v>41359.375</v>
      </c>
      <c r="B30" s="7">
        <v>44.29</v>
      </c>
      <c r="C30" s="8">
        <v>63.9</v>
      </c>
      <c r="D30" s="8">
        <v>11.2</v>
      </c>
      <c r="E30" s="12"/>
    </row>
    <row r="31" spans="1:5">
      <c r="A31" s="3">
        <v>41360.375</v>
      </c>
      <c r="B31" s="7">
        <v>44.32</v>
      </c>
      <c r="C31" s="8">
        <v>54.3</v>
      </c>
      <c r="D31" s="8">
        <v>11.2</v>
      </c>
      <c r="E31" s="12"/>
    </row>
    <row r="32" spans="1:5">
      <c r="A32" s="3">
        <v>41361.375</v>
      </c>
      <c r="B32" s="7">
        <v>44.32</v>
      </c>
      <c r="C32" s="8">
        <v>43.1</v>
      </c>
      <c r="D32" s="8">
        <v>11.3</v>
      </c>
      <c r="E32" s="12"/>
    </row>
    <row r="33" spans="1:5">
      <c r="A33" s="3">
        <v>41362.375</v>
      </c>
      <c r="B33" s="7">
        <v>44.23</v>
      </c>
      <c r="C33" s="8">
        <v>34.4</v>
      </c>
      <c r="D33" s="8">
        <v>11.4</v>
      </c>
      <c r="E33" s="12"/>
    </row>
    <row r="34" spans="1:5">
      <c r="A34" s="3">
        <v>41363.375</v>
      </c>
      <c r="B34" s="7">
        <v>44.23</v>
      </c>
      <c r="C34" s="8">
        <v>26.3</v>
      </c>
      <c r="D34" s="8">
        <v>12.1</v>
      </c>
      <c r="E34" s="12"/>
    </row>
    <row r="35" spans="1:5" ht="14.25" thickBot="1">
      <c r="A35" s="3">
        <v>41364.375</v>
      </c>
      <c r="B35" s="7">
        <v>44.2</v>
      </c>
      <c r="C35" s="8">
        <v>23.2</v>
      </c>
      <c r="D35" s="8">
        <v>12</v>
      </c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44.37</v>
      </c>
      <c r="C39" s="8">
        <f>ROUND(AVERAGE(C5:C35),2)</f>
        <v>18.91</v>
      </c>
      <c r="D39" s="8">
        <f>ROUND(AVERAGE(D5:D35),1)</f>
        <v>9.6999999999999993</v>
      </c>
      <c r="E39" s="17"/>
    </row>
    <row r="40" spans="1:5">
      <c r="A40" s="16" t="s">
        <v>8</v>
      </c>
      <c r="B40" s="7">
        <f>MAX(B5:B35)</f>
        <v>44.65</v>
      </c>
      <c r="C40" s="8">
        <f>MAX(C5:C35)</f>
        <v>71.099999999999994</v>
      </c>
      <c r="D40" s="8">
        <f>MAX(D5:D35)</f>
        <v>12.1</v>
      </c>
      <c r="E40" s="17"/>
    </row>
    <row r="41" spans="1:5">
      <c r="A41" s="16" t="s">
        <v>9</v>
      </c>
      <c r="B41" s="18">
        <f>INDEX($A$5:$A$35,MATCH(B40,B5:B35,0),0)</f>
        <v>41335.375</v>
      </c>
      <c r="C41" s="18">
        <f>INDEX($A$5:$A$35,MATCH(C40,C5:C35,0),0)</f>
        <v>41358.375</v>
      </c>
      <c r="D41" s="18">
        <f>INDEX($A$5:$A$35,MATCH(D40,D5:D35,0),0)</f>
        <v>41363.375</v>
      </c>
      <c r="E41" s="17"/>
    </row>
    <row r="42" spans="1:5">
      <c r="A42" s="16" t="s">
        <v>10</v>
      </c>
      <c r="B42" s="7">
        <f>MIN(B5:B35)</f>
        <v>44.16</v>
      </c>
      <c r="C42" s="8">
        <f>MIN(C5:C35)</f>
        <v>0</v>
      </c>
      <c r="D42" s="8">
        <f>MIN(D5:D35)</f>
        <v>7.4</v>
      </c>
      <c r="E42" s="17"/>
    </row>
    <row r="43" spans="1:5" ht="14.25" thickBot="1">
      <c r="A43" s="19" t="s">
        <v>11</v>
      </c>
      <c r="B43" s="20">
        <f>INDEX($A$5:$A$35,MATCH(B42,B5:B35,0),0)</f>
        <v>41348.375</v>
      </c>
      <c r="C43" s="20">
        <f>INDEX($A$5:$A$35,MATCH(C42,C5:C35,0),0)</f>
        <v>41334.375</v>
      </c>
      <c r="D43" s="20">
        <f>INDEX($A$5:$A$35,MATCH(D42,D5:D35,0),0)</f>
        <v>41335.375</v>
      </c>
      <c r="E43" s="21"/>
    </row>
  </sheetData>
  <mergeCells count="11">
    <mergeCell ref="A1:D1"/>
    <mergeCell ref="A2:A4"/>
    <mergeCell ref="B2:B3"/>
    <mergeCell ref="C2:C3"/>
    <mergeCell ref="D2:D3"/>
    <mergeCell ref="E2:E4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41030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41030.375</v>
      </c>
      <c r="B5" s="4">
        <v>44.02</v>
      </c>
      <c r="C5" s="5">
        <v>0</v>
      </c>
      <c r="D5" s="5">
        <v>15.1</v>
      </c>
      <c r="E5" s="6"/>
    </row>
    <row r="6" spans="1:5">
      <c r="A6" s="3">
        <v>41031.375</v>
      </c>
      <c r="B6" s="7">
        <v>44.01</v>
      </c>
      <c r="C6" s="8">
        <v>0</v>
      </c>
      <c r="D6" s="8">
        <v>15</v>
      </c>
      <c r="E6" s="9"/>
    </row>
    <row r="7" spans="1:5">
      <c r="A7" s="3">
        <v>41032.375</v>
      </c>
      <c r="B7" s="7">
        <v>44.03</v>
      </c>
      <c r="C7" s="8">
        <v>0</v>
      </c>
      <c r="D7" s="8">
        <v>15.2</v>
      </c>
      <c r="E7" s="9"/>
    </row>
    <row r="8" spans="1:5">
      <c r="A8" s="3">
        <v>41033.375</v>
      </c>
      <c r="B8" s="7">
        <v>44.04</v>
      </c>
      <c r="C8" s="8">
        <v>0.6</v>
      </c>
      <c r="D8" s="8">
        <v>15.5</v>
      </c>
      <c r="E8" s="9"/>
    </row>
    <row r="9" spans="1:5">
      <c r="A9" s="3">
        <v>41034.375</v>
      </c>
      <c r="B9" s="7">
        <v>44.04</v>
      </c>
      <c r="C9" s="8">
        <v>0.3</v>
      </c>
      <c r="D9" s="8">
        <v>16.100000000000001</v>
      </c>
      <c r="E9" s="9"/>
    </row>
    <row r="10" spans="1:5">
      <c r="A10" s="3">
        <v>41035.375</v>
      </c>
      <c r="B10" s="7">
        <v>44.01</v>
      </c>
      <c r="C10" s="8">
        <v>0</v>
      </c>
      <c r="D10" s="8">
        <v>16.399999999999999</v>
      </c>
      <c r="E10" s="22"/>
    </row>
    <row r="11" spans="1:5">
      <c r="A11" s="3">
        <v>41036.375</v>
      </c>
      <c r="B11" s="7">
        <v>44.02</v>
      </c>
      <c r="C11" s="8">
        <v>0.3</v>
      </c>
      <c r="D11" s="8">
        <v>16.2</v>
      </c>
      <c r="E11" s="9"/>
    </row>
    <row r="12" spans="1:5">
      <c r="A12" s="3">
        <v>41037.375</v>
      </c>
      <c r="B12" s="7">
        <v>44.02</v>
      </c>
      <c r="C12" s="8">
        <v>0</v>
      </c>
      <c r="D12" s="8">
        <v>16.2</v>
      </c>
      <c r="E12" s="9"/>
    </row>
    <row r="13" spans="1:5">
      <c r="A13" s="3">
        <v>41038.375</v>
      </c>
      <c r="B13" s="7">
        <v>44.03</v>
      </c>
      <c r="C13" s="8">
        <v>0</v>
      </c>
      <c r="D13" s="8">
        <v>16.399999999999999</v>
      </c>
      <c r="E13" s="9"/>
    </row>
    <row r="14" spans="1:5">
      <c r="A14" s="3">
        <v>41039.375</v>
      </c>
      <c r="B14" s="7">
        <v>44.02</v>
      </c>
      <c r="C14" s="8">
        <v>0.3</v>
      </c>
      <c r="D14" s="8">
        <v>16.399999999999999</v>
      </c>
      <c r="E14" s="9"/>
    </row>
    <row r="15" spans="1:5">
      <c r="A15" s="3">
        <v>41040.375</v>
      </c>
      <c r="B15" s="7">
        <v>44.02</v>
      </c>
      <c r="C15" s="8">
        <v>1.2</v>
      </c>
      <c r="D15" s="8">
        <v>17.100000000000001</v>
      </c>
      <c r="E15" s="22"/>
    </row>
    <row r="16" spans="1:5">
      <c r="A16" s="3">
        <v>41041.375</v>
      </c>
      <c r="B16" s="7">
        <v>44.02</v>
      </c>
      <c r="C16" s="8">
        <v>1.7</v>
      </c>
      <c r="D16" s="8">
        <v>16.899999999999999</v>
      </c>
      <c r="E16" s="9"/>
    </row>
    <row r="17" spans="1:5">
      <c r="A17" s="3">
        <v>41042.375</v>
      </c>
      <c r="B17" s="7">
        <v>44.01</v>
      </c>
      <c r="C17" s="8">
        <v>1.4</v>
      </c>
      <c r="D17" s="8">
        <v>16.7</v>
      </c>
      <c r="E17" s="9"/>
    </row>
    <row r="18" spans="1:5">
      <c r="A18" s="3">
        <v>41043.375</v>
      </c>
      <c r="B18" s="7">
        <v>44.02</v>
      </c>
      <c r="C18" s="8">
        <v>1.2</v>
      </c>
      <c r="D18" s="8">
        <v>16.8</v>
      </c>
      <c r="E18" s="9"/>
    </row>
    <row r="19" spans="1:5">
      <c r="A19" s="3">
        <v>41044.375</v>
      </c>
      <c r="B19" s="7">
        <v>44.03</v>
      </c>
      <c r="C19" s="8">
        <v>0</v>
      </c>
      <c r="D19" s="8">
        <v>16.600000000000001</v>
      </c>
      <c r="E19" s="9"/>
    </row>
    <row r="20" spans="1:5">
      <c r="A20" s="3">
        <v>41045.375</v>
      </c>
      <c r="B20" s="7">
        <v>44</v>
      </c>
      <c r="C20" s="8">
        <v>0</v>
      </c>
      <c r="D20" s="8">
        <v>16.5</v>
      </c>
      <c r="E20" s="9"/>
    </row>
    <row r="21" spans="1:5">
      <c r="A21" s="3">
        <v>41046.375</v>
      </c>
      <c r="B21" s="7">
        <v>44.01</v>
      </c>
      <c r="C21" s="8">
        <v>0</v>
      </c>
      <c r="D21" s="8">
        <v>16.7</v>
      </c>
      <c r="E21" s="9"/>
    </row>
    <row r="22" spans="1:5">
      <c r="A22" s="3">
        <v>41047.375</v>
      </c>
      <c r="B22" s="7">
        <v>44.01</v>
      </c>
      <c r="C22" s="8">
        <v>0</v>
      </c>
      <c r="D22" s="8">
        <v>17</v>
      </c>
      <c r="E22" s="9"/>
    </row>
    <row r="23" spans="1:5">
      <c r="A23" s="3">
        <v>41048.375</v>
      </c>
      <c r="B23" s="7">
        <v>44.01</v>
      </c>
      <c r="C23" s="8">
        <v>0</v>
      </c>
      <c r="D23" s="8">
        <v>17.399999999999999</v>
      </c>
      <c r="E23" s="9"/>
    </row>
    <row r="24" spans="1:5">
      <c r="A24" s="3">
        <v>41049.375</v>
      </c>
      <c r="B24" s="7">
        <v>44.01</v>
      </c>
      <c r="C24" s="8">
        <v>0</v>
      </c>
      <c r="D24" s="8">
        <v>17.2</v>
      </c>
      <c r="E24" s="9"/>
    </row>
    <row r="25" spans="1:5">
      <c r="A25" s="3">
        <v>41050.375</v>
      </c>
      <c r="B25" s="7">
        <v>44.01</v>
      </c>
      <c r="C25" s="8">
        <v>0</v>
      </c>
      <c r="D25" s="8">
        <v>16.8</v>
      </c>
      <c r="E25" s="9"/>
    </row>
    <row r="26" spans="1:5">
      <c r="A26" s="3">
        <v>41051.375</v>
      </c>
      <c r="B26" s="7">
        <v>44.01</v>
      </c>
      <c r="C26" s="8">
        <v>0</v>
      </c>
      <c r="D26" s="8">
        <v>17.100000000000001</v>
      </c>
      <c r="E26" s="9"/>
    </row>
    <row r="27" spans="1:5">
      <c r="A27" s="3">
        <v>41052.375</v>
      </c>
      <c r="B27" s="7">
        <v>44.01</v>
      </c>
      <c r="C27" s="8">
        <v>0</v>
      </c>
      <c r="D27" s="8">
        <v>17</v>
      </c>
      <c r="E27" s="9"/>
    </row>
    <row r="28" spans="1:5">
      <c r="A28" s="3">
        <v>41053.375</v>
      </c>
      <c r="B28" s="7">
        <v>44.01</v>
      </c>
      <c r="C28" s="8">
        <v>0</v>
      </c>
      <c r="D28" s="8">
        <v>17</v>
      </c>
      <c r="E28" s="12"/>
    </row>
    <row r="29" spans="1:5">
      <c r="A29" s="3">
        <v>41054.375</v>
      </c>
      <c r="B29" s="7">
        <v>44.01</v>
      </c>
      <c r="C29" s="8">
        <v>0</v>
      </c>
      <c r="D29" s="8">
        <v>17</v>
      </c>
      <c r="E29" s="12"/>
    </row>
    <row r="30" spans="1:5">
      <c r="A30" s="3">
        <v>41055.375</v>
      </c>
      <c r="B30" s="7">
        <v>44.01</v>
      </c>
      <c r="C30" s="8">
        <v>0</v>
      </c>
      <c r="D30" s="8">
        <v>17</v>
      </c>
      <c r="E30" s="12"/>
    </row>
    <row r="31" spans="1:5">
      <c r="A31" s="3">
        <v>41056.375</v>
      </c>
      <c r="B31" s="7">
        <v>44.01</v>
      </c>
      <c r="C31" s="8">
        <v>0</v>
      </c>
      <c r="D31" s="8">
        <v>16.8</v>
      </c>
      <c r="E31" s="12"/>
    </row>
    <row r="32" spans="1:5">
      <c r="A32" s="3">
        <v>41057.375</v>
      </c>
      <c r="B32" s="7">
        <v>44.01</v>
      </c>
      <c r="C32" s="8">
        <v>0</v>
      </c>
      <c r="D32" s="8">
        <v>17.100000000000001</v>
      </c>
      <c r="E32" s="12"/>
    </row>
    <row r="33" spans="1:5">
      <c r="A33" s="3">
        <v>41058.375</v>
      </c>
      <c r="B33" s="10">
        <v>44.01</v>
      </c>
      <c r="C33" s="11">
        <v>0</v>
      </c>
      <c r="D33" s="11">
        <v>17.399999999999999</v>
      </c>
      <c r="E33" s="12"/>
    </row>
    <row r="34" spans="1:5">
      <c r="A34" s="3">
        <v>41059.375</v>
      </c>
      <c r="B34" s="7">
        <v>44.01</v>
      </c>
      <c r="C34" s="8">
        <v>0</v>
      </c>
      <c r="D34" s="8">
        <v>17.8</v>
      </c>
      <c r="E34" s="12"/>
    </row>
    <row r="35" spans="1:5" ht="14.25" thickBot="1">
      <c r="A35" s="3">
        <v>41060.375</v>
      </c>
      <c r="B35" s="13">
        <v>44.01</v>
      </c>
      <c r="C35" s="14">
        <v>0</v>
      </c>
      <c r="D35" s="14">
        <v>17.8</v>
      </c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44.02</v>
      </c>
      <c r="C39" s="8">
        <f>ROUND(AVERAGE(C5:C35),2)</f>
        <v>0.23</v>
      </c>
      <c r="D39" s="8">
        <f>ROUND(AVERAGE(D5:D35),1)</f>
        <v>16.7</v>
      </c>
      <c r="E39" s="17"/>
    </row>
    <row r="40" spans="1:5">
      <c r="A40" s="16" t="s">
        <v>8</v>
      </c>
      <c r="B40" s="7">
        <f>MAX(B5:B35)</f>
        <v>44.04</v>
      </c>
      <c r="C40" s="8">
        <f>MAX(C5:C35)</f>
        <v>1.7</v>
      </c>
      <c r="D40" s="8">
        <f>MAX(D5:D35)</f>
        <v>17.8</v>
      </c>
      <c r="E40" s="17"/>
    </row>
    <row r="41" spans="1:5">
      <c r="A41" s="16" t="s">
        <v>9</v>
      </c>
      <c r="B41" s="18">
        <f>INDEX($A$5:$A$35,MATCH(B40,B5:B35,0),0)</f>
        <v>41033.375</v>
      </c>
      <c r="C41" s="18">
        <f>INDEX($A$5:$A$35,MATCH(C40,C5:C35,0),0)</f>
        <v>41041.375</v>
      </c>
      <c r="D41" s="18">
        <f>INDEX($A$5:$A$35,MATCH(D40,D5:D35,0),0)</f>
        <v>41059.375</v>
      </c>
      <c r="E41" s="17"/>
    </row>
    <row r="42" spans="1:5">
      <c r="A42" s="16" t="s">
        <v>10</v>
      </c>
      <c r="B42" s="7">
        <f>MIN(B5:B35)</f>
        <v>44</v>
      </c>
      <c r="C42" s="8">
        <f>MIN(C5:C35)</f>
        <v>0</v>
      </c>
      <c r="D42" s="8">
        <f>MIN(D5:D35)</f>
        <v>15</v>
      </c>
      <c r="E42" s="17"/>
    </row>
    <row r="43" spans="1:5" ht="14.25" thickBot="1">
      <c r="A43" s="19" t="s">
        <v>11</v>
      </c>
      <c r="B43" s="20">
        <f>INDEX($A$5:$A$35,MATCH(B42,B5:B35,0),0)</f>
        <v>41045.375</v>
      </c>
      <c r="C43" s="20">
        <f>INDEX($A$5:$A$35,MATCH(C42,C5:C35,0),0)</f>
        <v>41030.375</v>
      </c>
      <c r="D43" s="20">
        <f>INDEX($A$5:$A$35,MATCH(D42,D5:D35,0),0)</f>
        <v>41031.375</v>
      </c>
      <c r="E43" s="21"/>
    </row>
  </sheetData>
  <mergeCells count="11">
    <mergeCell ref="E2:E4"/>
    <mergeCell ref="A36:A38"/>
    <mergeCell ref="B36:B38"/>
    <mergeCell ref="C36:C38"/>
    <mergeCell ref="D36:D38"/>
    <mergeCell ref="E36:E38"/>
    <mergeCell ref="A1:D1"/>
    <mergeCell ref="A2:A4"/>
    <mergeCell ref="B2:B3"/>
    <mergeCell ref="C2:C3"/>
    <mergeCell ref="D2:D3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41061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41061.375</v>
      </c>
      <c r="B5" s="4">
        <v>44.01</v>
      </c>
      <c r="C5" s="5">
        <v>0</v>
      </c>
      <c r="D5" s="5">
        <v>17.8</v>
      </c>
      <c r="E5" s="6"/>
    </row>
    <row r="6" spans="1:5">
      <c r="A6" s="3">
        <v>41062.375</v>
      </c>
      <c r="B6" s="7">
        <v>44.01</v>
      </c>
      <c r="C6" s="8">
        <v>0</v>
      </c>
      <c r="D6" s="8">
        <v>18</v>
      </c>
      <c r="E6" s="9"/>
    </row>
    <row r="7" spans="1:5">
      <c r="A7" s="3">
        <v>41063.375</v>
      </c>
      <c r="B7" s="7">
        <v>44.01</v>
      </c>
      <c r="C7" s="8">
        <v>0</v>
      </c>
      <c r="D7" s="8">
        <v>17.899999999999999</v>
      </c>
      <c r="E7" s="9"/>
    </row>
    <row r="8" spans="1:5">
      <c r="A8" s="3">
        <v>41064.375</v>
      </c>
      <c r="B8" s="7">
        <v>44.01</v>
      </c>
      <c r="C8" s="8">
        <v>0</v>
      </c>
      <c r="D8" s="8">
        <v>18.100000000000001</v>
      </c>
      <c r="E8" s="9"/>
    </row>
    <row r="9" spans="1:5">
      <c r="A9" s="3">
        <v>41065.375</v>
      </c>
      <c r="B9" s="7">
        <v>44.01</v>
      </c>
      <c r="C9" s="8">
        <v>0</v>
      </c>
      <c r="D9" s="8">
        <v>18.100000000000001</v>
      </c>
      <c r="E9" s="9"/>
    </row>
    <row r="10" spans="1:5">
      <c r="A10" s="3">
        <v>41066.375</v>
      </c>
      <c r="B10" s="7">
        <v>44.01</v>
      </c>
      <c r="C10" s="8">
        <v>0</v>
      </c>
      <c r="D10" s="8">
        <v>18.100000000000001</v>
      </c>
      <c r="E10" s="22"/>
    </row>
    <row r="11" spans="1:5">
      <c r="A11" s="3">
        <v>41067.375</v>
      </c>
      <c r="B11" s="7">
        <v>43.97</v>
      </c>
      <c r="C11" s="8">
        <v>0</v>
      </c>
      <c r="D11" s="8">
        <v>18.3</v>
      </c>
      <c r="E11" s="9"/>
    </row>
    <row r="12" spans="1:5">
      <c r="A12" s="3">
        <v>41068.375</v>
      </c>
      <c r="B12" s="7">
        <v>43.97</v>
      </c>
      <c r="C12" s="8">
        <v>0</v>
      </c>
      <c r="D12" s="8">
        <v>18.5</v>
      </c>
      <c r="E12" s="9"/>
    </row>
    <row r="13" spans="1:5">
      <c r="A13" s="3">
        <v>41069.375</v>
      </c>
      <c r="B13" s="7">
        <v>43.97</v>
      </c>
      <c r="C13" s="8">
        <v>0</v>
      </c>
      <c r="D13" s="8">
        <v>18.7</v>
      </c>
      <c r="E13" s="9"/>
    </row>
    <row r="14" spans="1:5">
      <c r="A14" s="3">
        <v>41070.375</v>
      </c>
      <c r="B14" s="7">
        <v>43.98</v>
      </c>
      <c r="C14" s="8">
        <v>0</v>
      </c>
      <c r="D14" s="8">
        <v>18.899999999999999</v>
      </c>
      <c r="E14" s="9"/>
    </row>
    <row r="15" spans="1:5">
      <c r="A15" s="3">
        <v>41071.375</v>
      </c>
      <c r="B15" s="7">
        <v>43.96</v>
      </c>
      <c r="C15" s="8">
        <v>0</v>
      </c>
      <c r="D15" s="8">
        <v>19.600000000000001</v>
      </c>
      <c r="E15" s="22"/>
    </row>
    <row r="16" spans="1:5">
      <c r="A16" s="3">
        <v>41072.375</v>
      </c>
      <c r="B16" s="7">
        <v>43.91</v>
      </c>
      <c r="C16" s="8">
        <v>0</v>
      </c>
      <c r="D16" s="8">
        <v>19.600000000000001</v>
      </c>
      <c r="E16" s="9"/>
    </row>
    <row r="17" spans="1:5">
      <c r="A17" s="3">
        <v>41073.375</v>
      </c>
      <c r="B17" s="7">
        <v>43.88</v>
      </c>
      <c r="C17" s="8">
        <v>0</v>
      </c>
      <c r="D17" s="8">
        <v>19.399999999999999</v>
      </c>
      <c r="E17" s="9"/>
    </row>
    <row r="18" spans="1:5">
      <c r="A18" s="3">
        <v>41074.375</v>
      </c>
      <c r="B18" s="7">
        <v>43.88</v>
      </c>
      <c r="C18" s="8">
        <v>0</v>
      </c>
      <c r="D18" s="8">
        <v>18.3</v>
      </c>
      <c r="E18" s="9"/>
    </row>
    <row r="19" spans="1:5">
      <c r="A19" s="3">
        <v>41075.375</v>
      </c>
      <c r="B19" s="7">
        <v>43.84</v>
      </c>
      <c r="C19" s="8">
        <v>0</v>
      </c>
      <c r="D19" s="8">
        <v>18</v>
      </c>
      <c r="E19" s="9"/>
    </row>
    <row r="20" spans="1:5">
      <c r="A20" s="3">
        <v>41076.375</v>
      </c>
      <c r="B20" s="7">
        <v>44.79</v>
      </c>
      <c r="C20" s="8">
        <v>6</v>
      </c>
      <c r="D20" s="8">
        <v>17</v>
      </c>
      <c r="E20" s="9"/>
    </row>
    <row r="21" spans="1:5">
      <c r="A21" s="3">
        <v>41077.375</v>
      </c>
      <c r="B21" s="7">
        <v>44.77</v>
      </c>
      <c r="C21" s="8">
        <v>72.599999999999994</v>
      </c>
      <c r="D21" s="8">
        <v>17.2</v>
      </c>
      <c r="E21" s="9"/>
    </row>
    <row r="22" spans="1:5">
      <c r="A22" s="3">
        <v>41078.375</v>
      </c>
      <c r="B22" s="7">
        <v>44.74</v>
      </c>
      <c r="C22" s="8">
        <v>36.299999999999997</v>
      </c>
      <c r="D22" s="8">
        <v>17.399999999999999</v>
      </c>
      <c r="E22" s="9"/>
    </row>
    <row r="23" spans="1:5">
      <c r="A23" s="3">
        <v>41079.375</v>
      </c>
      <c r="B23" s="7">
        <v>45.61</v>
      </c>
      <c r="C23" s="8">
        <v>140.5</v>
      </c>
      <c r="D23" s="8">
        <v>17.8</v>
      </c>
      <c r="E23" s="9"/>
    </row>
    <row r="24" spans="1:5">
      <c r="A24" s="3">
        <v>41080.375</v>
      </c>
      <c r="B24" s="7">
        <v>45.33</v>
      </c>
      <c r="C24" s="8">
        <v>95.6</v>
      </c>
      <c r="D24" s="8">
        <v>17.399999999999999</v>
      </c>
      <c r="E24" s="9"/>
    </row>
    <row r="25" spans="1:5">
      <c r="A25" s="3">
        <v>41081.375</v>
      </c>
      <c r="B25" s="7">
        <v>45</v>
      </c>
      <c r="C25" s="8">
        <v>103.5</v>
      </c>
      <c r="D25" s="8">
        <v>16.8</v>
      </c>
      <c r="E25" s="9"/>
    </row>
    <row r="26" spans="1:5">
      <c r="A26" s="3">
        <v>41082.375</v>
      </c>
      <c r="B26" s="7">
        <v>46.65</v>
      </c>
      <c r="C26" s="8">
        <v>151.5</v>
      </c>
      <c r="D26" s="8">
        <v>16.3</v>
      </c>
      <c r="E26" s="9"/>
    </row>
    <row r="27" spans="1:5">
      <c r="A27" s="3">
        <v>41083.375</v>
      </c>
      <c r="B27" s="7">
        <v>45.22</v>
      </c>
      <c r="C27" s="8">
        <v>282.39999999999998</v>
      </c>
      <c r="D27" s="8">
        <v>16.399999999999999</v>
      </c>
      <c r="E27" s="9"/>
    </row>
    <row r="28" spans="1:5">
      <c r="A28" s="3">
        <v>41084.375</v>
      </c>
      <c r="B28" s="7">
        <v>44.77</v>
      </c>
      <c r="C28" s="8">
        <v>212.5</v>
      </c>
      <c r="D28" s="8">
        <v>16.7</v>
      </c>
      <c r="E28" s="12"/>
    </row>
    <row r="29" spans="1:5">
      <c r="A29" s="3">
        <v>41085.375</v>
      </c>
      <c r="B29" s="7">
        <v>44.74</v>
      </c>
      <c r="C29" s="8">
        <v>178.8</v>
      </c>
      <c r="D29" s="8">
        <v>16.5</v>
      </c>
      <c r="E29" s="12"/>
    </row>
    <row r="30" spans="1:5">
      <c r="A30" s="3">
        <v>41086.375</v>
      </c>
      <c r="B30" s="7">
        <v>44.59</v>
      </c>
      <c r="C30" s="8">
        <v>132.9</v>
      </c>
      <c r="D30" s="8">
        <v>16.7</v>
      </c>
      <c r="E30" s="12"/>
    </row>
    <row r="31" spans="1:5">
      <c r="A31" s="3">
        <v>41087.375</v>
      </c>
      <c r="B31" s="7">
        <v>44.43</v>
      </c>
      <c r="C31" s="8">
        <v>113.9</v>
      </c>
      <c r="D31" s="8">
        <v>16.600000000000001</v>
      </c>
      <c r="E31" s="12"/>
    </row>
    <row r="32" spans="1:5">
      <c r="A32" s="3">
        <v>41088.375</v>
      </c>
      <c r="B32" s="7">
        <v>44.61</v>
      </c>
      <c r="C32" s="8">
        <v>89.7</v>
      </c>
      <c r="D32" s="8">
        <v>16.600000000000001</v>
      </c>
      <c r="E32" s="12"/>
    </row>
    <row r="33" spans="1:5">
      <c r="A33" s="3">
        <v>41089.375</v>
      </c>
      <c r="B33" s="10">
        <v>44.37</v>
      </c>
      <c r="C33" s="11">
        <v>46.3</v>
      </c>
      <c r="D33" s="11">
        <v>17</v>
      </c>
      <c r="E33" s="12"/>
    </row>
    <row r="34" spans="1:5">
      <c r="A34" s="3">
        <v>41090.375</v>
      </c>
      <c r="B34" s="7">
        <v>44.3</v>
      </c>
      <c r="C34" s="8">
        <v>36.700000000000003</v>
      </c>
      <c r="D34" s="8">
        <v>17.399999999999999</v>
      </c>
      <c r="E34" s="12"/>
    </row>
    <row r="35" spans="1:5" ht="14.25" thickBot="1">
      <c r="A35" s="3"/>
      <c r="B35" s="13"/>
      <c r="C35" s="14"/>
      <c r="D35" s="14"/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44.44</v>
      </c>
      <c r="C39" s="8">
        <f>ROUND(AVERAGE(C5:C35),2)</f>
        <v>56.64</v>
      </c>
      <c r="D39" s="8">
        <f>ROUND(AVERAGE(D5:D35),1)</f>
        <v>17.7</v>
      </c>
      <c r="E39" s="17"/>
    </row>
    <row r="40" spans="1:5">
      <c r="A40" s="16" t="s">
        <v>8</v>
      </c>
      <c r="B40" s="7">
        <f>MAX(B5:B35)</f>
        <v>46.65</v>
      </c>
      <c r="C40" s="8">
        <f>MAX(C5:C35)</f>
        <v>282.39999999999998</v>
      </c>
      <c r="D40" s="8">
        <f>MAX(D5:D35)</f>
        <v>19.600000000000001</v>
      </c>
      <c r="E40" s="17"/>
    </row>
    <row r="41" spans="1:5">
      <c r="A41" s="16" t="s">
        <v>9</v>
      </c>
      <c r="B41" s="18">
        <f>INDEX($A$5:$A$35,MATCH(B40,B5:B35,0),0)</f>
        <v>41082.375</v>
      </c>
      <c r="C41" s="18">
        <f>INDEX($A$5:$A$35,MATCH(C40,C5:C35,0),0)</f>
        <v>41083.375</v>
      </c>
      <c r="D41" s="18">
        <f>INDEX($A$5:$A$35,MATCH(D40,D5:D35,0),0)</f>
        <v>41071.375</v>
      </c>
      <c r="E41" s="17"/>
    </row>
    <row r="42" spans="1:5">
      <c r="A42" s="16" t="s">
        <v>10</v>
      </c>
      <c r="B42" s="7">
        <f>MIN(B5:B35)</f>
        <v>43.84</v>
      </c>
      <c r="C42" s="8">
        <f>MIN(C5:C35)</f>
        <v>0</v>
      </c>
      <c r="D42" s="8">
        <f>MIN(D5:D35)</f>
        <v>16.3</v>
      </c>
      <c r="E42" s="17"/>
    </row>
    <row r="43" spans="1:5" ht="14.25" thickBot="1">
      <c r="A43" s="19" t="s">
        <v>11</v>
      </c>
      <c r="B43" s="20">
        <f>INDEX($A$5:$A$35,MATCH(B42,B5:B35,0),0)</f>
        <v>41075.375</v>
      </c>
      <c r="C43" s="20">
        <f>INDEX($A$5:$A$35,MATCH(C42,C5:C35,0),0)</f>
        <v>41061.375</v>
      </c>
      <c r="D43" s="20">
        <f>INDEX($A$5:$A$35,MATCH(D42,D5:D35,0),0)</f>
        <v>41082.375</v>
      </c>
      <c r="E43" s="21"/>
    </row>
  </sheetData>
  <mergeCells count="11">
    <mergeCell ref="A1:D1"/>
    <mergeCell ref="A2:A4"/>
    <mergeCell ref="B2:B3"/>
    <mergeCell ref="C2:C3"/>
    <mergeCell ref="D2:D3"/>
    <mergeCell ref="E2:E4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41091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41091.375</v>
      </c>
      <c r="B5" s="4">
        <v>44.31</v>
      </c>
      <c r="C5" s="5">
        <v>30.8</v>
      </c>
      <c r="D5" s="5">
        <v>17.5</v>
      </c>
      <c r="E5" s="6"/>
    </row>
    <row r="6" spans="1:5">
      <c r="A6" s="3">
        <v>41092.375</v>
      </c>
      <c r="B6" s="7">
        <v>44.31</v>
      </c>
      <c r="C6" s="8">
        <v>21.7</v>
      </c>
      <c r="D6" s="8">
        <v>17.899999999999999</v>
      </c>
      <c r="E6" s="9"/>
    </row>
    <row r="7" spans="1:5">
      <c r="A7" s="3">
        <v>41093.375</v>
      </c>
      <c r="B7" s="7">
        <v>44.22</v>
      </c>
      <c r="C7" s="8">
        <v>18.8</v>
      </c>
      <c r="D7" s="8">
        <v>18.2</v>
      </c>
      <c r="E7" s="9"/>
    </row>
    <row r="8" spans="1:5">
      <c r="A8" s="3">
        <v>41094.375</v>
      </c>
      <c r="B8" s="7">
        <v>44.49</v>
      </c>
      <c r="C8" s="8">
        <v>15.8</v>
      </c>
      <c r="D8" s="8">
        <v>18.3</v>
      </c>
      <c r="E8" s="9"/>
    </row>
    <row r="9" spans="1:5">
      <c r="A9" s="3">
        <v>41095.375</v>
      </c>
      <c r="B9" s="7">
        <v>44.31</v>
      </c>
      <c r="C9" s="8">
        <v>10</v>
      </c>
      <c r="D9" s="8">
        <v>18.600000000000001</v>
      </c>
      <c r="E9" s="9"/>
    </row>
    <row r="10" spans="1:5">
      <c r="A10" s="3">
        <v>41096.375</v>
      </c>
      <c r="B10" s="7">
        <v>44.29</v>
      </c>
      <c r="C10" s="8">
        <v>7.8</v>
      </c>
      <c r="D10" s="8">
        <v>18.8</v>
      </c>
      <c r="E10" s="22"/>
    </row>
    <row r="11" spans="1:5">
      <c r="A11" s="3">
        <v>41097.375</v>
      </c>
      <c r="B11" s="7">
        <v>44.3</v>
      </c>
      <c r="C11" s="8">
        <v>6.7</v>
      </c>
      <c r="D11" s="8">
        <v>18.8</v>
      </c>
      <c r="E11" s="9"/>
    </row>
    <row r="12" spans="1:5">
      <c r="A12" s="3">
        <v>41098.375</v>
      </c>
      <c r="B12" s="7">
        <v>44.21</v>
      </c>
      <c r="C12" s="8">
        <v>5.7</v>
      </c>
      <c r="D12" s="8">
        <v>18.899999999999999</v>
      </c>
      <c r="E12" s="9"/>
    </row>
    <row r="13" spans="1:5">
      <c r="A13" s="3">
        <v>41099.375</v>
      </c>
      <c r="B13" s="7">
        <v>44.17</v>
      </c>
      <c r="C13" s="8">
        <v>6</v>
      </c>
      <c r="D13" s="8">
        <v>19.600000000000001</v>
      </c>
      <c r="E13" s="9"/>
    </row>
    <row r="14" spans="1:5">
      <c r="A14" s="3">
        <v>41100.375</v>
      </c>
      <c r="B14" s="7">
        <v>44.14</v>
      </c>
      <c r="C14" s="8">
        <v>6.4</v>
      </c>
      <c r="D14" s="8">
        <v>20</v>
      </c>
      <c r="E14" s="9"/>
    </row>
    <row r="15" spans="1:5">
      <c r="A15" s="3">
        <v>41101.375</v>
      </c>
      <c r="B15" s="7">
        <v>44.15</v>
      </c>
      <c r="C15" s="8">
        <v>14.9</v>
      </c>
      <c r="D15" s="8">
        <v>19.600000000000001</v>
      </c>
      <c r="E15" s="22"/>
    </row>
    <row r="16" spans="1:5">
      <c r="A16" s="3">
        <v>41102.375</v>
      </c>
      <c r="B16" s="7">
        <v>47.82</v>
      </c>
      <c r="C16" s="8">
        <v>575.6</v>
      </c>
      <c r="D16" s="8">
        <v>16.8</v>
      </c>
      <c r="E16" s="9"/>
    </row>
    <row r="17" spans="1:5">
      <c r="A17" s="3">
        <v>41103.375</v>
      </c>
      <c r="B17" s="7">
        <v>45.41</v>
      </c>
      <c r="C17" s="8">
        <v>1229</v>
      </c>
      <c r="D17" s="8">
        <v>17.600000000000001</v>
      </c>
      <c r="E17" s="9"/>
    </row>
    <row r="18" spans="1:5">
      <c r="A18" s="3">
        <v>41104.375</v>
      </c>
      <c r="B18" s="7">
        <v>44.74</v>
      </c>
      <c r="C18" s="8">
        <v>883.1</v>
      </c>
      <c r="D18" s="8">
        <v>17.7</v>
      </c>
      <c r="E18" s="9"/>
    </row>
    <row r="19" spans="1:5">
      <c r="A19" s="3">
        <v>41105.375</v>
      </c>
      <c r="B19" s="7">
        <v>44.73</v>
      </c>
      <c r="C19" s="8">
        <v>624.5</v>
      </c>
      <c r="D19" s="8">
        <v>17.5</v>
      </c>
      <c r="E19" s="9"/>
    </row>
    <row r="20" spans="1:5">
      <c r="A20" s="3">
        <v>41106.375</v>
      </c>
      <c r="B20" s="7">
        <v>44.84</v>
      </c>
      <c r="C20" s="8">
        <v>490.4</v>
      </c>
      <c r="D20" s="8">
        <v>17.8</v>
      </c>
      <c r="E20" s="9"/>
    </row>
    <row r="21" spans="1:5">
      <c r="A21" s="3">
        <v>41107.375</v>
      </c>
      <c r="B21" s="7">
        <v>44.75</v>
      </c>
      <c r="C21" s="8">
        <v>359.5</v>
      </c>
      <c r="D21" s="8">
        <v>18.100000000000001</v>
      </c>
      <c r="E21" s="9"/>
    </row>
    <row r="22" spans="1:5">
      <c r="A22" s="3">
        <v>41108.375</v>
      </c>
      <c r="B22" s="7">
        <v>44.58</v>
      </c>
      <c r="C22" s="8">
        <v>296.8</v>
      </c>
      <c r="D22" s="8">
        <v>18.5</v>
      </c>
      <c r="E22" s="9"/>
    </row>
    <row r="23" spans="1:5">
      <c r="A23" s="3">
        <v>41109.375</v>
      </c>
      <c r="B23" s="7">
        <v>44.49</v>
      </c>
      <c r="C23" s="8">
        <v>266.2</v>
      </c>
      <c r="D23" s="8">
        <v>18.8</v>
      </c>
      <c r="E23" s="9"/>
    </row>
    <row r="24" spans="1:5">
      <c r="A24" s="3">
        <v>41110.375</v>
      </c>
      <c r="B24" s="7">
        <v>44.54</v>
      </c>
      <c r="C24" s="8">
        <v>224.9</v>
      </c>
      <c r="D24" s="8">
        <v>18.7</v>
      </c>
      <c r="E24" s="9"/>
    </row>
    <row r="25" spans="1:5">
      <c r="A25" s="3">
        <v>41111.375</v>
      </c>
      <c r="B25" s="7">
        <v>44.4</v>
      </c>
      <c r="C25" s="8">
        <v>148.9</v>
      </c>
      <c r="D25" s="8">
        <v>19.100000000000001</v>
      </c>
      <c r="E25" s="9"/>
    </row>
    <row r="26" spans="1:5">
      <c r="A26" s="3">
        <v>41112.375</v>
      </c>
      <c r="B26" s="7">
        <v>44.22</v>
      </c>
      <c r="C26" s="8">
        <v>119.7</v>
      </c>
      <c r="D26" s="8">
        <v>19.3</v>
      </c>
      <c r="E26" s="9"/>
    </row>
    <row r="27" spans="1:5">
      <c r="A27" s="3">
        <v>41113.375</v>
      </c>
      <c r="B27" s="7">
        <v>44.34</v>
      </c>
      <c r="C27" s="8">
        <v>101.2</v>
      </c>
      <c r="D27" s="8">
        <v>19.399999999999999</v>
      </c>
      <c r="E27" s="9"/>
    </row>
    <row r="28" spans="1:5">
      <c r="A28" s="3">
        <v>41114.375</v>
      </c>
      <c r="B28" s="7">
        <v>44.17</v>
      </c>
      <c r="C28" s="8">
        <v>81.099999999999994</v>
      </c>
      <c r="D28" s="8">
        <v>20.100000000000001</v>
      </c>
      <c r="E28" s="12"/>
    </row>
    <row r="29" spans="1:5">
      <c r="A29" s="3">
        <v>41115.375</v>
      </c>
      <c r="B29" s="7">
        <v>44.32</v>
      </c>
      <c r="C29" s="8">
        <v>73.2</v>
      </c>
      <c r="D29" s="8">
        <v>20.3</v>
      </c>
      <c r="E29" s="12"/>
    </row>
    <row r="30" spans="1:5">
      <c r="A30" s="3">
        <v>41116.375</v>
      </c>
      <c r="B30" s="7">
        <v>44.18</v>
      </c>
      <c r="C30" s="8">
        <v>65.3</v>
      </c>
      <c r="D30" s="8">
        <v>20.7</v>
      </c>
      <c r="E30" s="12"/>
    </row>
    <row r="31" spans="1:5">
      <c r="A31" s="3">
        <v>41117.375</v>
      </c>
      <c r="B31" s="7">
        <v>44.25</v>
      </c>
      <c r="C31" s="8">
        <v>67.8</v>
      </c>
      <c r="D31" s="8">
        <v>20.8</v>
      </c>
      <c r="E31" s="12"/>
    </row>
    <row r="32" spans="1:5">
      <c r="A32" s="3">
        <v>41118.375</v>
      </c>
      <c r="B32" s="7">
        <v>44.15</v>
      </c>
      <c r="C32" s="8">
        <v>66.7</v>
      </c>
      <c r="D32" s="8">
        <v>21</v>
      </c>
      <c r="E32" s="12"/>
    </row>
    <row r="33" spans="1:5">
      <c r="A33" s="3">
        <v>41119.375</v>
      </c>
      <c r="B33" s="10">
        <v>44.14</v>
      </c>
      <c r="C33" s="11">
        <v>69</v>
      </c>
      <c r="D33" s="11">
        <v>21.3</v>
      </c>
      <c r="E33" s="12"/>
    </row>
    <row r="34" spans="1:5">
      <c r="A34" s="3">
        <v>41120.375</v>
      </c>
      <c r="B34" s="7">
        <v>44.12</v>
      </c>
      <c r="C34" s="8">
        <v>74.7</v>
      </c>
      <c r="D34" s="8">
        <v>21.6</v>
      </c>
      <c r="E34" s="12"/>
    </row>
    <row r="35" spans="1:5" ht="14.25" thickBot="1">
      <c r="A35" s="3">
        <v>41121.375</v>
      </c>
      <c r="B35" s="13">
        <v>44.14</v>
      </c>
      <c r="C35" s="14">
        <v>70.900000000000006</v>
      </c>
      <c r="D35" s="14">
        <v>21.6</v>
      </c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44.49</v>
      </c>
      <c r="C39" s="8">
        <f>ROUND(AVERAGE(C5:C35),2)</f>
        <v>194.62</v>
      </c>
      <c r="D39" s="8">
        <f>ROUND(AVERAGE(D5:D35),1)</f>
        <v>19.100000000000001</v>
      </c>
      <c r="E39" s="17"/>
    </row>
    <row r="40" spans="1:5">
      <c r="A40" s="16" t="s">
        <v>8</v>
      </c>
      <c r="B40" s="7">
        <f>MAX(B5:B35)</f>
        <v>47.82</v>
      </c>
      <c r="C40" s="8">
        <f>MAX(C5:C35)</f>
        <v>1229</v>
      </c>
      <c r="D40" s="8">
        <f>MAX(D5:D35)</f>
        <v>21.6</v>
      </c>
      <c r="E40" s="17"/>
    </row>
    <row r="41" spans="1:5">
      <c r="A41" s="16" t="s">
        <v>9</v>
      </c>
      <c r="B41" s="18">
        <f>INDEX($A$5:$A$35,MATCH(B40,B5:B35,0),0)</f>
        <v>41102.375</v>
      </c>
      <c r="C41" s="18">
        <f>INDEX($A$5:$A$35,MATCH(C40,C5:C35,0),0)</f>
        <v>41103.375</v>
      </c>
      <c r="D41" s="18">
        <f>INDEX($A$5:$A$35,MATCH(D40,D5:D35,0),0)</f>
        <v>41120.375</v>
      </c>
      <c r="E41" s="17"/>
    </row>
    <row r="42" spans="1:5">
      <c r="A42" s="16" t="s">
        <v>10</v>
      </c>
      <c r="B42" s="7">
        <f>MIN(B5:B35)</f>
        <v>44.12</v>
      </c>
      <c r="C42" s="8">
        <f>MIN(C5:C35)</f>
        <v>5.7</v>
      </c>
      <c r="D42" s="8">
        <f>MIN(D5:D35)</f>
        <v>16.8</v>
      </c>
      <c r="E42" s="17"/>
    </row>
    <row r="43" spans="1:5" ht="14.25" thickBot="1">
      <c r="A43" s="19" t="s">
        <v>11</v>
      </c>
      <c r="B43" s="20">
        <f>INDEX($A$5:$A$35,MATCH(B42,B5:B35,0),0)</f>
        <v>41120.375</v>
      </c>
      <c r="C43" s="20">
        <f>INDEX($A$5:$A$35,MATCH(C42,C5:C35,0),0)</f>
        <v>41098.375</v>
      </c>
      <c r="D43" s="20">
        <f>INDEX($A$5:$A$35,MATCH(D42,D5:D35,0),0)</f>
        <v>41102.375</v>
      </c>
      <c r="E43" s="21"/>
    </row>
  </sheetData>
  <mergeCells count="11">
    <mergeCell ref="E2:E4"/>
    <mergeCell ref="A1:D1"/>
    <mergeCell ref="A2:A4"/>
    <mergeCell ref="B2:B3"/>
    <mergeCell ref="C2:C3"/>
    <mergeCell ref="D2:D3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41122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41122.375</v>
      </c>
      <c r="B5" s="4">
        <v>44.08</v>
      </c>
      <c r="C5" s="5">
        <v>63.2</v>
      </c>
      <c r="D5" s="5">
        <v>21.5</v>
      </c>
      <c r="E5" s="6"/>
    </row>
    <row r="6" spans="1:5">
      <c r="A6" s="3">
        <v>41123.375</v>
      </c>
      <c r="B6" s="7">
        <v>44.1</v>
      </c>
      <c r="C6" s="8">
        <v>52.5</v>
      </c>
      <c r="D6" s="8">
        <v>21.5</v>
      </c>
      <c r="E6" s="9"/>
    </row>
    <row r="7" spans="1:5">
      <c r="A7" s="3">
        <v>41124.375</v>
      </c>
      <c r="B7" s="7">
        <v>44.11</v>
      </c>
      <c r="C7" s="8">
        <v>43.9</v>
      </c>
      <c r="D7" s="8">
        <v>21.5</v>
      </c>
      <c r="E7" s="9"/>
    </row>
    <row r="8" spans="1:5">
      <c r="A8" s="3">
        <v>41125.375</v>
      </c>
      <c r="B8" s="7">
        <v>44.12</v>
      </c>
      <c r="C8" s="8">
        <v>35.9</v>
      </c>
      <c r="D8" s="8">
        <v>21.7</v>
      </c>
      <c r="E8" s="9"/>
    </row>
    <row r="9" spans="1:5">
      <c r="A9" s="3">
        <v>41126.375</v>
      </c>
      <c r="B9" s="7">
        <v>44.14</v>
      </c>
      <c r="C9" s="8">
        <v>46.3</v>
      </c>
      <c r="D9" s="8">
        <v>21.6</v>
      </c>
      <c r="E9" s="9"/>
    </row>
    <row r="10" spans="1:5">
      <c r="A10" s="3">
        <v>41127.375</v>
      </c>
      <c r="B10" s="7">
        <v>44.11</v>
      </c>
      <c r="C10" s="8">
        <v>50.8</v>
      </c>
      <c r="D10" s="8">
        <v>21.4</v>
      </c>
      <c r="E10" s="22"/>
    </row>
    <row r="11" spans="1:5">
      <c r="A11" s="3">
        <v>41128.375</v>
      </c>
      <c r="B11" s="7">
        <v>44.18</v>
      </c>
      <c r="C11" s="8">
        <v>39.1</v>
      </c>
      <c r="D11" s="8">
        <v>22</v>
      </c>
      <c r="E11" s="9"/>
    </row>
    <row r="12" spans="1:5">
      <c r="A12" s="3">
        <v>41129.375</v>
      </c>
      <c r="B12" s="7">
        <v>44.14</v>
      </c>
      <c r="C12" s="8">
        <v>29.4</v>
      </c>
      <c r="D12" s="8">
        <v>22.2</v>
      </c>
      <c r="E12" s="9"/>
    </row>
    <row r="13" spans="1:5">
      <c r="A13" s="3">
        <v>41130.375</v>
      </c>
      <c r="B13" s="7">
        <v>44.12</v>
      </c>
      <c r="C13" s="8">
        <v>22.8</v>
      </c>
      <c r="D13" s="8">
        <v>22.3</v>
      </c>
      <c r="E13" s="9"/>
    </row>
    <row r="14" spans="1:5">
      <c r="A14" s="3">
        <v>41131.375</v>
      </c>
      <c r="B14" s="7">
        <v>44.08</v>
      </c>
      <c r="C14" s="8">
        <v>17.8</v>
      </c>
      <c r="D14" s="8">
        <v>22.5</v>
      </c>
      <c r="E14" s="9"/>
    </row>
    <row r="15" spans="1:5">
      <c r="A15" s="3">
        <v>41132.375</v>
      </c>
      <c r="B15" s="7">
        <v>44.09</v>
      </c>
      <c r="C15" s="8">
        <v>15.3</v>
      </c>
      <c r="D15" s="8">
        <v>22.8</v>
      </c>
      <c r="E15" s="22"/>
    </row>
    <row r="16" spans="1:5">
      <c r="A16" s="3">
        <v>41133.375</v>
      </c>
      <c r="B16" s="7">
        <v>44.08</v>
      </c>
      <c r="C16" s="8">
        <v>11.4</v>
      </c>
      <c r="D16" s="8">
        <v>22.8</v>
      </c>
      <c r="E16" s="9"/>
    </row>
    <row r="17" spans="1:5">
      <c r="A17" s="3">
        <v>41134.375</v>
      </c>
      <c r="B17" s="7">
        <v>44.19</v>
      </c>
      <c r="C17" s="8">
        <v>12.1</v>
      </c>
      <c r="D17" s="8">
        <v>22.8</v>
      </c>
      <c r="E17" s="9"/>
    </row>
    <row r="18" spans="1:5">
      <c r="A18" s="3">
        <v>41135.375</v>
      </c>
      <c r="B18" s="7">
        <v>44.24</v>
      </c>
      <c r="C18" s="8">
        <v>11.4</v>
      </c>
      <c r="D18" s="8">
        <v>22.7</v>
      </c>
      <c r="E18" s="9"/>
    </row>
    <row r="19" spans="1:5">
      <c r="A19" s="3">
        <v>41136.375</v>
      </c>
      <c r="B19" s="7">
        <v>44.3</v>
      </c>
      <c r="C19" s="8">
        <v>10.4</v>
      </c>
      <c r="D19" s="8">
        <v>22.4</v>
      </c>
      <c r="E19" s="9"/>
    </row>
    <row r="20" spans="1:5">
      <c r="A20" s="3">
        <v>41137.375</v>
      </c>
      <c r="B20" s="7">
        <v>44.34</v>
      </c>
      <c r="C20" s="8">
        <v>10.4</v>
      </c>
      <c r="D20" s="8">
        <v>22.2</v>
      </c>
      <c r="E20" s="9"/>
    </row>
    <row r="21" spans="1:5">
      <c r="A21" s="3">
        <v>41138.375</v>
      </c>
      <c r="B21" s="7">
        <v>44.27</v>
      </c>
      <c r="C21" s="8">
        <v>17.5</v>
      </c>
      <c r="D21" s="8">
        <v>22.5</v>
      </c>
      <c r="E21" s="9"/>
    </row>
    <row r="22" spans="1:5">
      <c r="A22" s="3">
        <v>41139.375</v>
      </c>
      <c r="B22" s="7">
        <v>44.26</v>
      </c>
      <c r="C22" s="8">
        <v>33.9</v>
      </c>
      <c r="D22" s="8">
        <v>22.8</v>
      </c>
      <c r="E22" s="9"/>
    </row>
    <row r="23" spans="1:5">
      <c r="A23" s="3">
        <v>41140.375</v>
      </c>
      <c r="B23" s="7">
        <v>44.28</v>
      </c>
      <c r="C23" s="8">
        <v>32.4</v>
      </c>
      <c r="D23" s="8">
        <v>22.7</v>
      </c>
      <c r="E23" s="9"/>
    </row>
    <row r="24" spans="1:5">
      <c r="A24" s="3">
        <v>41141.375</v>
      </c>
      <c r="B24" s="7">
        <v>44.27</v>
      </c>
      <c r="C24" s="8">
        <v>27.5</v>
      </c>
      <c r="D24" s="8">
        <v>22.5</v>
      </c>
      <c r="E24" s="9"/>
    </row>
    <row r="25" spans="1:5">
      <c r="A25" s="3">
        <v>41142.375</v>
      </c>
      <c r="B25" s="7">
        <v>44.24</v>
      </c>
      <c r="C25" s="8">
        <v>23.8</v>
      </c>
      <c r="D25" s="8">
        <v>22.4</v>
      </c>
      <c r="E25" s="9"/>
    </row>
    <row r="26" spans="1:5">
      <c r="A26" s="3">
        <v>41143.375</v>
      </c>
      <c r="B26" s="7">
        <v>44.29</v>
      </c>
      <c r="C26" s="8">
        <v>34.700000000000003</v>
      </c>
      <c r="D26" s="8">
        <v>22.2</v>
      </c>
      <c r="E26" s="9"/>
    </row>
    <row r="27" spans="1:5">
      <c r="A27" s="3">
        <v>41144.375</v>
      </c>
      <c r="B27" s="7">
        <v>44.28</v>
      </c>
      <c r="C27" s="8">
        <v>38.200000000000003</v>
      </c>
      <c r="D27" s="8">
        <v>22.4</v>
      </c>
      <c r="E27" s="9"/>
    </row>
    <row r="28" spans="1:5">
      <c r="A28" s="3">
        <v>41145.375</v>
      </c>
      <c r="B28" s="7">
        <v>44.26</v>
      </c>
      <c r="C28" s="8">
        <v>33.299999999999997</v>
      </c>
      <c r="D28" s="8">
        <v>22.3</v>
      </c>
      <c r="E28" s="12"/>
    </row>
    <row r="29" spans="1:5">
      <c r="A29" s="3">
        <v>41146.375</v>
      </c>
      <c r="B29" s="7">
        <v>44.22</v>
      </c>
      <c r="C29" s="8">
        <v>27.5</v>
      </c>
      <c r="D29" s="8">
        <v>22.3</v>
      </c>
      <c r="E29" s="12"/>
    </row>
    <row r="30" spans="1:5">
      <c r="A30" s="3">
        <v>41147.375</v>
      </c>
      <c r="B30" s="7">
        <v>44.17</v>
      </c>
      <c r="C30" s="8">
        <v>23.4</v>
      </c>
      <c r="D30" s="8">
        <v>22.2</v>
      </c>
      <c r="E30" s="12"/>
    </row>
    <row r="31" spans="1:5">
      <c r="A31" s="3">
        <v>41148.375</v>
      </c>
      <c r="B31" s="7">
        <v>44.12</v>
      </c>
      <c r="C31" s="8">
        <v>19</v>
      </c>
      <c r="D31" s="8">
        <v>22.5</v>
      </c>
      <c r="E31" s="12"/>
    </row>
    <row r="32" spans="1:5">
      <c r="A32" s="3">
        <v>41149.375</v>
      </c>
      <c r="B32" s="7">
        <v>44.12</v>
      </c>
      <c r="C32" s="8">
        <v>17.600000000000001</v>
      </c>
      <c r="D32" s="8">
        <v>22.2</v>
      </c>
      <c r="E32" s="12"/>
    </row>
    <row r="33" spans="1:5">
      <c r="A33" s="3">
        <v>41150.375</v>
      </c>
      <c r="B33" s="10">
        <v>46.7</v>
      </c>
      <c r="C33" s="11">
        <v>100.3</v>
      </c>
      <c r="D33" s="11">
        <v>21.3</v>
      </c>
      <c r="E33" s="12"/>
    </row>
    <row r="34" spans="1:5">
      <c r="A34" s="3">
        <v>41151.375</v>
      </c>
      <c r="B34" s="7">
        <v>45.15</v>
      </c>
      <c r="C34" s="8">
        <v>180.9</v>
      </c>
      <c r="D34" s="8">
        <v>19.8</v>
      </c>
      <c r="E34" s="12"/>
    </row>
    <row r="35" spans="1:5" ht="14.25" thickBot="1">
      <c r="A35" s="3">
        <v>41152.375</v>
      </c>
      <c r="B35" s="13">
        <v>44.78</v>
      </c>
      <c r="C35" s="14">
        <v>178</v>
      </c>
      <c r="D35" s="14">
        <v>20</v>
      </c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44.32</v>
      </c>
      <c r="C39" s="8">
        <f>ROUND(AVERAGE(C5:C35),2)</f>
        <v>40.67</v>
      </c>
      <c r="D39" s="8">
        <f>ROUND(AVERAGE(D5:D35),1)</f>
        <v>22.1</v>
      </c>
      <c r="E39" s="17"/>
    </row>
    <row r="40" spans="1:5">
      <c r="A40" s="16" t="s">
        <v>8</v>
      </c>
      <c r="B40" s="7">
        <f>MAX(B5:B35)</f>
        <v>46.7</v>
      </c>
      <c r="C40" s="8">
        <f>MAX(C5:C35)</f>
        <v>180.9</v>
      </c>
      <c r="D40" s="8">
        <f>MAX(D5:D35)</f>
        <v>22.8</v>
      </c>
      <c r="E40" s="17"/>
    </row>
    <row r="41" spans="1:5">
      <c r="A41" s="16" t="s">
        <v>9</v>
      </c>
      <c r="B41" s="18">
        <f>INDEX($A$5:$A$35,MATCH(B40,B5:B35,0),0)</f>
        <v>41150.375</v>
      </c>
      <c r="C41" s="18">
        <f>INDEX($A$5:$A$35,MATCH(C40,C5:C35,0),0)</f>
        <v>41151.375</v>
      </c>
      <c r="D41" s="18">
        <f>INDEX($A$5:$A$35,MATCH(D40,D5:D35,0),0)</f>
        <v>41132.375</v>
      </c>
      <c r="E41" s="17"/>
    </row>
    <row r="42" spans="1:5">
      <c r="A42" s="16" t="s">
        <v>10</v>
      </c>
      <c r="B42" s="7">
        <f>MIN(B5:B35)</f>
        <v>44.08</v>
      </c>
      <c r="C42" s="8">
        <f>MIN(C5:C35)</f>
        <v>10.4</v>
      </c>
      <c r="D42" s="8">
        <f>MIN(D5:D35)</f>
        <v>19.8</v>
      </c>
      <c r="E42" s="17"/>
    </row>
    <row r="43" spans="1:5" ht="14.25" thickBot="1">
      <c r="A43" s="19" t="s">
        <v>11</v>
      </c>
      <c r="B43" s="20">
        <f>INDEX($A$5:$A$35,MATCH(B42,B5:B35,0),0)</f>
        <v>41122.375</v>
      </c>
      <c r="C43" s="20">
        <f>INDEX($A$5:$A$35,MATCH(C42,C5:C35,0),0)</f>
        <v>41136.375</v>
      </c>
      <c r="D43" s="20">
        <f>INDEX($A$5:$A$35,MATCH(D42,D5:D35,0),0)</f>
        <v>41151.375</v>
      </c>
      <c r="E43" s="21"/>
    </row>
  </sheetData>
  <mergeCells count="11">
    <mergeCell ref="A1:D1"/>
    <mergeCell ref="A2:A4"/>
    <mergeCell ref="B2:B3"/>
    <mergeCell ref="C2:C3"/>
    <mergeCell ref="D2:D3"/>
    <mergeCell ref="E2:E4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41153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41153.375</v>
      </c>
      <c r="B5" s="4">
        <v>44.73</v>
      </c>
      <c r="C5" s="5">
        <v>146.69999999999999</v>
      </c>
      <c r="D5" s="5">
        <v>19.899999999999999</v>
      </c>
      <c r="E5" s="6"/>
    </row>
    <row r="6" spans="1:5">
      <c r="A6" s="3">
        <v>41154.375</v>
      </c>
      <c r="B6" s="7">
        <v>44.71</v>
      </c>
      <c r="C6" s="8">
        <v>119.7</v>
      </c>
      <c r="D6" s="8">
        <v>19.899999999999999</v>
      </c>
      <c r="E6" s="9"/>
    </row>
    <row r="7" spans="1:5">
      <c r="A7" s="3">
        <v>41155.375</v>
      </c>
      <c r="B7" s="7">
        <v>44.64</v>
      </c>
      <c r="C7" s="8">
        <v>115.8</v>
      </c>
      <c r="D7" s="8">
        <v>19.899999999999999</v>
      </c>
      <c r="E7" s="9"/>
    </row>
    <row r="8" spans="1:5">
      <c r="A8" s="3">
        <v>41156.375</v>
      </c>
      <c r="B8" s="7">
        <v>44.44</v>
      </c>
      <c r="C8" s="8">
        <v>122.4</v>
      </c>
      <c r="D8" s="8">
        <v>19.899999999999999</v>
      </c>
      <c r="E8" s="9"/>
    </row>
    <row r="9" spans="1:5">
      <c r="A9" s="3">
        <v>41157.375</v>
      </c>
      <c r="B9" s="7">
        <v>44.38</v>
      </c>
      <c r="C9" s="8">
        <v>111.6</v>
      </c>
      <c r="D9" s="8">
        <v>20.399999999999999</v>
      </c>
      <c r="E9" s="9"/>
    </row>
    <row r="10" spans="1:5">
      <c r="A10" s="3">
        <v>41158.375</v>
      </c>
      <c r="B10" s="7">
        <v>44.3</v>
      </c>
      <c r="C10" s="8">
        <v>103.5</v>
      </c>
      <c r="D10" s="8">
        <v>20.399999999999999</v>
      </c>
      <c r="E10" s="22"/>
    </row>
    <row r="11" spans="1:5">
      <c r="A11" s="3">
        <v>41159.375</v>
      </c>
      <c r="B11" s="7">
        <v>44.3</v>
      </c>
      <c r="C11" s="8">
        <v>92.6</v>
      </c>
      <c r="D11" s="8">
        <v>20.399999999999999</v>
      </c>
      <c r="E11" s="9"/>
    </row>
    <row r="12" spans="1:5">
      <c r="A12" s="3">
        <v>41160.375</v>
      </c>
      <c r="B12" s="7">
        <v>44.31</v>
      </c>
      <c r="C12" s="8">
        <v>83.4</v>
      </c>
      <c r="D12" s="8">
        <v>20.5</v>
      </c>
      <c r="E12" s="9"/>
    </row>
    <row r="13" spans="1:5">
      <c r="A13" s="3">
        <v>41161.375</v>
      </c>
      <c r="B13" s="7">
        <v>44.34</v>
      </c>
      <c r="C13" s="8">
        <v>69.099999999999994</v>
      </c>
      <c r="D13" s="8">
        <v>20.5</v>
      </c>
      <c r="E13" s="9"/>
    </row>
    <row r="14" spans="1:5">
      <c r="A14" s="3">
        <v>41162.375</v>
      </c>
      <c r="B14" s="7">
        <v>44.38</v>
      </c>
      <c r="C14" s="8">
        <v>57.4</v>
      </c>
      <c r="D14" s="8">
        <v>20.5</v>
      </c>
      <c r="E14" s="9"/>
    </row>
    <row r="15" spans="1:5">
      <c r="A15" s="3">
        <v>41163.375</v>
      </c>
      <c r="B15" s="7">
        <v>44.38</v>
      </c>
      <c r="C15" s="8">
        <v>47.6</v>
      </c>
      <c r="D15" s="8">
        <v>20.3</v>
      </c>
      <c r="E15" s="22"/>
    </row>
    <row r="16" spans="1:5">
      <c r="A16" s="3">
        <v>41164.375</v>
      </c>
      <c r="B16" s="7">
        <v>44.3</v>
      </c>
      <c r="C16" s="8">
        <v>35.9</v>
      </c>
      <c r="D16" s="8">
        <v>20.5</v>
      </c>
      <c r="E16" s="9"/>
    </row>
    <row r="17" spans="1:5">
      <c r="A17" s="3">
        <v>41165.375</v>
      </c>
      <c r="B17" s="7">
        <v>44.24</v>
      </c>
      <c r="C17" s="8">
        <v>25.6</v>
      </c>
      <c r="D17" s="8">
        <v>21</v>
      </c>
      <c r="E17" s="9"/>
    </row>
    <row r="18" spans="1:5">
      <c r="A18" s="3">
        <v>41166.375</v>
      </c>
      <c r="B18" s="7">
        <v>44.21</v>
      </c>
      <c r="C18" s="8">
        <v>20.9</v>
      </c>
      <c r="D18" s="8">
        <v>21.1</v>
      </c>
      <c r="E18" s="9"/>
    </row>
    <row r="19" spans="1:5">
      <c r="A19" s="3">
        <v>41167.375</v>
      </c>
      <c r="B19" s="7">
        <v>44.5</v>
      </c>
      <c r="C19" s="8">
        <v>25.3</v>
      </c>
      <c r="D19" s="8">
        <v>21</v>
      </c>
      <c r="E19" s="9"/>
    </row>
    <row r="20" spans="1:5">
      <c r="A20" s="3">
        <v>41168.375</v>
      </c>
      <c r="B20" s="7">
        <v>44.47</v>
      </c>
      <c r="C20" s="8">
        <v>22.7</v>
      </c>
      <c r="D20" s="8">
        <v>21.1</v>
      </c>
      <c r="E20" s="9"/>
    </row>
    <row r="21" spans="1:5">
      <c r="A21" s="3">
        <v>41169.375</v>
      </c>
      <c r="B21" s="7">
        <v>45.27</v>
      </c>
      <c r="C21" s="8">
        <v>19</v>
      </c>
      <c r="D21" s="8">
        <v>20.8</v>
      </c>
      <c r="E21" s="9"/>
    </row>
    <row r="22" spans="1:5">
      <c r="A22" s="3">
        <v>41170.375</v>
      </c>
      <c r="B22" s="7">
        <v>46.71</v>
      </c>
      <c r="C22" s="8">
        <v>523.6</v>
      </c>
      <c r="D22" s="8">
        <v>19.600000000000001</v>
      </c>
      <c r="E22" s="9"/>
    </row>
    <row r="23" spans="1:5">
      <c r="A23" s="3">
        <v>41171.375</v>
      </c>
      <c r="B23" s="7">
        <v>45.35</v>
      </c>
      <c r="C23" s="8">
        <v>576.1</v>
      </c>
      <c r="D23" s="8">
        <v>19</v>
      </c>
      <c r="E23" s="9"/>
    </row>
    <row r="24" spans="1:5">
      <c r="A24" s="3">
        <v>41172.375</v>
      </c>
      <c r="B24" s="7">
        <v>44.91</v>
      </c>
      <c r="C24" s="8">
        <v>430.8</v>
      </c>
      <c r="D24" s="8">
        <v>19.100000000000001</v>
      </c>
      <c r="E24" s="9"/>
    </row>
    <row r="25" spans="1:5">
      <c r="A25" s="3">
        <v>41173.375</v>
      </c>
      <c r="B25" s="7">
        <v>44.78</v>
      </c>
      <c r="C25" s="8">
        <v>362.7</v>
      </c>
      <c r="D25" s="8">
        <v>18.7</v>
      </c>
      <c r="E25" s="9"/>
    </row>
    <row r="26" spans="1:5">
      <c r="A26" s="3">
        <v>41174.375</v>
      </c>
      <c r="B26" s="7">
        <v>44.62</v>
      </c>
      <c r="C26" s="8">
        <v>305.60000000000002</v>
      </c>
      <c r="D26" s="8">
        <v>18.600000000000001</v>
      </c>
      <c r="E26" s="9"/>
    </row>
    <row r="27" spans="1:5">
      <c r="A27" s="3">
        <v>41175.375</v>
      </c>
      <c r="B27" s="7">
        <v>44.52</v>
      </c>
      <c r="C27" s="8">
        <v>261.89999999999998</v>
      </c>
      <c r="D27" s="8">
        <v>18.5</v>
      </c>
      <c r="E27" s="9"/>
    </row>
    <row r="28" spans="1:5">
      <c r="A28" s="3">
        <v>41176.375</v>
      </c>
      <c r="B28" s="7">
        <v>44.42</v>
      </c>
      <c r="C28" s="8">
        <v>226.3</v>
      </c>
      <c r="D28" s="8">
        <v>18.5</v>
      </c>
      <c r="E28" s="12"/>
    </row>
    <row r="29" spans="1:5">
      <c r="A29" s="3">
        <v>41177.375</v>
      </c>
      <c r="B29" s="7">
        <v>44.36</v>
      </c>
      <c r="C29" s="8">
        <v>204.8</v>
      </c>
      <c r="D29" s="8">
        <v>18.5</v>
      </c>
      <c r="E29" s="12"/>
    </row>
    <row r="30" spans="1:5">
      <c r="A30" s="3">
        <v>41178.375</v>
      </c>
      <c r="B30" s="7">
        <v>44.34</v>
      </c>
      <c r="C30" s="8">
        <v>189.2</v>
      </c>
      <c r="D30" s="8">
        <v>18.3</v>
      </c>
      <c r="E30" s="12"/>
    </row>
    <row r="31" spans="1:5">
      <c r="A31" s="3">
        <v>41179.375</v>
      </c>
      <c r="B31" s="7">
        <v>44.31</v>
      </c>
      <c r="C31" s="8">
        <v>162.4</v>
      </c>
      <c r="D31" s="8">
        <v>18.3</v>
      </c>
      <c r="E31" s="12"/>
    </row>
    <row r="32" spans="1:5">
      <c r="A32" s="3">
        <v>41180.375</v>
      </c>
      <c r="B32" s="7">
        <v>44.35</v>
      </c>
      <c r="C32" s="8">
        <v>140.6</v>
      </c>
      <c r="D32" s="8">
        <v>18.2</v>
      </c>
      <c r="E32" s="12"/>
    </row>
    <row r="33" spans="1:5">
      <c r="A33" s="3">
        <v>41181.375</v>
      </c>
      <c r="B33" s="10">
        <v>44.36</v>
      </c>
      <c r="C33" s="11">
        <v>124.3</v>
      </c>
      <c r="D33" s="11">
        <v>18.3</v>
      </c>
      <c r="E33" s="12"/>
    </row>
    <row r="34" spans="1:5">
      <c r="A34" s="3">
        <v>41182.375</v>
      </c>
      <c r="B34" s="7">
        <v>44.44</v>
      </c>
      <c r="C34" s="8">
        <v>112.4</v>
      </c>
      <c r="D34" s="8">
        <v>18.100000000000001</v>
      </c>
      <c r="E34" s="12"/>
    </row>
    <row r="35" spans="1:5" ht="14.25" thickBot="1">
      <c r="A35" s="3"/>
      <c r="B35" s="13"/>
      <c r="C35" s="14"/>
      <c r="D35" s="14"/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44.58</v>
      </c>
      <c r="C39" s="8">
        <f>ROUND(AVERAGE(C5:C35),2)</f>
        <v>161.33000000000001</v>
      </c>
      <c r="D39" s="8">
        <f>ROUND(AVERAGE(D5:D35),1)</f>
        <v>19.7</v>
      </c>
      <c r="E39" s="17"/>
    </row>
    <row r="40" spans="1:5">
      <c r="A40" s="16" t="s">
        <v>8</v>
      </c>
      <c r="B40" s="7">
        <f>MAX(B5:B35)</f>
        <v>46.71</v>
      </c>
      <c r="C40" s="8">
        <f>MAX(C5:C35)</f>
        <v>576.1</v>
      </c>
      <c r="D40" s="8">
        <f>MAX(D5:D35)</f>
        <v>21.1</v>
      </c>
      <c r="E40" s="17"/>
    </row>
    <row r="41" spans="1:5">
      <c r="A41" s="16" t="s">
        <v>9</v>
      </c>
      <c r="B41" s="18">
        <f>INDEX($A$5:$A$35,MATCH(B40,B5:B35,0),0)</f>
        <v>41170.375</v>
      </c>
      <c r="C41" s="18">
        <f>INDEX($A$5:$A$35,MATCH(C40,C5:C35,0),0)</f>
        <v>41171.375</v>
      </c>
      <c r="D41" s="18">
        <f>INDEX($A$5:$A$35,MATCH(D40,D5:D35,0),0)</f>
        <v>41166.375</v>
      </c>
      <c r="E41" s="17"/>
    </row>
    <row r="42" spans="1:5">
      <c r="A42" s="16" t="s">
        <v>10</v>
      </c>
      <c r="B42" s="7">
        <f>MIN(B5:B35)</f>
        <v>44.21</v>
      </c>
      <c r="C42" s="8">
        <f>MIN(C5:C35)</f>
        <v>19</v>
      </c>
      <c r="D42" s="8">
        <f>MIN(D5:D35)</f>
        <v>18.100000000000001</v>
      </c>
      <c r="E42" s="17"/>
    </row>
    <row r="43" spans="1:5" ht="14.25" thickBot="1">
      <c r="A43" s="19" t="s">
        <v>11</v>
      </c>
      <c r="B43" s="20">
        <f>INDEX($A$5:$A$35,MATCH(B42,B5:B35,0),0)</f>
        <v>41166.375</v>
      </c>
      <c r="C43" s="20">
        <f>INDEX($A$5:$A$35,MATCH(C42,C5:C35,0),0)</f>
        <v>41169.375</v>
      </c>
      <c r="D43" s="20">
        <f>INDEX($A$5:$A$35,MATCH(D42,D5:D35,0),0)</f>
        <v>41182.375</v>
      </c>
      <c r="E43" s="21"/>
    </row>
  </sheetData>
  <mergeCells count="11">
    <mergeCell ref="A1:D1"/>
    <mergeCell ref="A2:A4"/>
    <mergeCell ref="B2:B3"/>
    <mergeCell ref="C2:C3"/>
    <mergeCell ref="D2:D3"/>
    <mergeCell ref="E2:E4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41183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41183.375</v>
      </c>
      <c r="B5" s="4">
        <v>44.34</v>
      </c>
      <c r="C5" s="5">
        <v>101</v>
      </c>
      <c r="D5" s="5">
        <v>18</v>
      </c>
      <c r="E5" s="6"/>
    </row>
    <row r="6" spans="1:5">
      <c r="A6" s="3">
        <v>41184.375</v>
      </c>
      <c r="B6" s="7">
        <v>44.36</v>
      </c>
      <c r="C6" s="8">
        <v>70.599999999999994</v>
      </c>
      <c r="D6" s="8">
        <v>18.2</v>
      </c>
      <c r="E6" s="9"/>
    </row>
    <row r="7" spans="1:5">
      <c r="A7" s="3">
        <v>41185.375</v>
      </c>
      <c r="B7" s="7">
        <v>44.36</v>
      </c>
      <c r="C7" s="8">
        <v>52.3</v>
      </c>
      <c r="D7" s="8">
        <v>18.100000000000001</v>
      </c>
      <c r="E7" s="9"/>
    </row>
    <row r="8" spans="1:5">
      <c r="A8" s="3">
        <v>41186.375</v>
      </c>
      <c r="B8" s="7">
        <v>44.36</v>
      </c>
      <c r="C8" s="8">
        <v>40.200000000000003</v>
      </c>
      <c r="D8" s="8">
        <v>18.3</v>
      </c>
      <c r="E8" s="9"/>
    </row>
    <row r="9" spans="1:5">
      <c r="A9" s="3">
        <v>41187.375</v>
      </c>
      <c r="B9" s="7">
        <v>44.3</v>
      </c>
      <c r="C9" s="8">
        <v>37.5</v>
      </c>
      <c r="D9" s="8">
        <v>18.2</v>
      </c>
      <c r="E9" s="9"/>
    </row>
    <row r="10" spans="1:5">
      <c r="A10" s="3">
        <v>41188.375</v>
      </c>
      <c r="B10" s="7">
        <v>44.24</v>
      </c>
      <c r="C10" s="8">
        <v>37.4</v>
      </c>
      <c r="D10" s="8">
        <v>18</v>
      </c>
      <c r="E10" s="22"/>
    </row>
    <row r="11" spans="1:5">
      <c r="A11" s="3">
        <v>41189.375</v>
      </c>
      <c r="B11" s="7">
        <v>44.22</v>
      </c>
      <c r="C11" s="8">
        <v>32.4</v>
      </c>
      <c r="D11" s="8">
        <v>18.2</v>
      </c>
      <c r="E11" s="9"/>
    </row>
    <row r="12" spans="1:5">
      <c r="A12" s="3">
        <v>41190.375</v>
      </c>
      <c r="B12" s="7">
        <v>44.18</v>
      </c>
      <c r="C12" s="8">
        <v>29.1</v>
      </c>
      <c r="D12" s="8">
        <v>18.100000000000001</v>
      </c>
      <c r="E12" s="9"/>
    </row>
    <row r="13" spans="1:5">
      <c r="A13" s="3">
        <v>41191.375</v>
      </c>
      <c r="B13" s="7">
        <v>44.12</v>
      </c>
      <c r="C13" s="8">
        <v>24.9</v>
      </c>
      <c r="D13" s="8">
        <v>18</v>
      </c>
      <c r="E13" s="9"/>
    </row>
    <row r="14" spans="1:5">
      <c r="A14" s="3">
        <v>41192.375</v>
      </c>
      <c r="B14" s="7">
        <v>44.11</v>
      </c>
      <c r="C14" s="8">
        <v>20.9</v>
      </c>
      <c r="D14" s="8">
        <v>18.100000000000001</v>
      </c>
      <c r="E14" s="9"/>
    </row>
    <row r="15" spans="1:5">
      <c r="A15" s="3">
        <v>41193.375</v>
      </c>
      <c r="B15" s="7">
        <v>44.09</v>
      </c>
      <c r="C15" s="8">
        <v>18.7</v>
      </c>
      <c r="D15" s="8">
        <v>18.2</v>
      </c>
      <c r="E15" s="22"/>
    </row>
    <row r="16" spans="1:5">
      <c r="A16" s="3">
        <v>41194.375</v>
      </c>
      <c r="B16" s="7">
        <v>44.18</v>
      </c>
      <c r="C16" s="8">
        <v>16.5</v>
      </c>
      <c r="D16" s="8">
        <v>18.2</v>
      </c>
      <c r="E16" s="9"/>
    </row>
    <row r="17" spans="1:5">
      <c r="A17" s="3">
        <v>41195.375</v>
      </c>
      <c r="B17" s="7">
        <v>44.18</v>
      </c>
      <c r="C17" s="8">
        <v>13.3</v>
      </c>
      <c r="D17" s="8">
        <v>18.2</v>
      </c>
      <c r="E17" s="9"/>
    </row>
    <row r="18" spans="1:5">
      <c r="A18" s="3">
        <v>41196.375</v>
      </c>
      <c r="B18" s="7">
        <v>44.19</v>
      </c>
      <c r="C18" s="8">
        <v>11.5</v>
      </c>
      <c r="D18" s="8">
        <v>18</v>
      </c>
      <c r="E18" s="9"/>
    </row>
    <row r="19" spans="1:5">
      <c r="A19" s="3">
        <v>41197.375</v>
      </c>
      <c r="B19" s="7">
        <v>44.16</v>
      </c>
      <c r="C19" s="8">
        <v>11.5</v>
      </c>
      <c r="D19" s="8">
        <v>17.8</v>
      </c>
      <c r="E19" s="9"/>
    </row>
    <row r="20" spans="1:5">
      <c r="A20" s="3">
        <v>41198.375</v>
      </c>
      <c r="B20" s="7">
        <v>44.16</v>
      </c>
      <c r="C20" s="8">
        <v>12.2</v>
      </c>
      <c r="D20" s="8">
        <v>17.8</v>
      </c>
      <c r="E20" s="9"/>
    </row>
    <row r="21" spans="1:5">
      <c r="A21" s="3">
        <v>41199.375</v>
      </c>
      <c r="B21" s="7">
        <v>44.18</v>
      </c>
      <c r="C21" s="8">
        <v>15.1</v>
      </c>
      <c r="D21" s="8">
        <v>17.8</v>
      </c>
      <c r="E21" s="9"/>
    </row>
    <row r="22" spans="1:5">
      <c r="A22" s="3">
        <v>41200.375</v>
      </c>
      <c r="B22" s="7">
        <v>44.83</v>
      </c>
      <c r="C22" s="8">
        <v>78.7</v>
      </c>
      <c r="D22" s="8">
        <v>18.2</v>
      </c>
      <c r="E22" s="9"/>
    </row>
    <row r="23" spans="1:5">
      <c r="A23" s="3">
        <v>41201.375</v>
      </c>
      <c r="B23" s="7">
        <v>44.55</v>
      </c>
      <c r="C23" s="8">
        <v>80</v>
      </c>
      <c r="D23" s="8">
        <v>17.399999999999999</v>
      </c>
      <c r="E23" s="9"/>
    </row>
    <row r="24" spans="1:5">
      <c r="A24" s="3">
        <v>41202.375</v>
      </c>
      <c r="B24" s="7">
        <v>44.48</v>
      </c>
      <c r="C24" s="8">
        <v>44.6</v>
      </c>
      <c r="D24" s="8">
        <v>16.8</v>
      </c>
      <c r="E24" s="9"/>
    </row>
    <row r="25" spans="1:5">
      <c r="A25" s="3">
        <v>41203.375</v>
      </c>
      <c r="B25" s="7">
        <v>44.4</v>
      </c>
      <c r="C25" s="8">
        <v>34.4</v>
      </c>
      <c r="D25" s="8">
        <v>16.600000000000001</v>
      </c>
      <c r="E25" s="9"/>
    </row>
    <row r="26" spans="1:5">
      <c r="A26" s="3">
        <v>41204.375</v>
      </c>
      <c r="B26" s="7">
        <v>44.44</v>
      </c>
      <c r="C26" s="8">
        <v>48.1</v>
      </c>
      <c r="D26" s="8">
        <v>16.5</v>
      </c>
      <c r="E26" s="9"/>
    </row>
    <row r="27" spans="1:5">
      <c r="A27" s="3">
        <v>41205.375</v>
      </c>
      <c r="B27" s="7">
        <v>44.57</v>
      </c>
      <c r="C27" s="8">
        <v>99.3</v>
      </c>
      <c r="D27" s="8">
        <v>16.600000000000001</v>
      </c>
      <c r="E27" s="9"/>
    </row>
    <row r="28" spans="1:5">
      <c r="A28" s="3">
        <v>41206.375</v>
      </c>
      <c r="B28" s="7">
        <v>44.38</v>
      </c>
      <c r="C28" s="8">
        <v>88.7</v>
      </c>
      <c r="D28" s="8">
        <v>16.5</v>
      </c>
      <c r="E28" s="12"/>
    </row>
    <row r="29" spans="1:5">
      <c r="A29" s="3">
        <v>41207.375</v>
      </c>
      <c r="B29" s="7">
        <v>44.34</v>
      </c>
      <c r="C29" s="8">
        <v>89.2</v>
      </c>
      <c r="D29" s="8">
        <v>16.399999999999999</v>
      </c>
      <c r="E29" s="12"/>
    </row>
    <row r="30" spans="1:5">
      <c r="A30" s="3">
        <v>41208.375</v>
      </c>
      <c r="B30" s="7">
        <v>44.36</v>
      </c>
      <c r="C30" s="8">
        <v>82.1</v>
      </c>
      <c r="D30" s="8">
        <v>16.100000000000001</v>
      </c>
      <c r="E30" s="12"/>
    </row>
    <row r="31" spans="1:5">
      <c r="A31" s="3">
        <v>41209.375</v>
      </c>
      <c r="B31" s="7">
        <v>44.29</v>
      </c>
      <c r="C31" s="8">
        <v>73.7</v>
      </c>
      <c r="D31" s="8">
        <v>16.100000000000001</v>
      </c>
      <c r="E31" s="12"/>
    </row>
    <row r="32" spans="1:5">
      <c r="A32" s="3">
        <v>41210.375</v>
      </c>
      <c r="B32" s="7">
        <v>44.23</v>
      </c>
      <c r="C32" s="8">
        <v>59.7</v>
      </c>
      <c r="D32" s="8">
        <v>16.2</v>
      </c>
      <c r="E32" s="12"/>
    </row>
    <row r="33" spans="1:5">
      <c r="A33" s="3">
        <v>41211.375</v>
      </c>
      <c r="B33" s="10">
        <v>44.22</v>
      </c>
      <c r="C33" s="11">
        <v>50.1</v>
      </c>
      <c r="D33" s="11">
        <v>16.100000000000001</v>
      </c>
      <c r="E33" s="12"/>
    </row>
    <row r="34" spans="1:5">
      <c r="A34" s="3">
        <v>41212.375</v>
      </c>
      <c r="B34" s="7">
        <v>44.24</v>
      </c>
      <c r="C34" s="8">
        <v>54</v>
      </c>
      <c r="D34" s="8">
        <v>16</v>
      </c>
      <c r="E34" s="12"/>
    </row>
    <row r="35" spans="1:5" ht="14.25" thickBot="1">
      <c r="A35" s="3">
        <v>41213.375</v>
      </c>
      <c r="B35" s="13">
        <v>44.25</v>
      </c>
      <c r="C35" s="14">
        <v>49.9</v>
      </c>
      <c r="D35" s="14">
        <v>15.8</v>
      </c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44.3</v>
      </c>
      <c r="C39" s="8">
        <f>ROUND(AVERAGE(C5:C35),2)</f>
        <v>47.66</v>
      </c>
      <c r="D39" s="8">
        <f>ROUND(AVERAGE(D5:D35),1)</f>
        <v>17.399999999999999</v>
      </c>
      <c r="E39" s="17"/>
    </row>
    <row r="40" spans="1:5">
      <c r="A40" s="16" t="s">
        <v>8</v>
      </c>
      <c r="B40" s="7">
        <f>MAX(B5:B35)</f>
        <v>44.83</v>
      </c>
      <c r="C40" s="8">
        <f>MAX(C5:C35)</f>
        <v>101</v>
      </c>
      <c r="D40" s="8">
        <f>MAX(D5:D35)</f>
        <v>18.3</v>
      </c>
      <c r="E40" s="17"/>
    </row>
    <row r="41" spans="1:5">
      <c r="A41" s="16" t="s">
        <v>9</v>
      </c>
      <c r="B41" s="18">
        <f>INDEX($A$5:$A$35,MATCH(B40,B5:B35,0),0)</f>
        <v>41200.375</v>
      </c>
      <c r="C41" s="18">
        <f>INDEX($A$5:$A$35,MATCH(C40,C5:C35,0),0)</f>
        <v>41183.375</v>
      </c>
      <c r="D41" s="18">
        <f>INDEX($A$5:$A$35,MATCH(D40,D5:D35,0),0)</f>
        <v>41186.375</v>
      </c>
      <c r="E41" s="17"/>
    </row>
    <row r="42" spans="1:5">
      <c r="A42" s="16" t="s">
        <v>10</v>
      </c>
      <c r="B42" s="7">
        <f>MIN(B5:B35)</f>
        <v>44.09</v>
      </c>
      <c r="C42" s="8">
        <f>MIN(C5:C35)</f>
        <v>11.5</v>
      </c>
      <c r="D42" s="8">
        <f>MIN(D5:D35)</f>
        <v>15.8</v>
      </c>
      <c r="E42" s="17"/>
    </row>
    <row r="43" spans="1:5" ht="14.25" thickBot="1">
      <c r="A43" s="19" t="s">
        <v>11</v>
      </c>
      <c r="B43" s="20">
        <f>INDEX($A$5:$A$35,MATCH(B42,B5:B35,0),0)</f>
        <v>41193.375</v>
      </c>
      <c r="C43" s="20">
        <f>INDEX($A$5:$A$35,MATCH(C42,C5:C35,0),0)</f>
        <v>41196.375</v>
      </c>
      <c r="D43" s="20">
        <f>INDEX($A$5:$A$35,MATCH(D42,D5:D35,0),0)</f>
        <v>41213.375</v>
      </c>
      <c r="E43" s="21"/>
    </row>
  </sheetData>
  <mergeCells count="11">
    <mergeCell ref="E2:E4"/>
    <mergeCell ref="A1:D1"/>
    <mergeCell ref="A2:A4"/>
    <mergeCell ref="B2:B3"/>
    <mergeCell ref="C2:C3"/>
    <mergeCell ref="D2:D3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41214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41214.375</v>
      </c>
      <c r="B5" s="4">
        <v>44.26</v>
      </c>
      <c r="C5" s="5">
        <v>50.3</v>
      </c>
      <c r="D5" s="5">
        <v>15.6</v>
      </c>
      <c r="E5" s="6"/>
    </row>
    <row r="6" spans="1:5">
      <c r="A6" s="3">
        <v>41215.375</v>
      </c>
      <c r="B6" s="7">
        <v>44.26</v>
      </c>
      <c r="C6" s="8">
        <v>49.4</v>
      </c>
      <c r="D6" s="8">
        <v>15.5</v>
      </c>
      <c r="E6" s="9"/>
    </row>
    <row r="7" spans="1:5">
      <c r="A7" s="3">
        <v>41216.375</v>
      </c>
      <c r="B7" s="7">
        <v>44.25</v>
      </c>
      <c r="C7" s="8">
        <v>44.4</v>
      </c>
      <c r="D7" s="8">
        <v>15.2</v>
      </c>
      <c r="E7" s="9"/>
    </row>
    <row r="8" spans="1:5">
      <c r="A8" s="3">
        <v>41217.375</v>
      </c>
      <c r="B8" s="7">
        <v>44.25</v>
      </c>
      <c r="C8" s="8">
        <v>42.2</v>
      </c>
      <c r="D8" s="8">
        <v>15</v>
      </c>
      <c r="E8" s="9"/>
    </row>
    <row r="9" spans="1:5">
      <c r="A9" s="3">
        <v>41218.375</v>
      </c>
      <c r="B9" s="7">
        <v>44.24</v>
      </c>
      <c r="C9" s="8">
        <v>34.6</v>
      </c>
      <c r="D9" s="8">
        <v>15</v>
      </c>
      <c r="E9" s="9"/>
    </row>
    <row r="10" spans="1:5">
      <c r="A10" s="3">
        <v>41219.375</v>
      </c>
      <c r="B10" s="7">
        <v>44.21</v>
      </c>
      <c r="C10" s="8">
        <v>30.3</v>
      </c>
      <c r="D10" s="8">
        <v>15</v>
      </c>
      <c r="E10" s="22"/>
    </row>
    <row r="11" spans="1:5">
      <c r="A11" s="3">
        <v>41220.375</v>
      </c>
      <c r="B11" s="7">
        <v>44.2</v>
      </c>
      <c r="C11" s="8">
        <v>25.2</v>
      </c>
      <c r="D11" s="8">
        <v>14.8</v>
      </c>
      <c r="E11" s="9"/>
    </row>
    <row r="12" spans="1:5">
      <c r="A12" s="3">
        <v>41221.375</v>
      </c>
      <c r="B12" s="7">
        <v>44.2</v>
      </c>
      <c r="C12" s="8">
        <v>23.1</v>
      </c>
      <c r="D12" s="8">
        <v>14.5</v>
      </c>
      <c r="E12" s="9"/>
    </row>
    <row r="13" spans="1:5">
      <c r="A13" s="3">
        <v>41222.375</v>
      </c>
      <c r="B13" s="7">
        <v>44.18</v>
      </c>
      <c r="C13" s="8">
        <v>19.8</v>
      </c>
      <c r="D13" s="8">
        <v>14.6</v>
      </c>
      <c r="E13" s="9"/>
    </row>
    <row r="14" spans="1:5">
      <c r="A14" s="3">
        <v>41223.375</v>
      </c>
      <c r="B14" s="7">
        <v>44.18</v>
      </c>
      <c r="C14" s="8">
        <v>17.3</v>
      </c>
      <c r="D14" s="8">
        <v>14.6</v>
      </c>
      <c r="E14" s="9"/>
    </row>
    <row r="15" spans="1:5">
      <c r="A15" s="3">
        <v>41224.375</v>
      </c>
      <c r="B15" s="7">
        <v>44.27</v>
      </c>
      <c r="C15" s="8">
        <v>17.7</v>
      </c>
      <c r="D15" s="8">
        <v>14.4</v>
      </c>
      <c r="E15" s="22"/>
    </row>
    <row r="16" spans="1:5">
      <c r="A16" s="3">
        <v>41225.375</v>
      </c>
      <c r="B16" s="7">
        <v>44.3</v>
      </c>
      <c r="C16" s="8">
        <v>20.6</v>
      </c>
      <c r="D16" s="8">
        <v>14.3</v>
      </c>
      <c r="E16" s="9"/>
    </row>
    <row r="17" spans="1:5">
      <c r="A17" s="3">
        <v>41226.375</v>
      </c>
      <c r="B17" s="7">
        <v>44.22</v>
      </c>
      <c r="C17" s="8">
        <v>19.7</v>
      </c>
      <c r="D17" s="8">
        <v>13.8</v>
      </c>
      <c r="E17" s="9"/>
    </row>
    <row r="18" spans="1:5">
      <c r="A18" s="3">
        <v>41227.375</v>
      </c>
      <c r="B18" s="7">
        <v>44.22</v>
      </c>
      <c r="C18" s="8">
        <v>19.7</v>
      </c>
      <c r="D18" s="8">
        <v>13.6</v>
      </c>
      <c r="E18" s="9"/>
    </row>
    <row r="19" spans="1:5">
      <c r="A19" s="3">
        <v>41228.375</v>
      </c>
      <c r="B19" s="7">
        <v>44.22</v>
      </c>
      <c r="C19" s="8">
        <v>21.4</v>
      </c>
      <c r="D19" s="8">
        <v>13.3</v>
      </c>
      <c r="E19" s="9"/>
    </row>
    <row r="20" spans="1:5">
      <c r="A20" s="3">
        <v>41229.375</v>
      </c>
      <c r="B20" s="7">
        <v>44.24</v>
      </c>
      <c r="C20" s="8">
        <v>18.100000000000001</v>
      </c>
      <c r="D20" s="8">
        <v>13.4</v>
      </c>
      <c r="E20" s="9"/>
    </row>
    <row r="21" spans="1:5">
      <c r="A21" s="3">
        <v>41230.375</v>
      </c>
      <c r="B21" s="7">
        <v>44.34</v>
      </c>
      <c r="C21" s="8">
        <v>18.100000000000001</v>
      </c>
      <c r="D21" s="8">
        <v>13.4</v>
      </c>
      <c r="E21" s="9"/>
    </row>
    <row r="22" spans="1:5">
      <c r="A22" s="3">
        <v>41231.375</v>
      </c>
      <c r="B22" s="7">
        <v>44.65</v>
      </c>
      <c r="C22" s="8">
        <v>24.4</v>
      </c>
      <c r="D22" s="8">
        <v>12.9</v>
      </c>
      <c r="E22" s="9"/>
    </row>
    <row r="23" spans="1:5">
      <c r="A23" s="3">
        <v>41232.375</v>
      </c>
      <c r="B23" s="7">
        <v>44.54</v>
      </c>
      <c r="C23" s="8">
        <v>36.9</v>
      </c>
      <c r="D23" s="8">
        <v>12.7</v>
      </c>
      <c r="E23" s="9"/>
    </row>
    <row r="24" spans="1:5">
      <c r="A24" s="3">
        <v>41233.375</v>
      </c>
      <c r="B24" s="7">
        <v>44.47</v>
      </c>
      <c r="C24" s="8">
        <v>32</v>
      </c>
      <c r="D24" s="8">
        <v>12.5</v>
      </c>
      <c r="E24" s="9"/>
    </row>
    <row r="25" spans="1:5">
      <c r="A25" s="3">
        <v>41234.375</v>
      </c>
      <c r="B25" s="7">
        <v>44.38</v>
      </c>
      <c r="C25" s="8">
        <v>20.6</v>
      </c>
      <c r="D25" s="8">
        <v>12.4</v>
      </c>
      <c r="E25" s="9"/>
    </row>
    <row r="26" spans="1:5">
      <c r="A26" s="3">
        <v>41235.375</v>
      </c>
      <c r="B26" s="7">
        <v>44.34</v>
      </c>
      <c r="C26" s="8">
        <v>16.8</v>
      </c>
      <c r="D26" s="8">
        <v>12.4</v>
      </c>
      <c r="E26" s="9"/>
    </row>
    <row r="27" spans="1:5">
      <c r="A27" s="3">
        <v>41236.375</v>
      </c>
      <c r="B27" s="7">
        <v>44.42</v>
      </c>
      <c r="C27" s="8">
        <v>21.8</v>
      </c>
      <c r="D27" s="8">
        <v>12.3</v>
      </c>
      <c r="E27" s="9"/>
    </row>
    <row r="28" spans="1:5">
      <c r="A28" s="3">
        <v>41237.375</v>
      </c>
      <c r="B28" s="7">
        <v>44.38</v>
      </c>
      <c r="C28" s="8">
        <v>21</v>
      </c>
      <c r="D28" s="8">
        <v>12.2</v>
      </c>
      <c r="E28" s="12"/>
    </row>
    <row r="29" spans="1:5">
      <c r="A29" s="3">
        <v>41238.375</v>
      </c>
      <c r="B29" s="7">
        <v>44.35</v>
      </c>
      <c r="C29" s="8">
        <v>18.5</v>
      </c>
      <c r="D29" s="8">
        <v>12</v>
      </c>
      <c r="E29" s="12"/>
    </row>
    <row r="30" spans="1:5">
      <c r="A30" s="3">
        <v>41239.375</v>
      </c>
      <c r="B30" s="7">
        <v>44.56</v>
      </c>
      <c r="C30" s="8">
        <v>23</v>
      </c>
      <c r="D30" s="8">
        <v>12.1</v>
      </c>
      <c r="E30" s="12"/>
    </row>
    <row r="31" spans="1:5">
      <c r="A31" s="3">
        <v>41240.375</v>
      </c>
      <c r="B31" s="7">
        <v>44.54</v>
      </c>
      <c r="C31" s="8">
        <v>27.3</v>
      </c>
      <c r="D31" s="8">
        <v>11.8</v>
      </c>
      <c r="E31" s="12"/>
    </row>
    <row r="32" spans="1:5">
      <c r="A32" s="3">
        <v>41241.375</v>
      </c>
      <c r="B32" s="7">
        <v>44.41</v>
      </c>
      <c r="C32" s="8">
        <v>23.9</v>
      </c>
      <c r="D32" s="8">
        <v>11.7</v>
      </c>
      <c r="E32" s="12"/>
    </row>
    <row r="33" spans="1:5">
      <c r="A33" s="3">
        <v>41242.375</v>
      </c>
      <c r="B33" s="10">
        <v>44.38</v>
      </c>
      <c r="C33" s="11">
        <v>20.5</v>
      </c>
      <c r="D33" s="11">
        <v>11.4</v>
      </c>
      <c r="E33" s="12"/>
    </row>
    <row r="34" spans="1:5">
      <c r="A34" s="3">
        <v>41243.375</v>
      </c>
      <c r="B34" s="7">
        <v>44.35</v>
      </c>
      <c r="C34" s="8">
        <v>18.5</v>
      </c>
      <c r="D34" s="8">
        <v>11.2</v>
      </c>
      <c r="E34" s="12"/>
    </row>
    <row r="35" spans="1:5" ht="14.25" thickBot="1">
      <c r="A35" s="3"/>
      <c r="B35" s="13"/>
      <c r="C35" s="14"/>
      <c r="D35" s="14"/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44.33</v>
      </c>
      <c r="C39" s="8">
        <f>ROUND(AVERAGE(C5:C35),2)</f>
        <v>25.9</v>
      </c>
      <c r="D39" s="8">
        <f>ROUND(AVERAGE(D5:D35),1)</f>
        <v>13.5</v>
      </c>
      <c r="E39" s="17"/>
    </row>
    <row r="40" spans="1:5">
      <c r="A40" s="16" t="s">
        <v>8</v>
      </c>
      <c r="B40" s="7">
        <f>MAX(B5:B35)</f>
        <v>44.65</v>
      </c>
      <c r="C40" s="8">
        <f>MAX(C5:C35)</f>
        <v>50.3</v>
      </c>
      <c r="D40" s="8">
        <f>MAX(D5:D35)</f>
        <v>15.6</v>
      </c>
      <c r="E40" s="17"/>
    </row>
    <row r="41" spans="1:5">
      <c r="A41" s="16" t="s">
        <v>9</v>
      </c>
      <c r="B41" s="18">
        <f>INDEX($A$5:$A$35,MATCH(B40,B5:B35,0),0)</f>
        <v>41231.375</v>
      </c>
      <c r="C41" s="18">
        <f>INDEX($A$5:$A$35,MATCH(C40,C5:C35,0),0)</f>
        <v>41214.375</v>
      </c>
      <c r="D41" s="18">
        <f>INDEX($A$5:$A$35,MATCH(D40,D5:D35,0),0)</f>
        <v>41214.375</v>
      </c>
      <c r="E41" s="17"/>
    </row>
    <row r="42" spans="1:5">
      <c r="A42" s="16" t="s">
        <v>10</v>
      </c>
      <c r="B42" s="7">
        <f>MIN(B5:B35)</f>
        <v>44.18</v>
      </c>
      <c r="C42" s="8">
        <f>MIN(C5:C35)</f>
        <v>16.8</v>
      </c>
      <c r="D42" s="8">
        <f>MIN(D5:D35)</f>
        <v>11.2</v>
      </c>
      <c r="E42" s="17"/>
    </row>
    <row r="43" spans="1:5" ht="14.25" thickBot="1">
      <c r="A43" s="19" t="s">
        <v>11</v>
      </c>
      <c r="B43" s="20">
        <f>INDEX($A$5:$A$35,MATCH(B42,B5:B35,0),0)</f>
        <v>41222.375</v>
      </c>
      <c r="C43" s="20">
        <f>INDEX($A$5:$A$35,MATCH(C42,C5:C35,0),0)</f>
        <v>41235.375</v>
      </c>
      <c r="D43" s="20">
        <f>INDEX($A$5:$A$35,MATCH(D42,D5:D35,0),0)</f>
        <v>41243.375</v>
      </c>
      <c r="E43" s="21"/>
    </row>
  </sheetData>
  <mergeCells count="11">
    <mergeCell ref="E2:E4"/>
    <mergeCell ref="A1:D1"/>
    <mergeCell ref="A2:A4"/>
    <mergeCell ref="B2:B3"/>
    <mergeCell ref="C2:C3"/>
    <mergeCell ref="D2:D3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E5" sqref="E5"/>
    </sheetView>
  </sheetViews>
  <sheetFormatPr defaultRowHeight="13.5"/>
  <cols>
    <col min="1" max="1" width="9.5" bestFit="1" customWidth="1"/>
    <col min="2" max="4" width="8.625" customWidth="1"/>
    <col min="5" max="5" width="28.875" customWidth="1"/>
  </cols>
  <sheetData>
    <row r="1" spans="1:5" ht="18" thickBot="1">
      <c r="A1" s="40" t="s">
        <v>0</v>
      </c>
      <c r="B1" s="41"/>
      <c r="C1" s="41"/>
      <c r="D1" s="41"/>
      <c r="E1" s="1">
        <v>41244</v>
      </c>
    </row>
    <row r="2" spans="1:5" ht="13.5" customHeight="1">
      <c r="A2" s="42" t="s">
        <v>1</v>
      </c>
      <c r="B2" s="45" t="s">
        <v>2</v>
      </c>
      <c r="C2" s="45" t="s">
        <v>4</v>
      </c>
      <c r="D2" s="45" t="s">
        <v>3</v>
      </c>
      <c r="E2" s="30" t="s">
        <v>5</v>
      </c>
    </row>
    <row r="3" spans="1:5">
      <c r="A3" s="43"/>
      <c r="B3" s="46"/>
      <c r="C3" s="46"/>
      <c r="D3" s="46"/>
      <c r="E3" s="31"/>
    </row>
    <row r="4" spans="1:5" ht="14.25" thickBot="1">
      <c r="A4" s="44"/>
      <c r="B4" s="2" t="s">
        <v>12</v>
      </c>
      <c r="C4" s="2" t="s">
        <v>13</v>
      </c>
      <c r="D4" s="2" t="s">
        <v>14</v>
      </c>
      <c r="E4" s="31"/>
    </row>
    <row r="5" spans="1:5" ht="14.25" thickTop="1">
      <c r="A5" s="3">
        <v>41244.375</v>
      </c>
      <c r="B5" s="4">
        <v>44.31</v>
      </c>
      <c r="C5" s="5">
        <v>18</v>
      </c>
      <c r="D5" s="5">
        <v>11</v>
      </c>
      <c r="E5" s="6"/>
    </row>
    <row r="6" spans="1:5">
      <c r="A6" s="3">
        <v>41245.375</v>
      </c>
      <c r="B6" s="7">
        <v>44.31</v>
      </c>
      <c r="C6" s="8">
        <v>17.600000000000001</v>
      </c>
      <c r="D6" s="8">
        <v>10.8</v>
      </c>
      <c r="E6" s="9"/>
    </row>
    <row r="7" spans="1:5">
      <c r="A7" s="3">
        <v>41246.375</v>
      </c>
      <c r="B7" s="7">
        <v>44.28</v>
      </c>
      <c r="C7" s="8">
        <v>17.2</v>
      </c>
      <c r="D7" s="8">
        <v>10.6</v>
      </c>
      <c r="E7" s="9"/>
    </row>
    <row r="8" spans="1:5">
      <c r="A8" s="3">
        <v>41247.375</v>
      </c>
      <c r="B8" s="7">
        <v>44.3</v>
      </c>
      <c r="C8" s="8">
        <v>16.8</v>
      </c>
      <c r="D8" s="8">
        <v>10.5</v>
      </c>
      <c r="E8" s="9"/>
    </row>
    <row r="9" spans="1:5">
      <c r="A9" s="3">
        <v>41248.375</v>
      </c>
      <c r="B9" s="7">
        <v>44.3</v>
      </c>
      <c r="C9" s="8">
        <v>13.5</v>
      </c>
      <c r="D9" s="8">
        <v>10.199999999999999</v>
      </c>
      <c r="E9" s="9"/>
    </row>
    <row r="10" spans="1:5">
      <c r="A10" s="3">
        <v>41249.375</v>
      </c>
      <c r="B10" s="7">
        <v>44.21</v>
      </c>
      <c r="C10" s="8">
        <v>14.3</v>
      </c>
      <c r="D10" s="8">
        <v>10.199999999999999</v>
      </c>
      <c r="E10" s="22"/>
    </row>
    <row r="11" spans="1:5">
      <c r="A11" s="3">
        <v>41250.375</v>
      </c>
      <c r="B11" s="7">
        <v>44.17</v>
      </c>
      <c r="C11" s="8">
        <v>15.2</v>
      </c>
      <c r="D11" s="8">
        <v>9.9</v>
      </c>
      <c r="E11" s="9"/>
    </row>
    <row r="12" spans="1:5">
      <c r="A12" s="3">
        <v>41251.375</v>
      </c>
      <c r="B12" s="7">
        <v>44.2</v>
      </c>
      <c r="C12" s="8">
        <v>4.8</v>
      </c>
      <c r="D12" s="8">
        <v>9.8000000000000007</v>
      </c>
      <c r="E12" s="9"/>
    </row>
    <row r="13" spans="1:5">
      <c r="A13" s="3">
        <v>41252.375</v>
      </c>
      <c r="B13" s="7">
        <v>44.19</v>
      </c>
      <c r="C13" s="8">
        <v>4.5</v>
      </c>
      <c r="D13" s="8">
        <v>9.5</v>
      </c>
      <c r="E13" s="9"/>
    </row>
    <row r="14" spans="1:5">
      <c r="A14" s="3">
        <v>41253.375</v>
      </c>
      <c r="B14" s="7">
        <v>44.15</v>
      </c>
      <c r="C14" s="8">
        <v>3.1</v>
      </c>
      <c r="D14" s="8">
        <v>9.1999999999999993</v>
      </c>
      <c r="E14" s="9"/>
    </row>
    <row r="15" spans="1:5">
      <c r="A15" s="3">
        <v>41254.375</v>
      </c>
      <c r="B15" s="7">
        <v>44.14</v>
      </c>
      <c r="C15" s="8">
        <v>3.1</v>
      </c>
      <c r="D15" s="8">
        <v>9</v>
      </c>
      <c r="E15" s="22"/>
    </row>
    <row r="16" spans="1:5">
      <c r="A16" s="3">
        <v>41255.375</v>
      </c>
      <c r="B16" s="7">
        <v>44.14</v>
      </c>
      <c r="C16" s="8">
        <v>2.7</v>
      </c>
      <c r="D16" s="8">
        <v>8.6999999999999993</v>
      </c>
      <c r="E16" s="9"/>
    </row>
    <row r="17" spans="1:5">
      <c r="A17" s="3">
        <v>41256.375</v>
      </c>
      <c r="B17" s="7">
        <v>44.14</v>
      </c>
      <c r="C17" s="8">
        <v>0.7</v>
      </c>
      <c r="D17" s="8">
        <v>8.5</v>
      </c>
      <c r="E17" s="9"/>
    </row>
    <row r="18" spans="1:5">
      <c r="A18" s="3">
        <v>41257.375</v>
      </c>
      <c r="B18" s="7">
        <v>44.12</v>
      </c>
      <c r="C18" s="8">
        <v>1.4</v>
      </c>
      <c r="D18" s="8">
        <v>8.4</v>
      </c>
      <c r="E18" s="9"/>
    </row>
    <row r="19" spans="1:5">
      <c r="A19" s="3">
        <v>41258.375</v>
      </c>
      <c r="B19" s="7">
        <v>44.22</v>
      </c>
      <c r="C19" s="8">
        <v>0.7</v>
      </c>
      <c r="D19" s="8">
        <v>8.5</v>
      </c>
      <c r="E19" s="9"/>
    </row>
    <row r="20" spans="1:5">
      <c r="A20" s="3">
        <v>41259.375</v>
      </c>
      <c r="B20" s="7">
        <v>44.2</v>
      </c>
      <c r="C20" s="8">
        <v>0.3</v>
      </c>
      <c r="D20" s="8">
        <v>8.4</v>
      </c>
      <c r="E20" s="9"/>
    </row>
    <row r="21" spans="1:5">
      <c r="A21" s="3">
        <v>41260.375</v>
      </c>
      <c r="B21" s="7">
        <v>44.19</v>
      </c>
      <c r="C21" s="8">
        <v>1.7</v>
      </c>
      <c r="D21" s="8">
        <v>8.8000000000000007</v>
      </c>
      <c r="E21" s="9"/>
    </row>
    <row r="22" spans="1:5">
      <c r="A22" s="3">
        <v>41261.375</v>
      </c>
      <c r="B22" s="7">
        <v>44.14</v>
      </c>
      <c r="C22" s="8">
        <v>1.7</v>
      </c>
      <c r="D22" s="8">
        <v>8.8000000000000007</v>
      </c>
      <c r="E22" s="9"/>
    </row>
    <row r="23" spans="1:5">
      <c r="A23" s="3">
        <v>41262.375</v>
      </c>
      <c r="B23" s="7">
        <v>44.14</v>
      </c>
      <c r="C23" s="8">
        <v>0.3</v>
      </c>
      <c r="D23" s="8">
        <v>8.6999999999999993</v>
      </c>
      <c r="E23" s="9"/>
    </row>
    <row r="24" spans="1:5">
      <c r="A24" s="3">
        <v>41263.375</v>
      </c>
      <c r="B24" s="7">
        <v>44.13</v>
      </c>
      <c r="C24" s="8">
        <v>0</v>
      </c>
      <c r="D24" s="8">
        <v>8.5</v>
      </c>
      <c r="E24" s="9"/>
    </row>
    <row r="25" spans="1:5">
      <c r="A25" s="3">
        <v>41264.375</v>
      </c>
      <c r="B25" s="7">
        <v>44.11</v>
      </c>
      <c r="C25" s="8">
        <v>0</v>
      </c>
      <c r="D25" s="8">
        <v>8.3000000000000007</v>
      </c>
      <c r="E25" s="9"/>
    </row>
    <row r="26" spans="1:5">
      <c r="A26" s="3">
        <v>41265.375</v>
      </c>
      <c r="B26" s="7">
        <v>44.46</v>
      </c>
      <c r="C26" s="8">
        <v>0.7</v>
      </c>
      <c r="D26" s="8">
        <v>8.4</v>
      </c>
      <c r="E26" s="9"/>
    </row>
    <row r="27" spans="1:5">
      <c r="A27" s="3">
        <v>41266.375</v>
      </c>
      <c r="B27" s="7">
        <v>44.25</v>
      </c>
      <c r="C27" s="8">
        <v>1.7</v>
      </c>
      <c r="D27" s="8">
        <v>8.4</v>
      </c>
      <c r="E27" s="9"/>
    </row>
    <row r="28" spans="1:5">
      <c r="A28" s="3">
        <v>41267.375</v>
      </c>
      <c r="B28" s="7">
        <v>44.24</v>
      </c>
      <c r="C28" s="8">
        <v>4.0999999999999996</v>
      </c>
      <c r="D28" s="8">
        <v>8.3000000000000007</v>
      </c>
      <c r="E28" s="12"/>
    </row>
    <row r="29" spans="1:5">
      <c r="A29" s="3">
        <v>41268.375</v>
      </c>
      <c r="B29" s="7">
        <v>44.24</v>
      </c>
      <c r="C29" s="8">
        <v>2.4</v>
      </c>
      <c r="D29" s="8">
        <v>8.1999999999999993</v>
      </c>
      <c r="E29" s="12"/>
    </row>
    <row r="30" spans="1:5">
      <c r="A30" s="3">
        <v>41269.375</v>
      </c>
      <c r="B30" s="7">
        <v>44.24</v>
      </c>
      <c r="C30" s="8">
        <v>2.1</v>
      </c>
      <c r="D30" s="8">
        <v>8.1</v>
      </c>
      <c r="E30" s="12"/>
    </row>
    <row r="31" spans="1:5">
      <c r="A31" s="3">
        <v>41270.375</v>
      </c>
      <c r="B31" s="7">
        <v>44.24</v>
      </c>
      <c r="C31" s="8">
        <v>0</v>
      </c>
      <c r="D31" s="8">
        <v>7.8</v>
      </c>
      <c r="E31" s="12"/>
    </row>
    <row r="32" spans="1:5">
      <c r="A32" s="3">
        <v>41271.375</v>
      </c>
      <c r="B32" s="7">
        <v>44.23</v>
      </c>
      <c r="C32" s="8">
        <v>0</v>
      </c>
      <c r="D32" s="8">
        <v>7.7</v>
      </c>
      <c r="E32" s="12"/>
    </row>
    <row r="33" spans="1:5">
      <c r="A33" s="3">
        <v>41272.375</v>
      </c>
      <c r="B33" s="10">
        <v>44.24</v>
      </c>
      <c r="C33" s="11">
        <v>0</v>
      </c>
      <c r="D33" s="11">
        <v>7.5</v>
      </c>
      <c r="E33" s="12"/>
    </row>
    <row r="34" spans="1:5">
      <c r="A34" s="3">
        <v>41273.375</v>
      </c>
      <c r="B34" s="7">
        <v>44.26</v>
      </c>
      <c r="C34" s="8">
        <v>0</v>
      </c>
      <c r="D34" s="8">
        <v>7.6</v>
      </c>
      <c r="E34" s="12"/>
    </row>
    <row r="35" spans="1:5" ht="14.25" thickBot="1">
      <c r="A35" s="3">
        <v>41274.375</v>
      </c>
      <c r="B35" s="13">
        <v>44.34</v>
      </c>
      <c r="C35" s="14">
        <v>0</v>
      </c>
      <c r="D35" s="14">
        <v>7.3</v>
      </c>
      <c r="E35" s="15"/>
    </row>
    <row r="36" spans="1:5" ht="14.25" thickTop="1">
      <c r="A36" s="32" t="s">
        <v>6</v>
      </c>
      <c r="B36" s="34"/>
      <c r="C36" s="37"/>
      <c r="D36" s="37"/>
      <c r="E36" s="27"/>
    </row>
    <row r="37" spans="1:5">
      <c r="A37" s="33"/>
      <c r="B37" s="35"/>
      <c r="C37" s="38"/>
      <c r="D37" s="38"/>
      <c r="E37" s="28"/>
    </row>
    <row r="38" spans="1:5">
      <c r="A38" s="33"/>
      <c r="B38" s="36"/>
      <c r="C38" s="39"/>
      <c r="D38" s="39"/>
      <c r="E38" s="29"/>
    </row>
    <row r="39" spans="1:5">
      <c r="A39" s="16" t="s">
        <v>7</v>
      </c>
      <c r="B39" s="7">
        <f>ROUND(AVERAGE(B5:B35),2)</f>
        <v>44.22</v>
      </c>
      <c r="C39" s="8">
        <f>ROUND(AVERAGE(C5:C35),2)</f>
        <v>4.79</v>
      </c>
      <c r="D39" s="8">
        <f>ROUND(AVERAGE(D5:D35),1)</f>
        <v>8.9</v>
      </c>
      <c r="E39" s="17"/>
    </row>
    <row r="40" spans="1:5">
      <c r="A40" s="16" t="s">
        <v>8</v>
      </c>
      <c r="B40" s="7">
        <f>MAX(B5:B35)</f>
        <v>44.46</v>
      </c>
      <c r="C40" s="8">
        <f>MAX(C5:C35)</f>
        <v>18</v>
      </c>
      <c r="D40" s="8">
        <f>MAX(D5:D35)</f>
        <v>11</v>
      </c>
      <c r="E40" s="17"/>
    </row>
    <row r="41" spans="1:5">
      <c r="A41" s="16" t="s">
        <v>9</v>
      </c>
      <c r="B41" s="18">
        <f>INDEX($A$5:$A$35,MATCH(B40,B5:B35,0),0)</f>
        <v>41265.375</v>
      </c>
      <c r="C41" s="18">
        <f>INDEX($A$5:$A$35,MATCH(C40,C5:C35,0),0)</f>
        <v>41244.375</v>
      </c>
      <c r="D41" s="18">
        <f>INDEX($A$5:$A$35,MATCH(D40,D5:D35,0),0)</f>
        <v>41244.375</v>
      </c>
      <c r="E41" s="17"/>
    </row>
    <row r="42" spans="1:5">
      <c r="A42" s="16" t="s">
        <v>10</v>
      </c>
      <c r="B42" s="7">
        <f>MIN(B5:B35)</f>
        <v>44.11</v>
      </c>
      <c r="C42" s="8">
        <f>MIN(C5:C35)</f>
        <v>0</v>
      </c>
      <c r="D42" s="8">
        <f>MIN(D5:D35)</f>
        <v>7.3</v>
      </c>
      <c r="E42" s="17"/>
    </row>
    <row r="43" spans="1:5" ht="14.25" thickBot="1">
      <c r="A43" s="19" t="s">
        <v>11</v>
      </c>
      <c r="B43" s="20">
        <f>INDEX($A$5:$A$35,MATCH(B42,B5:B35,0),0)</f>
        <v>41264.375</v>
      </c>
      <c r="C43" s="20">
        <f>INDEX($A$5:$A$35,MATCH(C42,C5:C35,0),0)</f>
        <v>41263.375</v>
      </c>
      <c r="D43" s="20">
        <f>INDEX($A$5:$A$35,MATCH(D42,D5:D35,0),0)</f>
        <v>41274.375</v>
      </c>
      <c r="E43" s="21"/>
    </row>
  </sheetData>
  <mergeCells count="11">
    <mergeCell ref="A1:D1"/>
    <mergeCell ref="A2:A4"/>
    <mergeCell ref="B2:B3"/>
    <mergeCell ref="C2:C3"/>
    <mergeCell ref="D2:D3"/>
    <mergeCell ref="E2:E4"/>
    <mergeCell ref="A36:A38"/>
    <mergeCell ref="B36:B38"/>
    <mergeCell ref="C36:C38"/>
    <mergeCell ref="D36:D38"/>
    <mergeCell ref="E36:E38"/>
  </mergeCells>
  <phoneticPr fontId="2"/>
  <pageMargins left="0.98425196850393704" right="0.19685039370078741" top="0.98425196850393704" bottom="0.31496062992125984" header="0.51181102362204722" footer="0.31496062992125984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月報 (４月）</vt:lpstr>
      <vt:lpstr>月報 (５月）</vt:lpstr>
      <vt:lpstr>月報 (６月）</vt:lpstr>
      <vt:lpstr>月報 (７月）</vt:lpstr>
      <vt:lpstr>月報 (８月）</vt:lpstr>
      <vt:lpstr>月報 （９月）</vt:lpstr>
      <vt:lpstr>月報 （10月）</vt:lpstr>
      <vt:lpstr>月報 （11月）</vt:lpstr>
      <vt:lpstr>月報 （12月）</vt:lpstr>
      <vt:lpstr>月報 （１月）</vt:lpstr>
      <vt:lpstr>月報 （２月）</vt:lpstr>
      <vt:lpstr>月報 （３月）</vt:lpstr>
      <vt:lpstr>'月報 （10月）'!Print_Area</vt:lpstr>
      <vt:lpstr>'月報 （11月）'!Print_Area</vt:lpstr>
      <vt:lpstr>'月報 （12月）'!Print_Area</vt:lpstr>
      <vt:lpstr>'月報 （１月）'!Print_Area</vt:lpstr>
      <vt:lpstr>'月報 （２月）'!Print_Area</vt:lpstr>
      <vt:lpstr>'月報 （３月）'!Print_Area</vt:lpstr>
      <vt:lpstr>'月報 (４月）'!Print_Area</vt:lpstr>
      <vt:lpstr>'月報 (５月）'!Print_Area</vt:lpstr>
      <vt:lpstr>'月報 (６月）'!Print_Area</vt:lpstr>
      <vt:lpstr>'月報 (７月）'!Print_Area</vt:lpstr>
      <vt:lpstr>'月報 (８月）'!Print_Area</vt:lpstr>
      <vt:lpstr>'月報 （９月）'!Print_Area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2013-01-28T09:52:24Z</cp:lastPrinted>
  <dcterms:created xsi:type="dcterms:W3CDTF">2010-05-31T05:11:01Z</dcterms:created>
  <dcterms:modified xsi:type="dcterms:W3CDTF">2014-01-06T08:43:18Z</dcterms:modified>
</cp:coreProperties>
</file>