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75" yWindow="0" windowWidth="9615" windowHeight="11565" tabRatio="762" activeTab="11"/>
  </bookViews>
  <sheets>
    <sheet name="月報 (４月）" sheetId="12" r:id="rId1"/>
    <sheet name="月報 (５月）" sheetId="13" r:id="rId2"/>
    <sheet name="月報 (６月）" sheetId="14" r:id="rId3"/>
    <sheet name="月報 (７月）" sheetId="15" r:id="rId4"/>
    <sheet name="月報 (８月）" sheetId="16" r:id="rId5"/>
    <sheet name="月報 (９月）" sheetId="17" r:id="rId6"/>
    <sheet name="月報 (10月）" sheetId="18" r:id="rId7"/>
    <sheet name="月報 （11月）" sheetId="19" r:id="rId8"/>
    <sheet name="月報 （12月）" sheetId="20" r:id="rId9"/>
    <sheet name="月報 （１月）" sheetId="21" r:id="rId10"/>
    <sheet name="月報 （２月）" sheetId="22" r:id="rId11"/>
    <sheet name="月報 （３月）" sheetId="23" r:id="rId12"/>
  </sheets>
  <externalReferences>
    <externalReference r:id="rId13"/>
  </externalReferences>
  <definedNames>
    <definedName name="_xlnm.Print_Area" localSheetId="6">'月報 (10月）'!$A$1:$E$40</definedName>
    <definedName name="_xlnm.Print_Area" localSheetId="7">'月報 （11月）'!$A$1:$E$40</definedName>
    <definedName name="_xlnm.Print_Area" localSheetId="8">'月報 （12月）'!$A$1:$E$40</definedName>
    <definedName name="_xlnm.Print_Area" localSheetId="9">'月報 （１月）'!$A$1:$E$40</definedName>
    <definedName name="_xlnm.Print_Area" localSheetId="10">'月報 （２月）'!$A$1:$E$40</definedName>
    <definedName name="_xlnm.Print_Area" localSheetId="11">'月報 （３月）'!$A$1:$E$40</definedName>
    <definedName name="_xlnm.Print_Area" localSheetId="0">'月報 (４月）'!$A$1:$E$40</definedName>
    <definedName name="_xlnm.Print_Area" localSheetId="1">'月報 (５月）'!$A$1:$E$40</definedName>
    <definedName name="_xlnm.Print_Area" localSheetId="2">'月報 (６月）'!$A$1:$E$40</definedName>
    <definedName name="_xlnm.Print_Area" localSheetId="3">'月報 (７月）'!$A$1:$E$40</definedName>
    <definedName name="_xlnm.Print_Area" localSheetId="4">'月報 (８月）'!$A$1:$E$40</definedName>
    <definedName name="_xlnm.Print_Area" localSheetId="5">'月報 (９月）'!$A$1:$E$40</definedName>
  </definedNames>
  <calcPr calcId="125725"/>
</workbook>
</file>

<file path=xl/calcChain.xml><?xml version="1.0" encoding="utf-8"?>
<calcChain xmlns="http://schemas.openxmlformats.org/spreadsheetml/2006/main">
  <c r="D34" i="23"/>
  <c r="C34"/>
  <c r="B34"/>
  <c r="D33"/>
  <c r="C33"/>
  <c r="B33"/>
  <c r="D32"/>
  <c r="C32"/>
  <c r="B32"/>
  <c r="D30"/>
  <c r="C30"/>
  <c r="B30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7"/>
  <c r="C7"/>
  <c r="B7"/>
  <c r="D6"/>
  <c r="C6"/>
  <c r="B6"/>
  <c r="D5"/>
  <c r="D39" s="1"/>
  <c r="D40" s="1"/>
  <c r="C5"/>
  <c r="C36" s="1"/>
  <c r="B5"/>
  <c r="B39" s="1"/>
  <c r="B40" s="1"/>
  <c r="B36" l="1"/>
  <c r="D36"/>
  <c r="C37"/>
  <c r="C38" s="1"/>
  <c r="C39"/>
  <c r="C40" s="1"/>
  <c r="B37"/>
  <c r="B38" s="1"/>
  <c r="D37"/>
  <c r="D38" s="1"/>
  <c r="D39" i="18" l="1"/>
  <c r="D40" s="1"/>
  <c r="C39"/>
  <c r="C40" s="1"/>
  <c r="B39"/>
  <c r="B40" s="1"/>
  <c r="D37"/>
  <c r="D38" s="1"/>
  <c r="C37"/>
  <c r="C38" s="1"/>
  <c r="B37"/>
  <c r="B38" s="1"/>
  <c r="D36"/>
  <c r="C36"/>
  <c r="B36"/>
  <c r="D37" i="16" l="1"/>
  <c r="D38" s="1"/>
  <c r="C36"/>
  <c r="D39" i="15"/>
  <c r="D40" s="1"/>
  <c r="C39"/>
  <c r="C40" s="1"/>
  <c r="B39"/>
  <c r="B40" s="1"/>
  <c r="D37"/>
  <c r="D38" s="1"/>
  <c r="C37"/>
  <c r="C38" s="1"/>
  <c r="B37"/>
  <c r="B38" s="1"/>
  <c r="D36"/>
  <c r="C36"/>
  <c r="B36"/>
  <c r="D39" i="14"/>
  <c r="D40" s="1"/>
  <c r="C39"/>
  <c r="C40" s="1"/>
  <c r="B39"/>
  <c r="B40" s="1"/>
  <c r="D37"/>
  <c r="D38" s="1"/>
  <c r="C37"/>
  <c r="C38" s="1"/>
  <c r="B37"/>
  <c r="B38" s="1"/>
  <c r="D36"/>
  <c r="C36"/>
  <c r="B36"/>
  <c r="D39" i="13"/>
  <c r="D40" s="1"/>
  <c r="C39"/>
  <c r="C40" s="1"/>
  <c r="B39"/>
  <c r="B40" s="1"/>
  <c r="D37"/>
  <c r="D38" s="1"/>
  <c r="C37"/>
  <c r="C38" s="1"/>
  <c r="B37"/>
  <c r="B38" s="1"/>
  <c r="D36"/>
  <c r="C36"/>
  <c r="B36"/>
  <c r="B36" i="12"/>
  <c r="C36"/>
  <c r="D36"/>
  <c r="B37"/>
  <c r="B38" s="1"/>
  <c r="C37"/>
  <c r="C38" s="1"/>
  <c r="D37"/>
  <c r="D38" s="1"/>
  <c r="B39"/>
  <c r="B40" s="1"/>
  <c r="C39"/>
  <c r="C40" s="1"/>
  <c r="D39"/>
  <c r="D40" s="1"/>
  <c r="B36" i="16" l="1"/>
  <c r="C39"/>
  <c r="C40" s="1"/>
  <c r="B39"/>
  <c r="B40" s="1"/>
  <c r="C37"/>
  <c r="C38" s="1"/>
  <c r="D39"/>
  <c r="D40" s="1"/>
  <c r="B37"/>
  <c r="B38" s="1"/>
  <c r="D36"/>
</calcChain>
</file>

<file path=xl/sharedStrings.xml><?xml version="1.0" encoding="utf-8"?>
<sst xmlns="http://schemas.openxmlformats.org/spreadsheetml/2006/main" count="189" uniqueCount="22">
  <si>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1"/>
  </si>
  <si>
    <t>日付</t>
    <rPh sb="0" eb="1">
      <t>ニチ</t>
    </rPh>
    <rPh sb="1" eb="2">
      <t>ツ</t>
    </rPh>
    <phoneticPr fontId="1"/>
  </si>
  <si>
    <t>水位</t>
    <rPh sb="0" eb="2">
      <t>スイイ</t>
    </rPh>
    <phoneticPr fontId="1"/>
  </si>
  <si>
    <t>水温</t>
    <rPh sb="0" eb="2">
      <t>スイオン</t>
    </rPh>
    <phoneticPr fontId="1"/>
  </si>
  <si>
    <t>濁度</t>
    <rPh sb="0" eb="1">
      <t>ダク</t>
    </rPh>
    <rPh sb="1" eb="2">
      <t>ド</t>
    </rPh>
    <phoneticPr fontId="1"/>
  </si>
  <si>
    <t>備考</t>
    <rPh sb="0" eb="2">
      <t>ビコウ</t>
    </rPh>
    <phoneticPr fontId="1"/>
  </si>
  <si>
    <t>平　均</t>
    <rPh sb="0" eb="1">
      <t>ヒラ</t>
    </rPh>
    <rPh sb="2" eb="3">
      <t>タモツ</t>
    </rPh>
    <phoneticPr fontId="1"/>
  </si>
  <si>
    <t>最　大　値</t>
    <rPh sb="0" eb="1">
      <t>サイ</t>
    </rPh>
    <rPh sb="2" eb="3">
      <t>ダイ</t>
    </rPh>
    <rPh sb="4" eb="5">
      <t>アタイ</t>
    </rPh>
    <phoneticPr fontId="1"/>
  </si>
  <si>
    <t>最大日</t>
    <rPh sb="0" eb="2">
      <t>サイダイ</t>
    </rPh>
    <rPh sb="2" eb="3">
      <t>ニチ</t>
    </rPh>
    <phoneticPr fontId="1"/>
  </si>
  <si>
    <t>最　小　値</t>
    <rPh sb="0" eb="1">
      <t>サイ</t>
    </rPh>
    <rPh sb="2" eb="3">
      <t>ショウ</t>
    </rPh>
    <rPh sb="4" eb="5">
      <t>アタイ</t>
    </rPh>
    <phoneticPr fontId="1"/>
  </si>
  <si>
    <t>最小日</t>
    <rPh sb="0" eb="2">
      <t>サイショウ</t>
    </rPh>
    <rPh sb="2" eb="3">
      <t>ニチ</t>
    </rPh>
    <phoneticPr fontId="1"/>
  </si>
  <si>
    <t>[ ｍ ]</t>
    <phoneticPr fontId="1"/>
  </si>
  <si>
    <t>[ FTU ]</t>
    <phoneticPr fontId="1"/>
  </si>
  <si>
    <t>[ ℃ ]</t>
    <phoneticPr fontId="1"/>
  </si>
  <si>
    <t>校正</t>
    <rPh sb="0" eb="2">
      <t>コウセイ</t>
    </rPh>
    <phoneticPr fontId="1"/>
  </si>
  <si>
    <t/>
  </si>
  <si>
    <t>[ ｍ ]</t>
    <phoneticPr fontId="1"/>
  </si>
  <si>
    <t>[ FTU ]</t>
    <phoneticPr fontId="1"/>
  </si>
  <si>
    <t>[ ℃ ]</t>
    <phoneticPr fontId="1"/>
  </si>
  <si>
    <t>[ ｍ ]</t>
    <phoneticPr fontId="1"/>
  </si>
  <si>
    <t>[ FTU ]</t>
    <phoneticPr fontId="1"/>
  </si>
  <si>
    <t>[ ℃ ]</t>
    <phoneticPr fontId="1"/>
  </si>
</sst>
</file>

<file path=xl/styles.xml><?xml version="1.0" encoding="utf-8"?>
<styleSheet xmlns="http://schemas.openxmlformats.org/spreadsheetml/2006/main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177" fontId="2" fillId="0" borderId="0" xfId="0" applyNumberFormat="1" applyFont="1" applyBorder="1"/>
    <xf numFmtId="178" fontId="2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/>
    <xf numFmtId="179" fontId="2" fillId="0" borderId="3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178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 applyAlignment="1">
      <alignment horizontal="right"/>
    </xf>
    <xf numFmtId="178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0" fillId="0" borderId="2" xfId="0" applyNumberFormat="1" applyBorder="1"/>
    <xf numFmtId="177" fontId="2" fillId="0" borderId="5" xfId="0" applyNumberFormat="1" applyFont="1" applyBorder="1"/>
    <xf numFmtId="178" fontId="2" fillId="0" borderId="6" xfId="0" applyNumberFormat="1" applyFont="1" applyBorder="1"/>
    <xf numFmtId="178" fontId="2" fillId="0" borderId="5" xfId="0" applyNumberFormat="1" applyFont="1" applyBorder="1"/>
    <xf numFmtId="0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7" fontId="2" fillId="0" borderId="7" xfId="0" applyNumberFormat="1" applyFont="1" applyBorder="1"/>
    <xf numFmtId="178" fontId="2" fillId="0" borderId="8" xfId="0" applyNumberFormat="1" applyFont="1" applyBorder="1"/>
    <xf numFmtId="178" fontId="2" fillId="0" borderId="7" xfId="0" applyNumberFormat="1" applyFont="1" applyBorder="1"/>
    <xf numFmtId="0" fontId="2" fillId="0" borderId="8" xfId="0" applyNumberFormat="1" applyFont="1" applyBorder="1"/>
    <xf numFmtId="176" fontId="2" fillId="0" borderId="6" xfId="0" applyNumberFormat="1" applyFont="1" applyBorder="1" applyAlignment="1">
      <alignment horizontal="right" indent="1"/>
    </xf>
    <xf numFmtId="176" fontId="2" fillId="0" borderId="1" xfId="0" applyNumberFormat="1" applyFont="1" applyBorder="1" applyAlignment="1">
      <alignment horizontal="right" indent="1"/>
    </xf>
    <xf numFmtId="176" fontId="2" fillId="0" borderId="8" xfId="0" applyNumberFormat="1" applyFont="1" applyBorder="1" applyAlignment="1">
      <alignment horizontal="right" indent="1"/>
    </xf>
    <xf numFmtId="55" fontId="3" fillId="0" borderId="0" xfId="0" applyNumberFormat="1" applyFont="1"/>
    <xf numFmtId="0" fontId="5" fillId="0" borderId="0" xfId="1" applyAlignment="1" applyProtection="1"/>
    <xf numFmtId="178" fontId="2" fillId="0" borderId="9" xfId="0" applyNumberFormat="1" applyFont="1" applyBorder="1"/>
    <xf numFmtId="176" fontId="2" fillId="2" borderId="1" xfId="0" applyNumberFormat="1" applyFont="1" applyFill="1" applyBorder="1" applyAlignment="1">
      <alignment horizontal="right" indent="1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igyo\02&#38651;&#27671;&#24037;&#27700;&#35506;\01&#32207;&#21209;&#35506;\13&#20225;&#30011;&#12539;&#24195;&#22577;&#25285;&#24403;\&#37340;&#12534;&#28181;&#28609;&#24230;&#35336;\&#31227;&#21205;&#29992;\2014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43.84</v>
          </cell>
          <cell r="C13">
            <v>8.5</v>
          </cell>
          <cell r="D13">
            <v>0</v>
          </cell>
        </row>
      </sheetData>
      <sheetData sheetId="2">
        <row r="13">
          <cell r="B13">
            <v>43.84</v>
          </cell>
          <cell r="C13">
            <v>8.6999999999999993</v>
          </cell>
          <cell r="D13">
            <v>0</v>
          </cell>
        </row>
      </sheetData>
      <sheetData sheetId="3">
        <row r="13">
          <cell r="B13">
            <v>43.84</v>
          </cell>
          <cell r="C13">
            <v>9.5</v>
          </cell>
          <cell r="D13">
            <v>0</v>
          </cell>
        </row>
      </sheetData>
      <sheetData sheetId="4"/>
      <sheetData sheetId="5">
        <row r="13">
          <cell r="B13">
            <v>43.85</v>
          </cell>
          <cell r="C13">
            <v>9.3000000000000007</v>
          </cell>
          <cell r="D13">
            <v>0</v>
          </cell>
        </row>
      </sheetData>
      <sheetData sheetId="6">
        <row r="13">
          <cell r="B13">
            <v>43.84</v>
          </cell>
          <cell r="C13">
            <v>8.9</v>
          </cell>
          <cell r="D13">
            <v>0</v>
          </cell>
        </row>
      </sheetData>
      <sheetData sheetId="7">
        <row r="13">
          <cell r="B13">
            <v>43.83</v>
          </cell>
          <cell r="C13">
            <v>8.6999999999999993</v>
          </cell>
          <cell r="D13">
            <v>0</v>
          </cell>
        </row>
      </sheetData>
      <sheetData sheetId="8">
        <row r="13">
          <cell r="B13">
            <v>43.84</v>
          </cell>
          <cell r="C13">
            <v>8.5</v>
          </cell>
          <cell r="D13">
            <v>0</v>
          </cell>
        </row>
      </sheetData>
      <sheetData sheetId="9">
        <row r="13">
          <cell r="B13">
            <v>43.85</v>
          </cell>
          <cell r="C13">
            <v>8.6999999999999993</v>
          </cell>
          <cell r="D13">
            <v>0</v>
          </cell>
        </row>
      </sheetData>
      <sheetData sheetId="10">
        <row r="13">
          <cell r="B13">
            <v>43.88</v>
          </cell>
          <cell r="C13">
            <v>8.6</v>
          </cell>
          <cell r="D13">
            <v>0</v>
          </cell>
        </row>
      </sheetData>
      <sheetData sheetId="11"/>
      <sheetData sheetId="12">
        <row r="13">
          <cell r="B13">
            <v>43.92</v>
          </cell>
          <cell r="C13">
            <v>8.6</v>
          </cell>
          <cell r="D13">
            <v>0</v>
          </cell>
        </row>
      </sheetData>
      <sheetData sheetId="13">
        <row r="13">
          <cell r="B13">
            <v>44.76</v>
          </cell>
          <cell r="C13">
            <v>8.1</v>
          </cell>
          <cell r="D13">
            <v>1.8</v>
          </cell>
        </row>
      </sheetData>
      <sheetData sheetId="14">
        <row r="13">
          <cell r="B13">
            <v>45.02</v>
          </cell>
          <cell r="C13">
            <v>8.6</v>
          </cell>
          <cell r="D13">
            <v>22.4</v>
          </cell>
        </row>
      </sheetData>
      <sheetData sheetId="15">
        <row r="13">
          <cell r="B13">
            <v>44.64</v>
          </cell>
          <cell r="C13">
            <v>8.6999999999999993</v>
          </cell>
          <cell r="D13">
            <v>14</v>
          </cell>
        </row>
      </sheetData>
      <sheetData sheetId="16">
        <row r="13">
          <cell r="B13">
            <v>44.34</v>
          </cell>
          <cell r="C13">
            <v>8.9</v>
          </cell>
          <cell r="D13">
            <v>48.9</v>
          </cell>
        </row>
      </sheetData>
      <sheetData sheetId="17">
        <row r="13">
          <cell r="B13">
            <v>44.35</v>
          </cell>
          <cell r="C13">
            <v>9.3000000000000007</v>
          </cell>
          <cell r="D13">
            <v>86.5</v>
          </cell>
        </row>
      </sheetData>
      <sheetData sheetId="18">
        <row r="13">
          <cell r="B13">
            <v>44.26</v>
          </cell>
          <cell r="C13">
            <v>9.6</v>
          </cell>
          <cell r="D13">
            <v>87.8</v>
          </cell>
        </row>
      </sheetData>
      <sheetData sheetId="19">
        <row r="13">
          <cell r="B13">
            <v>44.26</v>
          </cell>
          <cell r="C13">
            <v>9.6999999999999993</v>
          </cell>
          <cell r="D13">
            <v>74.8</v>
          </cell>
        </row>
      </sheetData>
      <sheetData sheetId="20">
        <row r="13">
          <cell r="B13">
            <v>44.27</v>
          </cell>
          <cell r="C13">
            <v>9.8000000000000007</v>
          </cell>
          <cell r="D13">
            <v>63.5</v>
          </cell>
        </row>
      </sheetData>
      <sheetData sheetId="21">
        <row r="13">
          <cell r="B13">
            <v>44.2</v>
          </cell>
          <cell r="C13">
            <v>9.6</v>
          </cell>
          <cell r="D13">
            <v>50.5</v>
          </cell>
        </row>
      </sheetData>
      <sheetData sheetId="22">
        <row r="13">
          <cell r="B13">
            <v>44.2</v>
          </cell>
          <cell r="C13">
            <v>9.6999999999999993</v>
          </cell>
          <cell r="D13">
            <v>39.6</v>
          </cell>
        </row>
      </sheetData>
      <sheetData sheetId="23">
        <row r="13">
          <cell r="B13">
            <v>44.15</v>
          </cell>
          <cell r="C13">
            <v>9.8000000000000007</v>
          </cell>
          <cell r="D13">
            <v>27.7</v>
          </cell>
        </row>
      </sheetData>
      <sheetData sheetId="24">
        <row r="13">
          <cell r="B13">
            <v>44.11</v>
          </cell>
          <cell r="C13">
            <v>9.9</v>
          </cell>
          <cell r="D13">
            <v>20.8</v>
          </cell>
        </row>
      </sheetData>
      <sheetData sheetId="25"/>
      <sheetData sheetId="26">
        <row r="13">
          <cell r="B13">
            <v>44.25</v>
          </cell>
          <cell r="C13">
            <v>10.4</v>
          </cell>
          <cell r="D13">
            <v>14</v>
          </cell>
        </row>
      </sheetData>
      <sheetData sheetId="27"/>
      <sheetData sheetId="28">
        <row r="13">
          <cell r="B13">
            <v>44.24</v>
          </cell>
          <cell r="C13">
            <v>10.6</v>
          </cell>
          <cell r="D13">
            <v>8</v>
          </cell>
        </row>
      </sheetData>
      <sheetData sheetId="29">
        <row r="13">
          <cell r="B13">
            <v>44.24</v>
          </cell>
          <cell r="C13">
            <v>10.9</v>
          </cell>
          <cell r="D13">
            <v>6.7</v>
          </cell>
        </row>
      </sheetData>
      <sheetData sheetId="30">
        <row r="13">
          <cell r="B13">
            <v>45.38</v>
          </cell>
          <cell r="C13">
            <v>10.6</v>
          </cell>
          <cell r="D13">
            <v>9.5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zoomScaleNormal="100" workbookViewId="0">
      <selection activeCell="G33" sqref="G33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41365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41365.375</v>
      </c>
      <c r="B5" s="16">
        <v>44.21</v>
      </c>
      <c r="C5" s="17">
        <v>18.5</v>
      </c>
      <c r="D5" s="18">
        <v>12.4</v>
      </c>
      <c r="E5" s="19"/>
    </row>
    <row r="6" spans="1:5" ht="16.5" customHeight="1">
      <c r="A6" s="29">
        <v>41366.375</v>
      </c>
      <c r="B6" s="5">
        <v>44.2</v>
      </c>
      <c r="C6" s="8">
        <v>15</v>
      </c>
      <c r="D6" s="11">
        <v>12.3</v>
      </c>
      <c r="E6" s="12"/>
    </row>
    <row r="7" spans="1:5" ht="16.5" customHeight="1">
      <c r="A7" s="29">
        <v>41367.375</v>
      </c>
      <c r="B7" s="5">
        <v>44.2</v>
      </c>
      <c r="C7" s="8">
        <v>16.2</v>
      </c>
      <c r="D7" s="11">
        <v>11.9</v>
      </c>
      <c r="E7" s="12"/>
    </row>
    <row r="8" spans="1:5" ht="16.5" customHeight="1">
      <c r="A8" s="29">
        <v>41368.375</v>
      </c>
      <c r="B8" s="5">
        <v>44.21</v>
      </c>
      <c r="C8" s="8">
        <v>10.4</v>
      </c>
      <c r="D8" s="11">
        <v>12.5</v>
      </c>
      <c r="E8" s="12"/>
    </row>
    <row r="9" spans="1:5" ht="16.5" customHeight="1">
      <c r="A9" s="29">
        <v>41369.375</v>
      </c>
      <c r="B9" s="5">
        <v>44.23</v>
      </c>
      <c r="C9" s="8">
        <v>8.5</v>
      </c>
      <c r="D9" s="11">
        <v>12.4</v>
      </c>
      <c r="E9" s="12"/>
    </row>
    <row r="10" spans="1:5" ht="16.5" customHeight="1">
      <c r="A10" s="29">
        <v>41370.375</v>
      </c>
      <c r="B10" s="5">
        <v>44.2</v>
      </c>
      <c r="C10" s="8">
        <v>7</v>
      </c>
      <c r="D10" s="11">
        <v>12.6</v>
      </c>
      <c r="E10" s="13"/>
    </row>
    <row r="11" spans="1:5" ht="16.5" customHeight="1">
      <c r="A11" s="29">
        <v>41371.375</v>
      </c>
      <c r="B11" s="5">
        <v>44.34</v>
      </c>
      <c r="C11" s="8">
        <v>7</v>
      </c>
      <c r="D11" s="11">
        <v>12.5</v>
      </c>
      <c r="E11" s="12"/>
    </row>
    <row r="12" spans="1:5" ht="16.5" customHeight="1">
      <c r="A12" s="29">
        <v>41372.375</v>
      </c>
      <c r="B12" s="5">
        <v>44.31</v>
      </c>
      <c r="C12" s="8">
        <v>6.7</v>
      </c>
      <c r="D12" s="11">
        <v>12.6</v>
      </c>
      <c r="E12" s="12"/>
    </row>
    <row r="13" spans="1:5" ht="16.5" customHeight="1">
      <c r="A13" s="29">
        <v>41373.375</v>
      </c>
      <c r="B13" s="5">
        <v>44.28</v>
      </c>
      <c r="C13" s="8">
        <v>6.3</v>
      </c>
      <c r="D13" s="11">
        <v>12.9</v>
      </c>
      <c r="E13" s="12"/>
    </row>
    <row r="14" spans="1:5" ht="16.5" customHeight="1">
      <c r="A14" s="29">
        <v>41374.375</v>
      </c>
      <c r="B14" s="5">
        <v>44.27</v>
      </c>
      <c r="C14" s="8">
        <v>5.9</v>
      </c>
      <c r="D14" s="11">
        <v>12.5</v>
      </c>
      <c r="E14" s="12"/>
    </row>
    <row r="15" spans="1:5" ht="16.5" customHeight="1">
      <c r="A15" s="29">
        <v>41375.375</v>
      </c>
      <c r="B15" s="5">
        <v>44.26</v>
      </c>
      <c r="C15" s="8">
        <v>4.4000000000000004</v>
      </c>
      <c r="D15" s="11">
        <v>12.7</v>
      </c>
      <c r="E15" s="13"/>
    </row>
    <row r="16" spans="1:5" ht="16.5" customHeight="1">
      <c r="A16" s="29">
        <v>41376.375</v>
      </c>
      <c r="B16" s="5">
        <v>44.23</v>
      </c>
      <c r="C16" s="8">
        <v>4.8</v>
      </c>
      <c r="D16" s="11">
        <v>12.6</v>
      </c>
      <c r="E16" s="12"/>
    </row>
    <row r="17" spans="1:9" ht="16.5" customHeight="1">
      <c r="A17" s="29">
        <v>41377.375</v>
      </c>
      <c r="B17" s="5">
        <v>44.16</v>
      </c>
      <c r="C17" s="8">
        <v>4.0999999999999996</v>
      </c>
      <c r="D17" s="11">
        <v>12.6</v>
      </c>
      <c r="E17" s="12"/>
    </row>
    <row r="18" spans="1:9" ht="16.5" customHeight="1">
      <c r="A18" s="29">
        <v>41378.375</v>
      </c>
      <c r="B18" s="5">
        <v>44.15</v>
      </c>
      <c r="C18" s="8">
        <v>3.3</v>
      </c>
      <c r="D18" s="11">
        <v>12.5</v>
      </c>
      <c r="E18" s="12"/>
    </row>
    <row r="19" spans="1:9" ht="16.5" customHeight="1">
      <c r="A19" s="29">
        <v>41379.375</v>
      </c>
      <c r="B19" s="5">
        <v>44.18</v>
      </c>
      <c r="C19" s="8">
        <v>3.3</v>
      </c>
      <c r="D19" s="11">
        <v>12.9</v>
      </c>
      <c r="E19" s="12"/>
    </row>
    <row r="20" spans="1:9" ht="16.5" customHeight="1">
      <c r="A20" s="29">
        <v>41380.375</v>
      </c>
      <c r="B20" s="5">
        <v>44.21</v>
      </c>
      <c r="C20" s="8">
        <v>2.9</v>
      </c>
      <c r="D20" s="11">
        <v>13</v>
      </c>
      <c r="E20" s="12"/>
      <c r="G20" s="1"/>
      <c r="H20" s="2"/>
      <c r="I20" s="2"/>
    </row>
    <row r="21" spans="1:9" ht="16.5" customHeight="1">
      <c r="A21" s="29">
        <v>41381.375</v>
      </c>
      <c r="B21" s="5">
        <v>44.51</v>
      </c>
      <c r="C21" s="8">
        <v>7.8</v>
      </c>
      <c r="D21" s="11">
        <v>13.5</v>
      </c>
      <c r="E21" s="12"/>
    </row>
    <row r="22" spans="1:9" ht="16.5" customHeight="1">
      <c r="A22" s="29">
        <v>41382.375</v>
      </c>
      <c r="B22" s="5">
        <v>44.26</v>
      </c>
      <c r="C22" s="8">
        <v>5.9</v>
      </c>
      <c r="D22" s="11">
        <v>13.5</v>
      </c>
      <c r="E22" s="12"/>
    </row>
    <row r="23" spans="1:9" ht="16.5" customHeight="1">
      <c r="A23" s="29">
        <v>41383.375</v>
      </c>
      <c r="B23" s="5">
        <v>44.24</v>
      </c>
      <c r="C23" s="8">
        <v>6.3</v>
      </c>
      <c r="D23" s="11">
        <v>14.2</v>
      </c>
      <c r="E23" s="12"/>
    </row>
    <row r="24" spans="1:9" ht="16.5" customHeight="1">
      <c r="A24" s="29">
        <v>41384.375</v>
      </c>
      <c r="B24" s="5">
        <v>44.26</v>
      </c>
      <c r="C24" s="8">
        <v>4.4000000000000004</v>
      </c>
      <c r="D24" s="11">
        <v>13.8</v>
      </c>
      <c r="E24" s="12"/>
    </row>
    <row r="25" spans="1:9" ht="16.5" customHeight="1">
      <c r="A25" s="29">
        <v>41385.375</v>
      </c>
      <c r="B25" s="5">
        <v>44.26</v>
      </c>
      <c r="C25" s="8">
        <v>4.0999999999999996</v>
      </c>
      <c r="D25" s="11">
        <v>13.5</v>
      </c>
      <c r="E25" s="12"/>
    </row>
    <row r="26" spans="1:9" ht="16.5" customHeight="1">
      <c r="A26" s="29">
        <v>41386.375</v>
      </c>
      <c r="B26" s="5">
        <v>44.29</v>
      </c>
      <c r="C26" s="8">
        <v>3.7</v>
      </c>
      <c r="D26" s="11">
        <v>13.3</v>
      </c>
      <c r="E26" s="12"/>
    </row>
    <row r="27" spans="1:9" ht="16.5" customHeight="1">
      <c r="A27" s="29">
        <v>41387.375</v>
      </c>
      <c r="B27" s="5">
        <v>44.29</v>
      </c>
      <c r="C27" s="8">
        <v>3.7</v>
      </c>
      <c r="D27" s="11">
        <v>13.4</v>
      </c>
      <c r="E27" s="12"/>
    </row>
    <row r="28" spans="1:9" ht="16.5" customHeight="1">
      <c r="A28" s="29">
        <v>41388.375</v>
      </c>
      <c r="B28" s="5">
        <v>44.6</v>
      </c>
      <c r="C28" s="8">
        <v>7.4</v>
      </c>
      <c r="D28" s="11">
        <v>13.1</v>
      </c>
      <c r="E28" s="12"/>
    </row>
    <row r="29" spans="1:9" ht="16.5" customHeight="1">
      <c r="A29" s="29">
        <v>41389.375</v>
      </c>
      <c r="B29" s="5">
        <v>44.78</v>
      </c>
      <c r="C29" s="8">
        <v>39.299999999999997</v>
      </c>
      <c r="D29" s="11">
        <v>13.1</v>
      </c>
      <c r="E29" s="12"/>
    </row>
    <row r="30" spans="1:9" ht="16.5" customHeight="1">
      <c r="A30" s="29">
        <v>41390.375</v>
      </c>
      <c r="B30" s="5">
        <v>44.68</v>
      </c>
      <c r="C30" s="8">
        <v>27.3</v>
      </c>
      <c r="D30" s="11">
        <v>13.3</v>
      </c>
      <c r="E30" s="12"/>
    </row>
    <row r="31" spans="1:9" ht="16.5" customHeight="1">
      <c r="A31" s="29">
        <v>41391.375</v>
      </c>
      <c r="B31" s="5">
        <v>44.45</v>
      </c>
      <c r="C31" s="8">
        <v>17.8</v>
      </c>
      <c r="D31" s="11">
        <v>13.4</v>
      </c>
      <c r="E31" s="12"/>
    </row>
    <row r="32" spans="1:9" ht="16.5" customHeight="1">
      <c r="A32" s="29">
        <v>41392.375</v>
      </c>
      <c r="B32" s="5">
        <v>44.46</v>
      </c>
      <c r="C32" s="8">
        <v>14.7</v>
      </c>
      <c r="D32" s="11">
        <v>13.6</v>
      </c>
      <c r="E32" s="12"/>
    </row>
    <row r="33" spans="1:5" ht="16.5" customHeight="1">
      <c r="A33" s="29">
        <v>41393.375</v>
      </c>
      <c r="B33" s="5">
        <v>44.5</v>
      </c>
      <c r="C33" s="8">
        <v>14.3</v>
      </c>
      <c r="D33" s="11">
        <v>13.8</v>
      </c>
      <c r="E33" s="12"/>
    </row>
    <row r="34" spans="1:5" ht="16.5" customHeight="1">
      <c r="A34" s="29">
        <v>41394.375</v>
      </c>
      <c r="B34" s="5">
        <v>44.5</v>
      </c>
      <c r="C34" s="8">
        <v>13.5</v>
      </c>
      <c r="D34" s="11">
        <v>14</v>
      </c>
      <c r="E34" s="12"/>
    </row>
    <row r="35" spans="1:5" ht="16.5" customHeight="1" thickBot="1">
      <c r="A35" s="30"/>
      <c r="B35" s="24" t="s">
        <v>15</v>
      </c>
      <c r="C35" s="25" t="s">
        <v>15</v>
      </c>
      <c r="D35" s="26" t="s">
        <v>15</v>
      </c>
      <c r="E35" s="27"/>
    </row>
    <row r="36" spans="1:5" ht="16.5" customHeight="1" thickTop="1">
      <c r="A36" s="22" t="s">
        <v>6</v>
      </c>
      <c r="B36" s="16">
        <f>ROUND(AVERAGE(B5:B35),2)</f>
        <v>44.32</v>
      </c>
      <c r="C36" s="17">
        <f>ROUND(AVERAGE(C5:C35),2)</f>
        <v>9.82</v>
      </c>
      <c r="D36" s="18">
        <f>ROUND(AVERAGE(D5:D35),1)</f>
        <v>13</v>
      </c>
      <c r="E36" s="23"/>
    </row>
    <row r="37" spans="1:5" ht="16.5" customHeight="1">
      <c r="A37" s="3" t="s">
        <v>7</v>
      </c>
      <c r="B37" s="5">
        <f>MAX(B5:B35)</f>
        <v>44.78</v>
      </c>
      <c r="C37" s="8">
        <f>MAX(C5:C35)</f>
        <v>39.299999999999997</v>
      </c>
      <c r="D37" s="11">
        <f>MAX(D5:D35)</f>
        <v>14.2</v>
      </c>
      <c r="E37" s="14"/>
    </row>
    <row r="38" spans="1:5" ht="16.5" customHeight="1">
      <c r="A38" s="3" t="s">
        <v>8</v>
      </c>
      <c r="B38" s="6">
        <f>INDEX($A$5:$A$35,MATCH(B37,B5:B35,0),0)</f>
        <v>41389.375</v>
      </c>
      <c r="C38" s="9">
        <f>INDEX($A$5:$A$35,MATCH(C37,C5:C35,0),0)</f>
        <v>41389.375</v>
      </c>
      <c r="D38" s="6">
        <f>INDEX($A$5:$A$35,MATCH(D37,D5:D35,0),0)</f>
        <v>41383.375</v>
      </c>
      <c r="E38" s="14"/>
    </row>
    <row r="39" spans="1:5" ht="16.5" customHeight="1">
      <c r="A39" s="3" t="s">
        <v>9</v>
      </c>
      <c r="B39" s="5">
        <f>MIN(B5:B35)</f>
        <v>44.15</v>
      </c>
      <c r="C39" s="8">
        <f>MIN(C5:C35)</f>
        <v>2.9</v>
      </c>
      <c r="D39" s="11">
        <f>MIN(D5:D35)</f>
        <v>11.9</v>
      </c>
      <c r="E39" s="14"/>
    </row>
    <row r="40" spans="1:5" ht="16.5" customHeight="1">
      <c r="A40" s="4" t="s">
        <v>10</v>
      </c>
      <c r="B40" s="7">
        <f>INDEX($A$5:$A$35,MATCH(B39,B5:B35,0),0)</f>
        <v>41378.375</v>
      </c>
      <c r="C40" s="10">
        <f>INDEX($A$5:$A$35,MATCH(C39,C5:C35,0),0)</f>
        <v>41380.375</v>
      </c>
      <c r="D40" s="7">
        <f>INDEX($A$5:$A$35,MATCH(D39,D5:D35,0),0)</f>
        <v>41367.375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sqref="A1:D1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41640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19</v>
      </c>
      <c r="C4" s="21" t="s">
        <v>20</v>
      </c>
      <c r="D4" s="20" t="s">
        <v>21</v>
      </c>
      <c r="E4" s="43"/>
    </row>
    <row r="5" spans="1:5" ht="16.5" customHeight="1">
      <c r="A5" s="28">
        <v>41640.375</v>
      </c>
      <c r="B5" s="16">
        <v>43.97</v>
      </c>
      <c r="C5" s="17">
        <v>1.7</v>
      </c>
      <c r="D5" s="18">
        <v>7.5</v>
      </c>
      <c r="E5" s="19"/>
    </row>
    <row r="6" spans="1:5" ht="16.5" customHeight="1">
      <c r="A6" s="29">
        <v>41641.375</v>
      </c>
      <c r="B6" s="5">
        <v>43.97</v>
      </c>
      <c r="C6" s="8">
        <v>1.2</v>
      </c>
      <c r="D6" s="11">
        <v>7.3</v>
      </c>
      <c r="E6" s="12"/>
    </row>
    <row r="7" spans="1:5" ht="16.5" customHeight="1">
      <c r="A7" s="29">
        <v>41642.375</v>
      </c>
      <c r="B7" s="5">
        <v>43.98</v>
      </c>
      <c r="C7" s="8">
        <v>0.9</v>
      </c>
      <c r="D7" s="11">
        <v>7.3</v>
      </c>
      <c r="E7" s="12"/>
    </row>
    <row r="8" spans="1:5" ht="16.5" customHeight="1">
      <c r="A8" s="29">
        <v>41643.375</v>
      </c>
      <c r="B8" s="5">
        <v>43.98</v>
      </c>
      <c r="C8" s="8">
        <v>0.6</v>
      </c>
      <c r="D8" s="11">
        <v>7.3</v>
      </c>
      <c r="E8" s="12"/>
    </row>
    <row r="9" spans="1:5" ht="16.5" customHeight="1">
      <c r="A9" s="29">
        <v>41644.375</v>
      </c>
      <c r="B9" s="5">
        <v>43.98</v>
      </c>
      <c r="C9" s="8">
        <v>1.4</v>
      </c>
      <c r="D9" s="11">
        <v>7.2</v>
      </c>
      <c r="E9" s="12"/>
    </row>
    <row r="10" spans="1:5" ht="16.5" customHeight="1">
      <c r="A10" s="29">
        <v>41645.375</v>
      </c>
      <c r="B10" s="5">
        <v>43.98</v>
      </c>
      <c r="C10" s="8">
        <v>0.6</v>
      </c>
      <c r="D10" s="11">
        <v>7.2</v>
      </c>
      <c r="E10" s="13"/>
    </row>
    <row r="11" spans="1:5" ht="16.5" customHeight="1">
      <c r="A11" s="29">
        <v>41646.375</v>
      </c>
      <c r="B11" s="5">
        <v>44</v>
      </c>
      <c r="C11" s="8">
        <v>0.6</v>
      </c>
      <c r="D11" s="11">
        <v>7.2</v>
      </c>
      <c r="E11" s="12"/>
    </row>
    <row r="12" spans="1:5" ht="16.5" customHeight="1">
      <c r="A12" s="29">
        <v>41647.375</v>
      </c>
      <c r="B12" s="5">
        <v>44</v>
      </c>
      <c r="C12" s="8">
        <v>0.6</v>
      </c>
      <c r="D12" s="11">
        <v>7.3</v>
      </c>
      <c r="E12" s="12"/>
    </row>
    <row r="13" spans="1:5" ht="16.5" customHeight="1">
      <c r="A13" s="29">
        <v>41648.375</v>
      </c>
      <c r="B13" s="5">
        <v>44.05</v>
      </c>
      <c r="C13" s="8">
        <v>1.2</v>
      </c>
      <c r="D13" s="11">
        <v>7.3</v>
      </c>
      <c r="E13" s="12"/>
    </row>
    <row r="14" spans="1:5" ht="16.5" customHeight="1">
      <c r="A14" s="29">
        <v>41649.375</v>
      </c>
      <c r="B14" s="5">
        <v>44.04</v>
      </c>
      <c r="C14" s="8">
        <v>0.3</v>
      </c>
      <c r="D14" s="11">
        <v>7.1</v>
      </c>
      <c r="E14" s="12"/>
    </row>
    <row r="15" spans="1:5" ht="16.5" customHeight="1">
      <c r="A15" s="29">
        <v>41650.375</v>
      </c>
      <c r="B15" s="5">
        <v>44.08</v>
      </c>
      <c r="C15" s="8">
        <v>0</v>
      </c>
      <c r="D15" s="11">
        <v>7</v>
      </c>
      <c r="E15" s="13"/>
    </row>
    <row r="16" spans="1:5" ht="16.5" customHeight="1">
      <c r="A16" s="29">
        <v>41651.375</v>
      </c>
      <c r="B16" s="5">
        <v>44.1</v>
      </c>
      <c r="C16" s="8">
        <v>0.3</v>
      </c>
      <c r="D16" s="11">
        <v>7</v>
      </c>
      <c r="E16" s="12"/>
    </row>
    <row r="17" spans="1:5" ht="16.5" customHeight="1">
      <c r="A17" s="29">
        <v>41652.375</v>
      </c>
      <c r="B17" s="5">
        <v>44.07</v>
      </c>
      <c r="C17" s="8">
        <v>0.3</v>
      </c>
      <c r="D17" s="11">
        <v>7.1</v>
      </c>
      <c r="E17" s="12"/>
    </row>
    <row r="18" spans="1:5" ht="16.5" customHeight="1">
      <c r="A18" s="29">
        <v>41653.375</v>
      </c>
      <c r="B18" s="5">
        <v>44.03</v>
      </c>
      <c r="C18" s="8">
        <v>1.7</v>
      </c>
      <c r="D18" s="11">
        <v>7</v>
      </c>
      <c r="E18" s="12"/>
    </row>
    <row r="19" spans="1:5" ht="16.5" customHeight="1">
      <c r="A19" s="29">
        <v>41654.375</v>
      </c>
      <c r="B19" s="5">
        <v>44</v>
      </c>
      <c r="C19" s="8">
        <v>0.6</v>
      </c>
      <c r="D19" s="11">
        <v>6.8</v>
      </c>
      <c r="E19" s="12"/>
    </row>
    <row r="20" spans="1:5" ht="16.5" customHeight="1">
      <c r="A20" s="29">
        <v>41655.375</v>
      </c>
      <c r="B20" s="5">
        <v>43.96</v>
      </c>
      <c r="C20" s="8">
        <v>0</v>
      </c>
      <c r="D20" s="11">
        <v>6.7</v>
      </c>
      <c r="E20" s="12"/>
    </row>
    <row r="21" spans="1:5" ht="16.5" customHeight="1">
      <c r="A21" s="29">
        <v>41656.375</v>
      </c>
      <c r="B21" s="5">
        <v>43.97</v>
      </c>
      <c r="C21" s="8">
        <v>0</v>
      </c>
      <c r="D21" s="11">
        <v>6.7</v>
      </c>
      <c r="E21" s="12"/>
    </row>
    <row r="22" spans="1:5" ht="16.5" customHeight="1">
      <c r="A22" s="29">
        <v>41657.375</v>
      </c>
      <c r="B22" s="5">
        <v>43.93</v>
      </c>
      <c r="C22" s="8">
        <v>0</v>
      </c>
      <c r="D22" s="11">
        <v>6.7</v>
      </c>
      <c r="E22" s="12"/>
    </row>
    <row r="23" spans="1:5" ht="16.5" customHeight="1">
      <c r="A23" s="29">
        <v>41658.375</v>
      </c>
      <c r="B23" s="5">
        <v>43.91</v>
      </c>
      <c r="C23" s="8">
        <v>0</v>
      </c>
      <c r="D23" s="11">
        <v>6.5</v>
      </c>
      <c r="E23" s="12"/>
    </row>
    <row r="24" spans="1:5" ht="16.5" customHeight="1">
      <c r="A24" s="29">
        <v>41659.375</v>
      </c>
      <c r="B24" s="5">
        <v>43.9</v>
      </c>
      <c r="C24" s="8">
        <v>0</v>
      </c>
      <c r="D24" s="11">
        <v>6.4</v>
      </c>
      <c r="E24" s="12"/>
    </row>
    <row r="25" spans="1:5" ht="16.5" customHeight="1">
      <c r="A25" s="29">
        <v>41660.375</v>
      </c>
      <c r="B25" s="5">
        <v>43.97</v>
      </c>
      <c r="C25" s="8">
        <v>0</v>
      </c>
      <c r="D25" s="11">
        <v>6.7</v>
      </c>
      <c r="E25" s="12"/>
    </row>
    <row r="26" spans="1:5" ht="16.5" customHeight="1">
      <c r="A26" s="29">
        <v>41661.375</v>
      </c>
      <c r="B26" s="5">
        <v>43.93</v>
      </c>
      <c r="C26" s="8">
        <v>0</v>
      </c>
      <c r="D26" s="11">
        <v>6.4</v>
      </c>
      <c r="E26" s="12"/>
    </row>
    <row r="27" spans="1:5" ht="16.5" customHeight="1">
      <c r="A27" s="29">
        <v>41662.375</v>
      </c>
      <c r="B27" s="5">
        <v>43.92</v>
      </c>
      <c r="C27" s="8">
        <v>0</v>
      </c>
      <c r="D27" s="11">
        <v>6.3</v>
      </c>
      <c r="E27" s="12"/>
    </row>
    <row r="28" spans="1:5" ht="16.5" customHeight="1">
      <c r="A28" s="29">
        <v>41663.375</v>
      </c>
      <c r="B28" s="5">
        <v>43.92</v>
      </c>
      <c r="C28" s="8">
        <v>0</v>
      </c>
      <c r="D28" s="11">
        <v>6.2</v>
      </c>
      <c r="E28" s="12"/>
    </row>
    <row r="29" spans="1:5" ht="16.5" customHeight="1">
      <c r="A29" s="29">
        <v>41664.375</v>
      </c>
      <c r="B29" s="5">
        <v>43.93</v>
      </c>
      <c r="C29" s="8">
        <v>0</v>
      </c>
      <c r="D29" s="11">
        <v>6.4</v>
      </c>
      <c r="E29" s="12"/>
    </row>
    <row r="30" spans="1:5" ht="16.5" customHeight="1">
      <c r="A30" s="29">
        <v>41665.375</v>
      </c>
      <c r="B30" s="5">
        <v>43.92</v>
      </c>
      <c r="C30" s="8">
        <v>0</v>
      </c>
      <c r="D30" s="11">
        <v>6.6</v>
      </c>
      <c r="E30" s="12"/>
    </row>
    <row r="31" spans="1:5" ht="16.5" customHeight="1">
      <c r="A31" s="29">
        <v>41666.375</v>
      </c>
      <c r="B31" s="5">
        <v>43.97</v>
      </c>
      <c r="C31" s="8">
        <v>0</v>
      </c>
      <c r="D31" s="11">
        <v>6.7</v>
      </c>
      <c r="E31" s="12"/>
    </row>
    <row r="32" spans="1:5" ht="16.5" customHeight="1">
      <c r="A32" s="29">
        <v>41667.375</v>
      </c>
      <c r="B32" s="5">
        <v>43.92</v>
      </c>
      <c r="C32" s="8">
        <v>0</v>
      </c>
      <c r="D32" s="11">
        <v>6.3</v>
      </c>
      <c r="E32" s="12"/>
    </row>
    <row r="33" spans="1:5" ht="16.5" customHeight="1">
      <c r="A33" s="29">
        <v>41668.375</v>
      </c>
      <c r="B33" s="5">
        <v>43.93</v>
      </c>
      <c r="C33" s="8">
        <v>0</v>
      </c>
      <c r="D33" s="11">
        <v>6.5</v>
      </c>
      <c r="E33" s="12"/>
    </row>
    <row r="34" spans="1:5" ht="16.5" customHeight="1">
      <c r="A34" s="29">
        <v>41669.375</v>
      </c>
      <c r="B34" s="5">
        <v>43.94</v>
      </c>
      <c r="C34" s="8">
        <v>0</v>
      </c>
      <c r="D34" s="11">
        <v>6.7</v>
      </c>
      <c r="E34" s="12"/>
    </row>
    <row r="35" spans="1:5" ht="16.5" customHeight="1" thickBot="1">
      <c r="A35" s="30">
        <v>41670.375</v>
      </c>
      <c r="B35" s="24">
        <v>44.06</v>
      </c>
      <c r="C35" s="25">
        <v>0</v>
      </c>
      <c r="D35" s="26">
        <v>6.9</v>
      </c>
      <c r="E35" s="27"/>
    </row>
    <row r="36" spans="1:5" ht="16.5" customHeight="1" thickTop="1">
      <c r="A36" s="22" t="s">
        <v>6</v>
      </c>
      <c r="B36" s="16">
        <v>43.98</v>
      </c>
      <c r="C36" s="17">
        <v>0.39</v>
      </c>
      <c r="D36" s="18">
        <v>6.8</v>
      </c>
      <c r="E36" s="23"/>
    </row>
    <row r="37" spans="1:5" ht="16.5" customHeight="1">
      <c r="A37" s="3" t="s">
        <v>7</v>
      </c>
      <c r="B37" s="5">
        <v>44.1</v>
      </c>
      <c r="C37" s="8">
        <v>1.7</v>
      </c>
      <c r="D37" s="11">
        <v>7.5</v>
      </c>
      <c r="E37" s="14"/>
    </row>
    <row r="38" spans="1:5" ht="16.5" customHeight="1">
      <c r="A38" s="3" t="s">
        <v>8</v>
      </c>
      <c r="B38" s="6">
        <v>41651.375</v>
      </c>
      <c r="C38" s="9">
        <v>41640.375</v>
      </c>
      <c r="D38" s="6">
        <v>41640.375</v>
      </c>
      <c r="E38" s="14"/>
    </row>
    <row r="39" spans="1:5" ht="16.5" customHeight="1">
      <c r="A39" s="3" t="s">
        <v>9</v>
      </c>
      <c r="B39" s="5">
        <v>43.9</v>
      </c>
      <c r="C39" s="8">
        <v>0</v>
      </c>
      <c r="D39" s="11">
        <v>6.2</v>
      </c>
      <c r="E39" s="14"/>
    </row>
    <row r="40" spans="1:5" ht="16.5" customHeight="1">
      <c r="A40" s="4" t="s">
        <v>10</v>
      </c>
      <c r="B40" s="7">
        <v>41659.375</v>
      </c>
      <c r="C40" s="10">
        <v>41650.375</v>
      </c>
      <c r="D40" s="7">
        <v>41663.375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2" bottom="0.31496062992125984" header="0.51181102362204722" footer="0.31496062992125984"/>
  <pageSetup paperSize="9" scale="12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0"/>
  <sheetViews>
    <sheetView topLeftCell="A4" zoomScaleNormal="100" workbookViewId="0">
      <selection activeCell="D36" sqref="D36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41671</v>
      </c>
    </row>
    <row r="2" spans="1:5" ht="13.5" customHeight="1">
      <c r="A2" s="49" t="s">
        <v>1</v>
      </c>
      <c r="B2" s="49" t="s">
        <v>2</v>
      </c>
      <c r="C2" s="49" t="s">
        <v>4</v>
      </c>
      <c r="D2" s="49" t="s">
        <v>3</v>
      </c>
      <c r="E2" s="35" t="s">
        <v>5</v>
      </c>
    </row>
    <row r="3" spans="1:5">
      <c r="A3" s="50"/>
      <c r="B3" s="52"/>
      <c r="C3" s="52"/>
      <c r="D3" s="52"/>
      <c r="E3" s="36"/>
    </row>
    <row r="4" spans="1:5">
      <c r="A4" s="51"/>
      <c r="B4" s="20" t="s">
        <v>11</v>
      </c>
      <c r="C4" s="21" t="s">
        <v>12</v>
      </c>
      <c r="D4" s="20" t="s">
        <v>13</v>
      </c>
      <c r="E4" s="37"/>
    </row>
    <row r="5" spans="1:5" ht="16.5" customHeight="1">
      <c r="A5" s="28">
        <v>41671.375</v>
      </c>
      <c r="B5" s="16">
        <v>44.08</v>
      </c>
      <c r="C5" s="17">
        <v>0</v>
      </c>
      <c r="D5" s="18">
        <v>7</v>
      </c>
      <c r="E5" s="19"/>
    </row>
    <row r="6" spans="1:5" ht="16.5" customHeight="1">
      <c r="A6" s="29">
        <v>41672.375</v>
      </c>
      <c r="B6" s="5">
        <v>44.09</v>
      </c>
      <c r="C6" s="8">
        <v>0</v>
      </c>
      <c r="D6" s="11">
        <v>7.4</v>
      </c>
      <c r="E6" s="12"/>
    </row>
    <row r="7" spans="1:5" ht="16.5" customHeight="1">
      <c r="A7" s="29">
        <v>41673.375</v>
      </c>
      <c r="B7" s="5">
        <v>44.01</v>
      </c>
      <c r="C7" s="8">
        <v>0</v>
      </c>
      <c r="D7" s="11">
        <v>7.7</v>
      </c>
      <c r="E7" s="12"/>
    </row>
    <row r="8" spans="1:5" ht="16.5" customHeight="1">
      <c r="A8" s="29">
        <v>41674.375</v>
      </c>
      <c r="B8" s="5">
        <v>44.02</v>
      </c>
      <c r="C8" s="8">
        <v>0</v>
      </c>
      <c r="D8" s="11">
        <v>7.5</v>
      </c>
      <c r="E8" s="12"/>
    </row>
    <row r="9" spans="1:5" ht="16.5" customHeight="1">
      <c r="A9" s="29">
        <v>41675.375</v>
      </c>
      <c r="B9" s="5">
        <v>43.98</v>
      </c>
      <c r="C9" s="8">
        <v>0</v>
      </c>
      <c r="D9" s="11">
        <v>7.5</v>
      </c>
      <c r="E9" s="12"/>
    </row>
    <row r="10" spans="1:5" ht="16.5" customHeight="1">
      <c r="A10" s="29">
        <v>41676.375</v>
      </c>
      <c r="B10" s="5">
        <v>43.98</v>
      </c>
      <c r="C10" s="8">
        <v>0</v>
      </c>
      <c r="D10" s="11">
        <v>7.8</v>
      </c>
      <c r="E10" s="13"/>
    </row>
    <row r="11" spans="1:5" ht="16.5" customHeight="1">
      <c r="A11" s="29">
        <v>41677.375</v>
      </c>
      <c r="B11" s="5">
        <v>43.95</v>
      </c>
      <c r="C11" s="8">
        <v>0</v>
      </c>
      <c r="D11" s="11">
        <v>7.5</v>
      </c>
      <c r="E11" s="12"/>
    </row>
    <row r="12" spans="1:5" ht="16.5" customHeight="1">
      <c r="A12" s="29">
        <v>41678.375</v>
      </c>
      <c r="B12" s="5">
        <v>44.05</v>
      </c>
      <c r="C12" s="8">
        <v>0</v>
      </c>
      <c r="D12" s="11">
        <v>7.2</v>
      </c>
      <c r="E12" s="12"/>
    </row>
    <row r="13" spans="1:5" ht="16.5" customHeight="1">
      <c r="A13" s="29">
        <v>41679.375</v>
      </c>
      <c r="B13" s="5">
        <v>44</v>
      </c>
      <c r="C13" s="8">
        <v>0</v>
      </c>
      <c r="D13" s="11">
        <v>7</v>
      </c>
      <c r="E13" s="12"/>
    </row>
    <row r="14" spans="1:5" ht="16.5" customHeight="1">
      <c r="A14" s="29">
        <v>41680.375</v>
      </c>
      <c r="B14" s="5">
        <v>43.99</v>
      </c>
      <c r="C14" s="8">
        <v>0</v>
      </c>
      <c r="D14" s="11">
        <v>7.1</v>
      </c>
      <c r="E14" s="12"/>
    </row>
    <row r="15" spans="1:5" ht="16.5" customHeight="1">
      <c r="A15" s="29">
        <v>41681.375</v>
      </c>
      <c r="B15" s="5">
        <v>44.01</v>
      </c>
      <c r="C15" s="8">
        <v>0</v>
      </c>
      <c r="D15" s="11">
        <v>6.7</v>
      </c>
      <c r="E15" s="13"/>
    </row>
    <row r="16" spans="1:5" ht="16.5" customHeight="1">
      <c r="A16" s="29">
        <v>41682.375</v>
      </c>
      <c r="B16" s="5">
        <v>44.02</v>
      </c>
      <c r="C16" s="8">
        <v>0</v>
      </c>
      <c r="D16" s="11">
        <v>6.6</v>
      </c>
      <c r="E16" s="12"/>
    </row>
    <row r="17" spans="1:5" ht="16.5" customHeight="1">
      <c r="A17" s="29">
        <v>41683.375</v>
      </c>
      <c r="B17" s="5">
        <v>43.99</v>
      </c>
      <c r="C17" s="8">
        <v>0</v>
      </c>
      <c r="D17" s="11">
        <v>6.6</v>
      </c>
      <c r="E17" s="12"/>
    </row>
    <row r="18" spans="1:5" ht="16.5" customHeight="1">
      <c r="A18" s="29">
        <v>41684.375</v>
      </c>
      <c r="B18" s="5">
        <v>43.98</v>
      </c>
      <c r="C18" s="8">
        <v>0</v>
      </c>
      <c r="D18" s="11">
        <v>6.5</v>
      </c>
      <c r="E18" s="12"/>
    </row>
    <row r="19" spans="1:5" ht="16.5" customHeight="1">
      <c r="A19" s="29">
        <v>41685.375</v>
      </c>
      <c r="B19" s="5">
        <v>43.95</v>
      </c>
      <c r="C19" s="8">
        <v>0</v>
      </c>
      <c r="D19" s="11">
        <v>6.5</v>
      </c>
      <c r="E19" s="12"/>
    </row>
    <row r="20" spans="1:5" ht="16.5" customHeight="1">
      <c r="A20" s="29">
        <v>41686.375</v>
      </c>
      <c r="B20" s="5">
        <v>43.92</v>
      </c>
      <c r="C20" s="8">
        <v>0</v>
      </c>
      <c r="D20" s="11">
        <v>6.4</v>
      </c>
      <c r="E20" s="12"/>
    </row>
    <row r="21" spans="1:5" ht="16.5" customHeight="1">
      <c r="A21" s="29">
        <v>41687.375</v>
      </c>
      <c r="B21" s="5">
        <v>43.9</v>
      </c>
      <c r="C21" s="8">
        <v>0</v>
      </c>
      <c r="D21" s="11">
        <v>6.3</v>
      </c>
      <c r="E21" s="12"/>
    </row>
    <row r="22" spans="1:5" ht="16.5" customHeight="1">
      <c r="A22" s="29">
        <v>41688.375</v>
      </c>
      <c r="B22" s="5">
        <v>43.9</v>
      </c>
      <c r="C22" s="8">
        <v>0</v>
      </c>
      <c r="D22" s="11">
        <v>6.6</v>
      </c>
      <c r="E22" s="12"/>
    </row>
    <row r="23" spans="1:5" ht="16.5" customHeight="1">
      <c r="A23" s="29">
        <v>41689.375</v>
      </c>
      <c r="B23" s="5">
        <v>43.89</v>
      </c>
      <c r="C23" s="8">
        <v>0</v>
      </c>
      <c r="D23" s="11">
        <v>6.3</v>
      </c>
      <c r="E23" s="12"/>
    </row>
    <row r="24" spans="1:5" ht="16.5" customHeight="1">
      <c r="A24" s="29">
        <v>41690.375</v>
      </c>
      <c r="B24" s="5">
        <v>43.88</v>
      </c>
      <c r="C24" s="8">
        <v>0</v>
      </c>
      <c r="D24" s="11">
        <v>6.4</v>
      </c>
      <c r="E24" s="12"/>
    </row>
    <row r="25" spans="1:5" ht="16.5" customHeight="1">
      <c r="A25" s="29">
        <v>41691.375</v>
      </c>
      <c r="B25" s="5">
        <v>43.88</v>
      </c>
      <c r="C25" s="8">
        <v>0</v>
      </c>
      <c r="D25" s="11">
        <v>6.5</v>
      </c>
      <c r="E25" s="12"/>
    </row>
    <row r="26" spans="1:5" ht="16.5" customHeight="1">
      <c r="A26" s="29">
        <v>41692.375</v>
      </c>
      <c r="B26" s="5">
        <v>43.88</v>
      </c>
      <c r="C26" s="8">
        <v>0</v>
      </c>
      <c r="D26" s="11">
        <v>6.6</v>
      </c>
      <c r="E26" s="12"/>
    </row>
    <row r="27" spans="1:5" ht="16.5" customHeight="1">
      <c r="A27" s="29">
        <v>41693.375</v>
      </c>
      <c r="B27" s="5">
        <v>43.88</v>
      </c>
      <c r="C27" s="8">
        <v>0</v>
      </c>
      <c r="D27" s="11">
        <v>6.4</v>
      </c>
      <c r="E27" s="12"/>
    </row>
    <row r="28" spans="1:5" ht="16.5" customHeight="1">
      <c r="A28" s="29">
        <v>41694.375</v>
      </c>
      <c r="B28" s="5">
        <v>43.88</v>
      </c>
      <c r="C28" s="8">
        <v>0</v>
      </c>
      <c r="D28" s="11">
        <v>6.9</v>
      </c>
      <c r="E28" s="12"/>
    </row>
    <row r="29" spans="1:5" ht="16.5" customHeight="1">
      <c r="A29" s="29">
        <v>41695.375</v>
      </c>
      <c r="B29" s="5">
        <v>43.87</v>
      </c>
      <c r="C29" s="8">
        <v>0</v>
      </c>
      <c r="D29" s="11">
        <v>6.9</v>
      </c>
      <c r="E29" s="12"/>
    </row>
    <row r="30" spans="1:5" ht="16.5" customHeight="1">
      <c r="A30" s="29">
        <v>41696.375</v>
      </c>
      <c r="B30" s="5">
        <v>43.84</v>
      </c>
      <c r="C30" s="8">
        <v>0</v>
      </c>
      <c r="D30" s="11">
        <v>7.1</v>
      </c>
      <c r="E30" s="12"/>
    </row>
    <row r="31" spans="1:5" ht="16.5" customHeight="1">
      <c r="A31" s="29">
        <v>41697.375</v>
      </c>
      <c r="B31" s="5">
        <v>43.86</v>
      </c>
      <c r="C31" s="8">
        <v>0</v>
      </c>
      <c r="D31" s="11">
        <v>7.8</v>
      </c>
      <c r="E31" s="12"/>
    </row>
    <row r="32" spans="1:5" ht="16.5" customHeight="1">
      <c r="A32" s="29">
        <v>41698.375</v>
      </c>
      <c r="B32" s="5">
        <v>43.84</v>
      </c>
      <c r="C32" s="8">
        <v>0</v>
      </c>
      <c r="D32" s="11">
        <v>8.3000000000000007</v>
      </c>
      <c r="E32" s="12"/>
    </row>
    <row r="33" spans="1:5" ht="16.5" customHeight="1">
      <c r="A33" s="29"/>
      <c r="B33" s="5" t="s">
        <v>15</v>
      </c>
      <c r="C33" s="8" t="s">
        <v>15</v>
      </c>
      <c r="D33" s="11" t="s">
        <v>15</v>
      </c>
      <c r="E33" s="12"/>
    </row>
    <row r="34" spans="1:5" ht="16.5" customHeight="1">
      <c r="A34" s="29"/>
      <c r="B34" s="5" t="s">
        <v>15</v>
      </c>
      <c r="C34" s="8" t="s">
        <v>15</v>
      </c>
      <c r="D34" s="11" t="s">
        <v>15</v>
      </c>
      <c r="E34" s="12"/>
    </row>
    <row r="35" spans="1:5" ht="16.5" customHeight="1" thickBot="1">
      <c r="A35" s="30"/>
      <c r="B35" s="24" t="s">
        <v>15</v>
      </c>
      <c r="C35" s="25" t="s">
        <v>15</v>
      </c>
      <c r="D35" s="26" t="s">
        <v>15</v>
      </c>
      <c r="E35" s="27"/>
    </row>
    <row r="36" spans="1:5" ht="16.5" customHeight="1" thickTop="1">
      <c r="A36" s="22" t="s">
        <v>6</v>
      </c>
      <c r="B36" s="16">
        <v>43.95</v>
      </c>
      <c r="C36" s="17">
        <v>0</v>
      </c>
      <c r="D36" s="18">
        <v>7</v>
      </c>
      <c r="E36" s="23"/>
    </row>
    <row r="37" spans="1:5" ht="16.5" customHeight="1">
      <c r="A37" s="3" t="s">
        <v>7</v>
      </c>
      <c r="B37" s="5">
        <v>44.09</v>
      </c>
      <c r="C37" s="8">
        <v>0</v>
      </c>
      <c r="D37" s="11">
        <v>8.3000000000000007</v>
      </c>
      <c r="E37" s="14"/>
    </row>
    <row r="38" spans="1:5" ht="16.5" customHeight="1">
      <c r="A38" s="3" t="s">
        <v>8</v>
      </c>
      <c r="B38" s="6">
        <v>41672.375</v>
      </c>
      <c r="C38" s="9">
        <v>41671.375</v>
      </c>
      <c r="D38" s="6">
        <v>41698.375</v>
      </c>
      <c r="E38" s="14"/>
    </row>
    <row r="39" spans="1:5" ht="16.5" customHeight="1">
      <c r="A39" s="3" t="s">
        <v>9</v>
      </c>
      <c r="B39" s="5">
        <v>43.84</v>
      </c>
      <c r="C39" s="8">
        <v>0</v>
      </c>
      <c r="D39" s="11">
        <v>6.3</v>
      </c>
      <c r="E39" s="14"/>
    </row>
    <row r="40" spans="1:5" ht="16.5" customHeight="1">
      <c r="A40" s="4" t="s">
        <v>10</v>
      </c>
      <c r="B40" s="7">
        <v>41696.375</v>
      </c>
      <c r="C40" s="10">
        <v>41671.375</v>
      </c>
      <c r="D40" s="7">
        <v>41687.375</v>
      </c>
      <c r="E40" s="15"/>
    </row>
  </sheetData>
  <mergeCells count="5">
    <mergeCell ref="A1:D1"/>
    <mergeCell ref="A2:A4"/>
    <mergeCell ref="B2:B3"/>
    <mergeCell ref="C2:C3"/>
    <mergeCell ref="D2:D3"/>
  </mergeCells>
  <phoneticPr fontId="1"/>
  <pageMargins left="0.98425196850393704" right="0.19685039370078741" top="0.52" bottom="0.31496062992125984" header="0.51181102362204722" footer="0.31496062992125984"/>
  <pageSetup paperSize="9" scale="12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0"/>
  <sheetViews>
    <sheetView tabSelected="1" zoomScaleNormal="100" workbookViewId="0">
      <selection activeCell="G8" sqref="G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41699</v>
      </c>
    </row>
    <row r="2" spans="1:5" ht="13.5" customHeight="1">
      <c r="A2" s="49" t="s">
        <v>1</v>
      </c>
      <c r="B2" s="49" t="s">
        <v>2</v>
      </c>
      <c r="C2" s="49" t="s">
        <v>4</v>
      </c>
      <c r="D2" s="49" t="s">
        <v>3</v>
      </c>
      <c r="E2" s="38" t="s">
        <v>5</v>
      </c>
    </row>
    <row r="3" spans="1:5">
      <c r="A3" s="50"/>
      <c r="B3" s="52"/>
      <c r="C3" s="52"/>
      <c r="D3" s="52"/>
      <c r="E3" s="39"/>
    </row>
    <row r="4" spans="1:5">
      <c r="A4" s="51"/>
      <c r="B4" s="20" t="s">
        <v>11</v>
      </c>
      <c r="C4" s="21" t="s">
        <v>12</v>
      </c>
      <c r="D4" s="20" t="s">
        <v>13</v>
      </c>
      <c r="E4" s="40"/>
    </row>
    <row r="5" spans="1:5" ht="16.5" customHeight="1">
      <c r="A5" s="28">
        <v>41699.375</v>
      </c>
      <c r="B5" s="16">
        <f>IF([1]日報_1!$B$13="","",[1]日報_1!$B$13)</f>
        <v>43.84</v>
      </c>
      <c r="C5" s="17">
        <f>IF([1]日報_1!$D$13="","",[1]日報_1!$D$13)</f>
        <v>0</v>
      </c>
      <c r="D5" s="18">
        <f>IF([1]日報_1!$C$13="","",[1]日報_1!$C$13)</f>
        <v>8.5</v>
      </c>
      <c r="E5" s="19"/>
    </row>
    <row r="6" spans="1:5" ht="16.5" customHeight="1">
      <c r="A6" s="29">
        <v>41700.375</v>
      </c>
      <c r="B6" s="5">
        <f>IF([1]日報_2!$B$13="","",[1]日報_2!$B$13)</f>
        <v>43.84</v>
      </c>
      <c r="C6" s="8">
        <f>IF([1]日報_2!$D$13="","",[1]日報_2!$D$13)</f>
        <v>0</v>
      </c>
      <c r="D6" s="11">
        <f>IF([1]日報_2!$C$13="","",[1]日報_2!$C$13)</f>
        <v>8.6999999999999993</v>
      </c>
      <c r="E6" s="12"/>
    </row>
    <row r="7" spans="1:5" ht="16.5" customHeight="1">
      <c r="A7" s="29">
        <v>41701.375</v>
      </c>
      <c r="B7" s="5">
        <f>IF([1]日報_3!$B$13="","",[1]日報_3!$B$13)</f>
        <v>43.84</v>
      </c>
      <c r="C7" s="8">
        <f>IF([1]日報_3!$D$13="","",[1]日報_3!$D$13)</f>
        <v>0</v>
      </c>
      <c r="D7" s="11">
        <f>IF([1]日報_3!$C$13="","",[1]日報_3!$C$13)</f>
        <v>9.5</v>
      </c>
      <c r="E7" s="12"/>
    </row>
    <row r="8" spans="1:5" ht="16.5" customHeight="1">
      <c r="A8" s="29">
        <v>41702.375</v>
      </c>
      <c r="B8" s="5">
        <v>43.84</v>
      </c>
      <c r="C8" s="8">
        <v>0</v>
      </c>
      <c r="D8" s="11">
        <v>9.3000000000000007</v>
      </c>
      <c r="E8" s="12"/>
    </row>
    <row r="9" spans="1:5" ht="16.5" customHeight="1">
      <c r="A9" s="29">
        <v>41703.375</v>
      </c>
      <c r="B9" s="5">
        <f>IF([1]日報_5!$B$13="","",[1]日報_5!$B$13)</f>
        <v>43.85</v>
      </c>
      <c r="C9" s="8">
        <f>IF([1]日報_5!$D$13="","",[1]日報_5!$D$13)</f>
        <v>0</v>
      </c>
      <c r="D9" s="11">
        <f>IF([1]日報_5!$C$13="","",[1]日報_5!$C$13)</f>
        <v>9.3000000000000007</v>
      </c>
      <c r="E9" s="12"/>
    </row>
    <row r="10" spans="1:5" ht="16.5" customHeight="1">
      <c r="A10" s="29">
        <v>41704.375</v>
      </c>
      <c r="B10" s="5">
        <f>IF([1]日報_6!$B$13="","",[1]日報_6!$B$13)</f>
        <v>43.84</v>
      </c>
      <c r="C10" s="8">
        <f>IF([1]日報_6!$D$13="","",[1]日報_6!$D$13)</f>
        <v>0</v>
      </c>
      <c r="D10" s="11">
        <f>IF([1]日報_6!$C$13="","",[1]日報_6!$C$13)</f>
        <v>8.9</v>
      </c>
      <c r="E10" s="13"/>
    </row>
    <row r="11" spans="1:5" ht="16.5" customHeight="1">
      <c r="A11" s="29">
        <v>41705.375</v>
      </c>
      <c r="B11" s="5">
        <f>IF([1]日報_7!$B$13="","",[1]日報_7!$B$13)</f>
        <v>43.83</v>
      </c>
      <c r="C11" s="8">
        <f>IF([1]日報_7!$D$13="","",[1]日報_7!$D$13)</f>
        <v>0</v>
      </c>
      <c r="D11" s="11">
        <f>IF([1]日報_7!$C$13="","",[1]日報_7!$C$13)</f>
        <v>8.6999999999999993</v>
      </c>
      <c r="E11" s="12"/>
    </row>
    <row r="12" spans="1:5" ht="16.5" customHeight="1">
      <c r="A12" s="29">
        <v>41706.375</v>
      </c>
      <c r="B12" s="5">
        <f>IF([1]日報_8!$B$13="","",[1]日報_8!$B$13)</f>
        <v>43.84</v>
      </c>
      <c r="C12" s="8">
        <f>IF([1]日報_8!$D$13="","",[1]日報_8!$D$13)</f>
        <v>0</v>
      </c>
      <c r="D12" s="11">
        <f>IF([1]日報_8!$C$13="","",[1]日報_8!$C$13)</f>
        <v>8.5</v>
      </c>
      <c r="E12" s="12"/>
    </row>
    <row r="13" spans="1:5" ht="16.5" customHeight="1">
      <c r="A13" s="29">
        <v>41707.375</v>
      </c>
      <c r="B13" s="5">
        <f>IF([1]日報_9!$B$13="","",[1]日報_9!$B$13)</f>
        <v>43.85</v>
      </c>
      <c r="C13" s="8">
        <f>IF([1]日報_9!$D$13="","",[1]日報_9!$D$13)</f>
        <v>0</v>
      </c>
      <c r="D13" s="11">
        <f>IF([1]日報_9!$C$13="","",[1]日報_9!$C$13)</f>
        <v>8.6999999999999993</v>
      </c>
      <c r="E13" s="13"/>
    </row>
    <row r="14" spans="1:5" ht="16.5" customHeight="1">
      <c r="A14" s="29">
        <v>41708.375</v>
      </c>
      <c r="B14" s="5">
        <f>IF([1]日報_10!$B$13="","",[1]日報_10!$B$13)</f>
        <v>43.88</v>
      </c>
      <c r="C14" s="8">
        <f>IF([1]日報_10!$D$13="","",[1]日報_10!$D$13)</f>
        <v>0</v>
      </c>
      <c r="D14" s="11">
        <f>IF([1]日報_10!$C$13="","",[1]日報_10!$C$13)</f>
        <v>8.6</v>
      </c>
      <c r="E14" s="12"/>
    </row>
    <row r="15" spans="1:5" ht="16.5" customHeight="1">
      <c r="A15" s="29">
        <v>41709.375</v>
      </c>
      <c r="B15" s="5">
        <v>43.89</v>
      </c>
      <c r="C15" s="8">
        <v>0</v>
      </c>
      <c r="D15" s="11">
        <v>8.6</v>
      </c>
      <c r="E15" s="12"/>
    </row>
    <row r="16" spans="1:5" ht="16.5" customHeight="1">
      <c r="A16" s="29">
        <v>41710.375</v>
      </c>
      <c r="B16" s="5">
        <f>IF([1]日報_12!$B$13="","",[1]日報_12!$B$13)</f>
        <v>43.92</v>
      </c>
      <c r="C16" s="8">
        <f>IF([1]日報_12!$D$13="","",[1]日報_12!$D$13)</f>
        <v>0</v>
      </c>
      <c r="D16" s="11">
        <f>IF([1]日報_12!$C$13="","",[1]日報_12!$C$13)</f>
        <v>8.6</v>
      </c>
      <c r="E16" s="12"/>
    </row>
    <row r="17" spans="1:5" ht="16.5" customHeight="1">
      <c r="A17" s="29">
        <v>41711.375</v>
      </c>
      <c r="B17" s="5">
        <f>IF([1]日報_13!$B$13="","",[1]日報_13!$B$13)</f>
        <v>44.76</v>
      </c>
      <c r="C17" s="8">
        <f>IF([1]日報_13!$D$13="","",[1]日報_13!$D$13)</f>
        <v>1.8</v>
      </c>
      <c r="D17" s="11">
        <f>IF([1]日報_13!$C$13="","",[1]日報_13!$C$13)</f>
        <v>8.1</v>
      </c>
      <c r="E17" s="12"/>
    </row>
    <row r="18" spans="1:5" ht="16.5" customHeight="1">
      <c r="A18" s="29">
        <v>41712.375</v>
      </c>
      <c r="B18" s="5">
        <f>IF([1]日報_14!$B$13="","",[1]日報_14!$B$13)</f>
        <v>45.02</v>
      </c>
      <c r="C18" s="8">
        <f>IF([1]日報_14!$D$13="","",[1]日報_14!$D$13)</f>
        <v>22.4</v>
      </c>
      <c r="D18" s="11">
        <f>IF([1]日報_14!$C$13="","",[1]日報_14!$C$13)</f>
        <v>8.6</v>
      </c>
      <c r="E18" s="12"/>
    </row>
    <row r="19" spans="1:5" ht="16.5" customHeight="1">
      <c r="A19" s="29">
        <v>41713.375</v>
      </c>
      <c r="B19" s="5">
        <f>IF([1]日報_15!$B$13="","",[1]日報_15!$B$13)</f>
        <v>44.64</v>
      </c>
      <c r="C19" s="8">
        <f>IF([1]日報_15!$D$13="","",[1]日報_15!$D$13)</f>
        <v>14</v>
      </c>
      <c r="D19" s="11">
        <f>IF([1]日報_15!$C$13="","",[1]日報_15!$C$13)</f>
        <v>8.6999999999999993</v>
      </c>
      <c r="E19" s="12"/>
    </row>
    <row r="20" spans="1:5" ht="16.5" customHeight="1">
      <c r="A20" s="29">
        <v>41714.375</v>
      </c>
      <c r="B20" s="5">
        <f>IF([1]日報_16!$B$13="","",[1]日報_16!$B$13)</f>
        <v>44.34</v>
      </c>
      <c r="C20" s="8">
        <f>IF([1]日報_16!$D$13="","",[1]日報_16!$D$13)</f>
        <v>48.9</v>
      </c>
      <c r="D20" s="11">
        <f>IF([1]日報_16!$C$13="","",[1]日報_16!$C$13)</f>
        <v>8.9</v>
      </c>
      <c r="E20" s="12"/>
    </row>
    <row r="21" spans="1:5" ht="16.5" customHeight="1">
      <c r="A21" s="29">
        <v>41715.375</v>
      </c>
      <c r="B21" s="5">
        <f>IF([1]日報_17!$B$13="","",[1]日報_17!$B$13)</f>
        <v>44.35</v>
      </c>
      <c r="C21" s="8">
        <f>IF([1]日報_17!$D$13="","",[1]日報_17!$D$13)</f>
        <v>86.5</v>
      </c>
      <c r="D21" s="11">
        <f>IF([1]日報_17!$C$13="","",[1]日報_17!$C$13)</f>
        <v>9.3000000000000007</v>
      </c>
      <c r="E21" s="12"/>
    </row>
    <row r="22" spans="1:5" ht="16.5" customHeight="1">
      <c r="A22" s="29">
        <v>41716.375</v>
      </c>
      <c r="B22" s="5">
        <f>IF([1]日報_18!$B$13="","",[1]日報_18!$B$13)</f>
        <v>44.26</v>
      </c>
      <c r="C22" s="8">
        <f>IF([1]日報_18!$D$13="","",[1]日報_18!$D$13)</f>
        <v>87.8</v>
      </c>
      <c r="D22" s="11">
        <f>IF([1]日報_18!$C$13="","",[1]日報_18!$C$13)</f>
        <v>9.6</v>
      </c>
      <c r="E22" s="12"/>
    </row>
    <row r="23" spans="1:5" ht="16.5" customHeight="1">
      <c r="A23" s="29">
        <v>41717.375</v>
      </c>
      <c r="B23" s="5">
        <f>IF([1]日報_19!$B$13="","",[1]日報_19!$B$13)</f>
        <v>44.26</v>
      </c>
      <c r="C23" s="8">
        <f>IF([1]日報_19!$D$13="","",[1]日報_19!$D$13)</f>
        <v>74.8</v>
      </c>
      <c r="D23" s="11">
        <f>IF([1]日報_19!$C$13="","",[1]日報_19!$C$13)</f>
        <v>9.6999999999999993</v>
      </c>
      <c r="E23" s="12"/>
    </row>
    <row r="24" spans="1:5" ht="16.5" customHeight="1">
      <c r="A24" s="29">
        <v>41718.375</v>
      </c>
      <c r="B24" s="5">
        <f>IF([1]日報_20!$B$13="","",[1]日報_20!$B$13)</f>
        <v>44.27</v>
      </c>
      <c r="C24" s="8">
        <f>IF([1]日報_20!$D$13="","",[1]日報_20!$D$13)</f>
        <v>63.5</v>
      </c>
      <c r="D24" s="11">
        <f>IF([1]日報_20!$C$13="","",[1]日報_20!$C$13)</f>
        <v>9.8000000000000007</v>
      </c>
      <c r="E24" s="12"/>
    </row>
    <row r="25" spans="1:5" ht="16.5" customHeight="1">
      <c r="A25" s="29">
        <v>41719.375</v>
      </c>
      <c r="B25" s="5">
        <f>IF([1]日報_21!$B$13="","",[1]日報_21!$B$13)</f>
        <v>44.2</v>
      </c>
      <c r="C25" s="8">
        <f>IF([1]日報_21!$D$13="","",[1]日報_21!$D$13)</f>
        <v>50.5</v>
      </c>
      <c r="D25" s="11">
        <f>IF([1]日報_21!$C$13="","",[1]日報_21!$C$13)</f>
        <v>9.6</v>
      </c>
      <c r="E25" s="12"/>
    </row>
    <row r="26" spans="1:5" ht="16.5" customHeight="1">
      <c r="A26" s="29">
        <v>41720.375</v>
      </c>
      <c r="B26" s="5">
        <f>IF([1]日報_22!$B$13="","",[1]日報_22!$B$13)</f>
        <v>44.2</v>
      </c>
      <c r="C26" s="8">
        <f>IF([1]日報_22!$D$13="","",[1]日報_22!$D$13)</f>
        <v>39.6</v>
      </c>
      <c r="D26" s="11">
        <f>IF([1]日報_22!$C$13="","",[1]日報_22!$C$13)</f>
        <v>9.6999999999999993</v>
      </c>
      <c r="E26" s="12"/>
    </row>
    <row r="27" spans="1:5" ht="16.5" customHeight="1">
      <c r="A27" s="29">
        <v>41721.375</v>
      </c>
      <c r="B27" s="5">
        <f>IF([1]日報_23!$B$13="","",[1]日報_23!$B$13)</f>
        <v>44.15</v>
      </c>
      <c r="C27" s="8">
        <f>IF([1]日報_23!$D$13="","",[1]日報_23!$D$13)</f>
        <v>27.7</v>
      </c>
      <c r="D27" s="11">
        <f>IF([1]日報_23!$C$13="","",[1]日報_23!$C$13)</f>
        <v>9.8000000000000007</v>
      </c>
      <c r="E27" s="12"/>
    </row>
    <row r="28" spans="1:5" ht="16.5" customHeight="1">
      <c r="A28" s="29">
        <v>41722.375</v>
      </c>
      <c r="B28" s="5">
        <f>IF([1]日報_24!$B$13="","",[1]日報_24!$B$13)</f>
        <v>44.11</v>
      </c>
      <c r="C28" s="8">
        <f>IF([1]日報_24!$D$13="","",[1]日報_24!$D$13)</f>
        <v>20.8</v>
      </c>
      <c r="D28" s="11">
        <f>IF([1]日報_24!$C$13="","",[1]日報_24!$C$13)</f>
        <v>9.9</v>
      </c>
      <c r="E28" s="12"/>
    </row>
    <row r="29" spans="1:5" ht="16.5" customHeight="1">
      <c r="A29" s="29">
        <v>41723.375</v>
      </c>
      <c r="B29" s="5">
        <v>44.08</v>
      </c>
      <c r="C29" s="8">
        <v>17</v>
      </c>
      <c r="D29" s="11">
        <v>10.1</v>
      </c>
      <c r="E29" s="12"/>
    </row>
    <row r="30" spans="1:5" ht="16.5" customHeight="1">
      <c r="A30" s="29">
        <v>41724.375</v>
      </c>
      <c r="B30" s="5">
        <f>IF([1]日報_26!$B$13="","",[1]日報_26!$B$13)</f>
        <v>44.25</v>
      </c>
      <c r="C30" s="8">
        <f>IF([1]日報_26!$D$13="","",[1]日報_26!$D$13)</f>
        <v>14</v>
      </c>
      <c r="D30" s="11">
        <f>IF([1]日報_26!$C$13="","",[1]日報_26!$C$13)</f>
        <v>10.4</v>
      </c>
      <c r="E30" s="12"/>
    </row>
    <row r="31" spans="1:5" ht="16.5" customHeight="1">
      <c r="A31" s="29">
        <v>41725.416666666664</v>
      </c>
      <c r="B31" s="5">
        <v>44.25</v>
      </c>
      <c r="C31" s="8">
        <v>11.2</v>
      </c>
      <c r="D31" s="11">
        <v>10.4</v>
      </c>
      <c r="E31" s="12"/>
    </row>
    <row r="32" spans="1:5" ht="16.5" customHeight="1">
      <c r="A32" s="29">
        <v>41726.375</v>
      </c>
      <c r="B32" s="5">
        <f>IF([1]日報_28!$B$13="","",[1]日報_28!$B$13)</f>
        <v>44.24</v>
      </c>
      <c r="C32" s="8">
        <f>IF([1]日報_28!$D$13="","",[1]日報_28!$D$13)</f>
        <v>8</v>
      </c>
      <c r="D32" s="11">
        <f>IF([1]日報_28!$C$13="","",[1]日報_28!$C$13)</f>
        <v>10.6</v>
      </c>
      <c r="E32" s="12"/>
    </row>
    <row r="33" spans="1:5" ht="16.5" customHeight="1">
      <c r="A33" s="29">
        <v>41727.375</v>
      </c>
      <c r="B33" s="5">
        <f>IF([1]日報_29!$B$13="","",[1]日報_29!$B$13)</f>
        <v>44.24</v>
      </c>
      <c r="C33" s="8">
        <f>IF([1]日報_29!$D$13="","",[1]日報_29!$D$13)</f>
        <v>6.7</v>
      </c>
      <c r="D33" s="11">
        <f>IF([1]日報_29!$C$13="","",[1]日報_29!$C$13)</f>
        <v>10.9</v>
      </c>
      <c r="E33" s="12"/>
    </row>
    <row r="34" spans="1:5" ht="16.5" customHeight="1">
      <c r="A34" s="29">
        <v>41728.375</v>
      </c>
      <c r="B34" s="5">
        <f>IF([1]日報_30!$B$13="","",[1]日報_30!$B$13)</f>
        <v>45.38</v>
      </c>
      <c r="C34" s="8">
        <f>IF([1]日報_30!$D$13="","",[1]日報_30!$D$13)</f>
        <v>9.5</v>
      </c>
      <c r="D34" s="11">
        <f>IF([1]日報_30!$C$13="","",[1]日報_30!$C$13)</f>
        <v>10.6</v>
      </c>
      <c r="E34" s="12"/>
    </row>
    <row r="35" spans="1:5" ht="16.5" customHeight="1" thickBot="1">
      <c r="A35" s="30">
        <v>41729.375</v>
      </c>
      <c r="B35" s="24">
        <v>44.58</v>
      </c>
      <c r="C35" s="25">
        <v>16.3</v>
      </c>
      <c r="D35" s="26">
        <v>11.8</v>
      </c>
      <c r="E35" s="27"/>
    </row>
    <row r="36" spans="1:5" ht="16.5" customHeight="1" thickTop="1">
      <c r="A36" s="22" t="s">
        <v>6</v>
      </c>
      <c r="B36" s="16">
        <f>ROUND(AVERAGE(B5:B35),2)</f>
        <v>44.19</v>
      </c>
      <c r="C36" s="17">
        <f>ROUND(AVERAGE(C5:C35),2)</f>
        <v>20.03</v>
      </c>
      <c r="D36" s="18">
        <f>ROUND(AVERAGE(D5:D35),1)</f>
        <v>9.4</v>
      </c>
      <c r="E36" s="23"/>
    </row>
    <row r="37" spans="1:5" ht="16.5" customHeight="1">
      <c r="A37" s="3" t="s">
        <v>7</v>
      </c>
      <c r="B37" s="5">
        <f>MAX(B5:B35)</f>
        <v>45.38</v>
      </c>
      <c r="C37" s="8">
        <f>MAX(C5:C35)</f>
        <v>87.8</v>
      </c>
      <c r="D37" s="11">
        <f>MAX(D5:D35)</f>
        <v>11.8</v>
      </c>
      <c r="E37" s="14"/>
    </row>
    <row r="38" spans="1:5" ht="16.5" customHeight="1">
      <c r="A38" s="3" t="s">
        <v>8</v>
      </c>
      <c r="B38" s="6">
        <f>INDEX($A$5:$A$35,MATCH(B37,B5:B35,0),0)</f>
        <v>41728.375</v>
      </c>
      <c r="C38" s="9">
        <f>INDEX($A$5:$A$35,MATCH(C37,C5:C35,0),0)</f>
        <v>41716.375</v>
      </c>
      <c r="D38" s="6">
        <f>INDEX($A$5:$A$35,MATCH(D37,D5:D35,0),0)</f>
        <v>41729.375</v>
      </c>
      <c r="E38" s="14"/>
    </row>
    <row r="39" spans="1:5" ht="16.5" customHeight="1">
      <c r="A39" s="3" t="s">
        <v>9</v>
      </c>
      <c r="B39" s="5">
        <f>MIN(B5:B35)</f>
        <v>43.83</v>
      </c>
      <c r="C39" s="8">
        <f>MIN(C5:C35)</f>
        <v>0</v>
      </c>
      <c r="D39" s="11">
        <f>MIN(D5:D35)</f>
        <v>8.1</v>
      </c>
      <c r="E39" s="14"/>
    </row>
    <row r="40" spans="1:5" ht="16.5" customHeight="1">
      <c r="A40" s="4" t="s">
        <v>10</v>
      </c>
      <c r="B40" s="7">
        <f>INDEX($A$5:$A$35,MATCH(B39,B5:B35,0),0)</f>
        <v>41705.375</v>
      </c>
      <c r="C40" s="10">
        <f>INDEX($A$5:$A$35,MATCH(C39,C5:C35,0),0)</f>
        <v>41699.375</v>
      </c>
      <c r="D40" s="7">
        <f>INDEX($A$5:$A$35,MATCH(D39,D5:D35,0),0)</f>
        <v>41711.375</v>
      </c>
      <c r="E40" s="15"/>
    </row>
  </sheetData>
  <mergeCells count="5">
    <mergeCell ref="A1:D1"/>
    <mergeCell ref="A2:A4"/>
    <mergeCell ref="B2:B3"/>
    <mergeCell ref="C2:C3"/>
    <mergeCell ref="D2:D3"/>
  </mergeCells>
  <phoneticPr fontId="1"/>
  <pageMargins left="0.98425196850393704" right="0.19685039370078741" top="0.52" bottom="0.31496062992125984" header="0.51181102362204722" footer="0.31496062992125984"/>
  <pageSetup paperSize="9" scale="12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activeCell="D18" sqref="D1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41395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41395.375</v>
      </c>
      <c r="B5" s="16">
        <v>44.44</v>
      </c>
      <c r="C5" s="17">
        <v>12</v>
      </c>
      <c r="D5" s="18">
        <v>14.1</v>
      </c>
      <c r="E5" s="19"/>
    </row>
    <row r="6" spans="1:5" ht="16.5" customHeight="1">
      <c r="A6" s="29">
        <v>41396.375</v>
      </c>
      <c r="B6" s="5">
        <v>44.38</v>
      </c>
      <c r="C6" s="8">
        <v>9.6999999999999993</v>
      </c>
      <c r="D6" s="11">
        <v>14.5</v>
      </c>
      <c r="E6" s="12"/>
    </row>
    <row r="7" spans="1:5" ht="16.5" customHeight="1">
      <c r="A7" s="29">
        <v>41397.375</v>
      </c>
      <c r="B7" s="5">
        <v>44.38</v>
      </c>
      <c r="C7" s="8">
        <v>7.8</v>
      </c>
      <c r="D7" s="11">
        <v>14.3</v>
      </c>
      <c r="E7" s="12"/>
    </row>
    <row r="8" spans="1:5" ht="16.5" customHeight="1">
      <c r="A8" s="29">
        <v>41398.375</v>
      </c>
      <c r="B8" s="5">
        <v>44.41</v>
      </c>
      <c r="C8" s="8">
        <v>6.3</v>
      </c>
      <c r="D8" s="11">
        <v>14.3</v>
      </c>
      <c r="E8" s="12"/>
    </row>
    <row r="9" spans="1:5" ht="16.5" customHeight="1">
      <c r="A9" s="29">
        <v>41399.375</v>
      </c>
      <c r="B9" s="5">
        <v>44.43</v>
      </c>
      <c r="C9" s="8">
        <v>7.1</v>
      </c>
      <c r="D9" s="11">
        <v>14.3</v>
      </c>
      <c r="E9" s="12"/>
    </row>
    <row r="10" spans="1:5" ht="16.5" customHeight="1">
      <c r="A10" s="29">
        <v>41400.375</v>
      </c>
      <c r="B10" s="5">
        <v>44.46</v>
      </c>
      <c r="C10" s="8">
        <v>4.8</v>
      </c>
      <c r="D10" s="11">
        <v>14.6</v>
      </c>
      <c r="E10" s="13"/>
    </row>
    <row r="11" spans="1:5" ht="16.5" customHeight="1">
      <c r="A11" s="29">
        <v>41401.375</v>
      </c>
      <c r="B11" s="5">
        <v>44.46</v>
      </c>
      <c r="C11" s="8">
        <v>4.8</v>
      </c>
      <c r="D11" s="11">
        <v>14.9</v>
      </c>
      <c r="E11" s="12"/>
    </row>
    <row r="12" spans="1:5" ht="16.5" customHeight="1">
      <c r="A12" s="29">
        <v>41402.375</v>
      </c>
      <c r="B12" s="5">
        <v>44.48</v>
      </c>
      <c r="C12" s="8">
        <v>4.8</v>
      </c>
      <c r="D12" s="11">
        <v>15.2</v>
      </c>
      <c r="E12" s="12"/>
    </row>
    <row r="13" spans="1:5" ht="16.5" customHeight="1">
      <c r="A13" s="29">
        <v>41403.375</v>
      </c>
      <c r="B13" s="5">
        <v>44.51</v>
      </c>
      <c r="C13" s="8">
        <v>4.0999999999999996</v>
      </c>
      <c r="D13" s="11">
        <v>15.5</v>
      </c>
      <c r="E13" s="12"/>
    </row>
    <row r="14" spans="1:5" ht="16.5" customHeight="1">
      <c r="A14" s="29">
        <v>41404.375</v>
      </c>
      <c r="B14" s="5">
        <v>44.44</v>
      </c>
      <c r="C14" s="8">
        <v>3</v>
      </c>
      <c r="D14" s="11">
        <v>15.5</v>
      </c>
      <c r="E14" s="12"/>
    </row>
    <row r="15" spans="1:5" ht="16.5" customHeight="1">
      <c r="A15" s="29">
        <v>41405.375</v>
      </c>
      <c r="B15" s="5">
        <v>44.35</v>
      </c>
      <c r="C15" s="8">
        <v>3</v>
      </c>
      <c r="D15" s="11">
        <v>15.4</v>
      </c>
      <c r="E15" s="13"/>
    </row>
    <row r="16" spans="1:5" ht="16.5" customHeight="1">
      <c r="A16" s="29">
        <v>41406.375</v>
      </c>
      <c r="B16" s="5">
        <v>44.45</v>
      </c>
      <c r="C16" s="8">
        <v>2.6</v>
      </c>
      <c r="D16" s="11">
        <v>15.5</v>
      </c>
      <c r="E16" s="12"/>
    </row>
    <row r="17" spans="1:5" ht="16.5" customHeight="1">
      <c r="A17" s="29">
        <v>41407.375</v>
      </c>
      <c r="B17" s="5">
        <v>44.48</v>
      </c>
      <c r="C17" s="8">
        <v>2.6</v>
      </c>
      <c r="D17" s="11">
        <v>15.7</v>
      </c>
      <c r="E17" s="12"/>
    </row>
    <row r="18" spans="1:5" ht="16.5" customHeight="1">
      <c r="A18" s="29">
        <v>41408.375</v>
      </c>
      <c r="B18" s="5">
        <v>44.46</v>
      </c>
      <c r="C18" s="8">
        <v>3</v>
      </c>
      <c r="D18" s="11">
        <v>16.100000000000001</v>
      </c>
      <c r="E18" s="12"/>
    </row>
    <row r="19" spans="1:5" ht="16.5" customHeight="1">
      <c r="A19" s="29">
        <v>41409.375</v>
      </c>
      <c r="B19" s="5">
        <v>44.48</v>
      </c>
      <c r="C19" s="8">
        <v>2.6</v>
      </c>
      <c r="D19" s="11">
        <v>16.600000000000001</v>
      </c>
      <c r="E19" s="12"/>
    </row>
    <row r="20" spans="1:5" ht="16.5" customHeight="1">
      <c r="A20" s="29">
        <v>41410.375</v>
      </c>
      <c r="B20" s="5">
        <v>44.48</v>
      </c>
      <c r="C20" s="8">
        <v>3</v>
      </c>
      <c r="D20" s="11">
        <v>16.899999999999999</v>
      </c>
      <c r="E20" s="12"/>
    </row>
    <row r="21" spans="1:5" ht="16.5" customHeight="1">
      <c r="A21" s="29">
        <v>41411.375</v>
      </c>
      <c r="B21" s="5">
        <v>44.52</v>
      </c>
      <c r="C21" s="8">
        <v>2.2000000000000002</v>
      </c>
      <c r="D21" s="11">
        <v>17.100000000000001</v>
      </c>
      <c r="E21" s="12"/>
    </row>
    <row r="22" spans="1:5" ht="16.5" customHeight="1">
      <c r="A22" s="29">
        <v>41412.375</v>
      </c>
      <c r="B22" s="5">
        <v>44.46</v>
      </c>
      <c r="C22" s="8">
        <v>1.9</v>
      </c>
      <c r="D22" s="11">
        <v>17.2</v>
      </c>
      <c r="E22" s="12"/>
    </row>
    <row r="23" spans="1:5" ht="16.5" customHeight="1">
      <c r="A23" s="29">
        <v>41413.375</v>
      </c>
      <c r="B23" s="5">
        <v>44.45</v>
      </c>
      <c r="C23" s="8">
        <v>1.9</v>
      </c>
      <c r="D23" s="11">
        <v>17.3</v>
      </c>
      <c r="E23" s="12"/>
    </row>
    <row r="24" spans="1:5" ht="16.5" customHeight="1">
      <c r="A24" s="29">
        <v>41414.375</v>
      </c>
      <c r="B24" s="5">
        <v>44.48</v>
      </c>
      <c r="C24" s="8">
        <v>1.9</v>
      </c>
      <c r="D24" s="11">
        <v>17.2</v>
      </c>
      <c r="E24" s="12"/>
    </row>
    <row r="25" spans="1:5" ht="16.5" customHeight="1">
      <c r="A25" s="29">
        <v>41415.375</v>
      </c>
      <c r="B25" s="5">
        <v>44.49</v>
      </c>
      <c r="C25" s="8">
        <v>1.5</v>
      </c>
      <c r="D25" s="11">
        <v>17.399999999999999</v>
      </c>
      <c r="E25" s="12"/>
    </row>
    <row r="26" spans="1:5" ht="16.5" customHeight="1">
      <c r="A26" s="29">
        <v>41416.375</v>
      </c>
      <c r="B26" s="5">
        <v>44.45</v>
      </c>
      <c r="C26" s="8">
        <v>1.2</v>
      </c>
      <c r="D26" s="11">
        <v>17.600000000000001</v>
      </c>
      <c r="E26" s="12"/>
    </row>
    <row r="27" spans="1:5" ht="16.5" customHeight="1">
      <c r="A27" s="29">
        <v>41417.375</v>
      </c>
      <c r="B27" s="5">
        <v>44.48</v>
      </c>
      <c r="C27" s="8">
        <v>1.2</v>
      </c>
      <c r="D27" s="11">
        <v>18</v>
      </c>
      <c r="E27" s="12"/>
    </row>
    <row r="28" spans="1:5" ht="16.5" customHeight="1">
      <c r="A28" s="29">
        <v>41418.375</v>
      </c>
      <c r="B28" s="5">
        <v>44.44</v>
      </c>
      <c r="C28" s="8">
        <v>0.9</v>
      </c>
      <c r="D28" s="11">
        <v>18.399999999999999</v>
      </c>
      <c r="E28" s="12"/>
    </row>
    <row r="29" spans="1:5" ht="16.5" customHeight="1">
      <c r="A29" s="29">
        <v>41419.375</v>
      </c>
      <c r="B29" s="5">
        <v>44.46</v>
      </c>
      <c r="C29" s="8">
        <v>1.2</v>
      </c>
      <c r="D29" s="11">
        <v>18.7</v>
      </c>
      <c r="E29" s="12"/>
    </row>
    <row r="30" spans="1:5" ht="16.5" customHeight="1">
      <c r="A30" s="29">
        <v>41420.375</v>
      </c>
      <c r="B30" s="5">
        <v>44.44</v>
      </c>
      <c r="C30" s="8">
        <v>1.2</v>
      </c>
      <c r="D30" s="11">
        <v>18.600000000000001</v>
      </c>
      <c r="E30" s="12"/>
    </row>
    <row r="31" spans="1:5" ht="16.5" customHeight="1">
      <c r="A31" s="29">
        <v>41421.375</v>
      </c>
      <c r="B31" s="5">
        <v>44.43</v>
      </c>
      <c r="C31" s="8">
        <v>1.8</v>
      </c>
      <c r="D31" s="11">
        <v>18.7</v>
      </c>
      <c r="E31" s="12"/>
    </row>
    <row r="32" spans="1:5" ht="16.5" customHeight="1">
      <c r="A32" s="29">
        <v>41422.375</v>
      </c>
      <c r="B32" s="5">
        <v>44.44</v>
      </c>
      <c r="C32" s="8">
        <v>1.5</v>
      </c>
      <c r="D32" s="11">
        <v>18.5</v>
      </c>
      <c r="E32" s="12"/>
    </row>
    <row r="33" spans="1:5" ht="16.5" customHeight="1">
      <c r="A33" s="29">
        <v>41423.375</v>
      </c>
      <c r="B33" s="5">
        <v>45.27</v>
      </c>
      <c r="C33" s="8">
        <v>3.2</v>
      </c>
      <c r="D33" s="11">
        <v>17.399999999999999</v>
      </c>
      <c r="E33" s="12"/>
    </row>
    <row r="34" spans="1:5" ht="16.5" customHeight="1">
      <c r="A34" s="29">
        <v>41424.375</v>
      </c>
      <c r="B34" s="5">
        <v>44.71</v>
      </c>
      <c r="C34" s="8">
        <v>18.600000000000001</v>
      </c>
      <c r="D34" s="11">
        <v>17.7</v>
      </c>
      <c r="E34" s="12"/>
    </row>
    <row r="35" spans="1:5" ht="16.5" customHeight="1" thickBot="1">
      <c r="A35" s="30">
        <v>41425.375</v>
      </c>
      <c r="B35" s="24">
        <v>44.63</v>
      </c>
      <c r="C35" s="25">
        <v>13</v>
      </c>
      <c r="D35" s="26">
        <v>17.600000000000001</v>
      </c>
      <c r="E35" s="27"/>
    </row>
    <row r="36" spans="1:5" ht="16.5" customHeight="1" thickTop="1">
      <c r="A36" s="22" t="s">
        <v>6</v>
      </c>
      <c r="B36" s="16">
        <f>ROUND(AVERAGE(B5:B35),2)</f>
        <v>44.49</v>
      </c>
      <c r="C36" s="17">
        <f>ROUND(AVERAGE(C5:C35),2)</f>
        <v>4.34</v>
      </c>
      <c r="D36" s="18">
        <f>ROUND(AVERAGE(D5:D35),1)</f>
        <v>16.5</v>
      </c>
      <c r="E36" s="23"/>
    </row>
    <row r="37" spans="1:5" ht="16.5" customHeight="1">
      <c r="A37" s="3" t="s">
        <v>7</v>
      </c>
      <c r="B37" s="5">
        <f>MAX(B5:B35)</f>
        <v>45.27</v>
      </c>
      <c r="C37" s="8">
        <f>MAX(C5:C35)</f>
        <v>18.600000000000001</v>
      </c>
      <c r="D37" s="11">
        <f>MAX(D5:D35)</f>
        <v>18.7</v>
      </c>
      <c r="E37" s="14"/>
    </row>
    <row r="38" spans="1:5" ht="16.5" customHeight="1">
      <c r="A38" s="3" t="s">
        <v>8</v>
      </c>
      <c r="B38" s="6">
        <f>INDEX($A$5:$A$35,MATCH(B37,B5:B35,0),0)</f>
        <v>41423.375</v>
      </c>
      <c r="C38" s="9">
        <f>INDEX($A$5:$A$35,MATCH(C37,C5:C35,0),0)</f>
        <v>41424.375</v>
      </c>
      <c r="D38" s="6">
        <f>INDEX($A$5:$A$35,MATCH(D37,D5:D35,0),0)</f>
        <v>41419.375</v>
      </c>
      <c r="E38" s="14"/>
    </row>
    <row r="39" spans="1:5" ht="16.5" customHeight="1">
      <c r="A39" s="3" t="s">
        <v>9</v>
      </c>
      <c r="B39" s="5">
        <f>MIN(B5:B35)</f>
        <v>44.35</v>
      </c>
      <c r="C39" s="8">
        <f>MIN(C5:C35)</f>
        <v>0.9</v>
      </c>
      <c r="D39" s="11">
        <f>MIN(D5:D35)</f>
        <v>14.1</v>
      </c>
      <c r="E39" s="14"/>
    </row>
    <row r="40" spans="1:5" ht="16.5" customHeight="1">
      <c r="A40" s="4" t="s">
        <v>10</v>
      </c>
      <c r="B40" s="7">
        <f>INDEX($A$5:$A$35,MATCH(B39,B5:B35,0),0)</f>
        <v>41405.375</v>
      </c>
      <c r="C40" s="10">
        <f>INDEX($A$5:$A$35,MATCH(C39,C5:C35,0),0)</f>
        <v>41418.375</v>
      </c>
      <c r="D40" s="7">
        <f>INDEX($A$5:$A$35,MATCH(D39,D5:D35,0),0)</f>
        <v>41395.375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activeCell="C18" sqref="C1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41426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41426.375</v>
      </c>
      <c r="B5" s="16">
        <v>44.46</v>
      </c>
      <c r="C5" s="33">
        <v>10.5</v>
      </c>
      <c r="D5" s="18">
        <v>17.8</v>
      </c>
      <c r="E5" s="19"/>
    </row>
    <row r="6" spans="1:5" ht="16.5" customHeight="1">
      <c r="A6" s="29">
        <v>41427.375</v>
      </c>
      <c r="B6" s="16">
        <v>44.47</v>
      </c>
      <c r="C6" s="17">
        <v>10.8</v>
      </c>
      <c r="D6" s="18">
        <v>17.5</v>
      </c>
      <c r="E6" s="12"/>
    </row>
    <row r="7" spans="1:5" ht="16.5" customHeight="1">
      <c r="A7" s="29">
        <v>41428.375</v>
      </c>
      <c r="B7" s="5">
        <v>44.43</v>
      </c>
      <c r="C7" s="8">
        <v>8.3000000000000007</v>
      </c>
      <c r="D7" s="11">
        <v>17.399999999999999</v>
      </c>
      <c r="E7" s="12"/>
    </row>
    <row r="8" spans="1:5" ht="16.5" customHeight="1">
      <c r="A8" s="29">
        <v>41429.375</v>
      </c>
      <c r="B8" s="5">
        <v>44.43</v>
      </c>
      <c r="C8" s="8">
        <v>7.5</v>
      </c>
      <c r="D8" s="11">
        <v>17.5</v>
      </c>
      <c r="E8" s="12"/>
    </row>
    <row r="9" spans="1:5" ht="16.5" customHeight="1">
      <c r="A9" s="29">
        <v>41430.375</v>
      </c>
      <c r="B9" s="5">
        <v>44.38</v>
      </c>
      <c r="C9" s="8">
        <v>7.5</v>
      </c>
      <c r="D9" s="11">
        <v>18.100000000000001</v>
      </c>
      <c r="E9" s="12"/>
    </row>
    <row r="10" spans="1:5" ht="16.5" customHeight="1">
      <c r="A10" s="29">
        <v>41431.375</v>
      </c>
      <c r="B10" s="5">
        <v>44.39</v>
      </c>
      <c r="C10" s="8">
        <v>5.9</v>
      </c>
      <c r="D10" s="11">
        <v>18.2</v>
      </c>
      <c r="E10" s="13"/>
    </row>
    <row r="11" spans="1:5" ht="16.5" customHeight="1">
      <c r="A11" s="29">
        <v>41432.375</v>
      </c>
      <c r="B11" s="5">
        <v>44.35</v>
      </c>
      <c r="C11" s="8">
        <v>5</v>
      </c>
      <c r="D11" s="11">
        <v>18.3</v>
      </c>
      <c r="E11" s="12"/>
    </row>
    <row r="12" spans="1:5" ht="16.5" customHeight="1">
      <c r="A12" s="29">
        <v>41433.375</v>
      </c>
      <c r="B12" s="5">
        <v>44.36</v>
      </c>
      <c r="C12" s="8">
        <v>4.4000000000000004</v>
      </c>
      <c r="D12" s="11">
        <v>18.7</v>
      </c>
      <c r="E12" s="12"/>
    </row>
    <row r="13" spans="1:5" ht="16.5" customHeight="1">
      <c r="A13" s="29">
        <v>41434.375</v>
      </c>
      <c r="B13" s="5">
        <v>44.4</v>
      </c>
      <c r="C13" s="8">
        <v>3.8</v>
      </c>
      <c r="D13" s="11">
        <v>19</v>
      </c>
      <c r="E13" s="12"/>
    </row>
    <row r="14" spans="1:5" ht="16.5" customHeight="1">
      <c r="A14" s="29">
        <v>41435.375</v>
      </c>
      <c r="B14" s="5">
        <v>44.36</v>
      </c>
      <c r="C14" s="8">
        <v>4.0999999999999996</v>
      </c>
      <c r="D14" s="11">
        <v>19</v>
      </c>
      <c r="E14" s="12"/>
    </row>
    <row r="15" spans="1:5" ht="16.5" customHeight="1">
      <c r="A15" s="29">
        <v>41436.375</v>
      </c>
      <c r="B15" s="5">
        <v>44.32</v>
      </c>
      <c r="C15" s="8">
        <v>4.5</v>
      </c>
      <c r="D15" s="11">
        <v>18.899999999999999</v>
      </c>
      <c r="E15" s="13"/>
    </row>
    <row r="16" spans="1:5" ht="16.5" customHeight="1">
      <c r="A16" s="29">
        <v>41437.375</v>
      </c>
      <c r="B16" s="5">
        <v>44.29</v>
      </c>
      <c r="C16" s="8">
        <v>3.5</v>
      </c>
      <c r="D16" s="11">
        <v>19.3</v>
      </c>
      <c r="E16" s="12"/>
    </row>
    <row r="17" spans="1:5" ht="16.5" customHeight="1">
      <c r="A17" s="29">
        <v>41438.375</v>
      </c>
      <c r="B17" s="5">
        <v>44.26</v>
      </c>
      <c r="C17" s="8">
        <v>3.3</v>
      </c>
      <c r="D17" s="11">
        <v>19.600000000000001</v>
      </c>
      <c r="E17" s="12"/>
    </row>
    <row r="18" spans="1:5" ht="16.5" customHeight="1">
      <c r="A18" s="29">
        <v>41439.375</v>
      </c>
      <c r="B18" s="5">
        <v>44.29</v>
      </c>
      <c r="C18" s="8">
        <v>3.6</v>
      </c>
      <c r="D18" s="11">
        <v>20.100000000000001</v>
      </c>
      <c r="E18" s="12"/>
    </row>
    <row r="19" spans="1:5" ht="16.5" customHeight="1">
      <c r="A19" s="29">
        <v>41440.375</v>
      </c>
      <c r="B19" s="5">
        <v>44.28</v>
      </c>
      <c r="C19" s="8">
        <v>3.6</v>
      </c>
      <c r="D19" s="11">
        <v>20.3</v>
      </c>
      <c r="E19" s="12"/>
    </row>
    <row r="20" spans="1:5" ht="16.5" customHeight="1">
      <c r="A20" s="29">
        <v>41441.375</v>
      </c>
      <c r="B20" s="5">
        <v>44.35</v>
      </c>
      <c r="C20" s="8">
        <v>2.7</v>
      </c>
      <c r="D20" s="11">
        <v>20.399999999999999</v>
      </c>
      <c r="E20" s="12"/>
    </row>
    <row r="21" spans="1:5" ht="16.5" customHeight="1">
      <c r="A21" s="29">
        <v>41442.375</v>
      </c>
      <c r="B21" s="5">
        <v>44.37</v>
      </c>
      <c r="C21" s="8">
        <v>3</v>
      </c>
      <c r="D21" s="11">
        <v>20.8</v>
      </c>
      <c r="E21" s="12"/>
    </row>
    <row r="22" spans="1:5" ht="16.5" customHeight="1">
      <c r="A22" s="29">
        <v>41443.375</v>
      </c>
      <c r="B22" s="5">
        <v>44.33</v>
      </c>
      <c r="C22" s="8">
        <v>0</v>
      </c>
      <c r="D22" s="11">
        <v>21.3</v>
      </c>
      <c r="E22" s="12"/>
    </row>
    <row r="23" spans="1:5" ht="16.5" customHeight="1">
      <c r="A23" s="29">
        <v>41444.375</v>
      </c>
      <c r="B23" s="5">
        <v>44.35</v>
      </c>
      <c r="C23" s="8">
        <v>0</v>
      </c>
      <c r="D23" s="11">
        <v>21.2</v>
      </c>
      <c r="E23" s="12"/>
    </row>
    <row r="24" spans="1:5" ht="16.5" customHeight="1">
      <c r="A24" s="29">
        <v>41445.375</v>
      </c>
      <c r="B24" s="5">
        <v>44.36</v>
      </c>
      <c r="C24" s="8">
        <v>0</v>
      </c>
      <c r="D24" s="11">
        <v>21</v>
      </c>
      <c r="E24" s="12"/>
    </row>
    <row r="25" spans="1:5" ht="16.5" customHeight="1">
      <c r="A25" s="29">
        <v>41446.375</v>
      </c>
      <c r="B25" s="5">
        <v>44.91</v>
      </c>
      <c r="C25" s="8">
        <v>1.7</v>
      </c>
      <c r="D25" s="11">
        <v>20.100000000000001</v>
      </c>
      <c r="E25" s="12"/>
    </row>
    <row r="26" spans="1:5" ht="16.5" customHeight="1">
      <c r="A26" s="29">
        <v>41447.375</v>
      </c>
      <c r="B26" s="5">
        <v>44.71</v>
      </c>
      <c r="C26" s="8">
        <v>7</v>
      </c>
      <c r="D26" s="11">
        <v>18.8</v>
      </c>
      <c r="E26" s="12"/>
    </row>
    <row r="27" spans="1:5" ht="16.5" customHeight="1">
      <c r="A27" s="29">
        <v>41448.375</v>
      </c>
      <c r="B27" s="5">
        <v>44.48</v>
      </c>
      <c r="C27" s="8">
        <v>20.7</v>
      </c>
      <c r="D27" s="11">
        <v>18.600000000000001</v>
      </c>
      <c r="E27" s="12"/>
    </row>
    <row r="28" spans="1:5" ht="16.5" customHeight="1">
      <c r="A28" s="29">
        <v>41449.375</v>
      </c>
      <c r="B28" s="5">
        <v>44.58</v>
      </c>
      <c r="C28" s="8">
        <v>63.7</v>
      </c>
      <c r="D28" s="11">
        <v>18.3</v>
      </c>
      <c r="E28" s="12"/>
    </row>
    <row r="29" spans="1:5" ht="16.5" customHeight="1">
      <c r="A29" s="29">
        <v>41450.375</v>
      </c>
      <c r="B29" s="5">
        <v>44.48</v>
      </c>
      <c r="C29" s="8">
        <v>65.099999999999994</v>
      </c>
      <c r="D29" s="11">
        <v>18.2</v>
      </c>
      <c r="E29" s="12"/>
    </row>
    <row r="30" spans="1:5" ht="16.5" customHeight="1">
      <c r="A30" s="29">
        <v>41451.375</v>
      </c>
      <c r="B30" s="5">
        <v>45.92</v>
      </c>
      <c r="C30" s="8">
        <v>57</v>
      </c>
      <c r="D30" s="11">
        <v>17.899999999999999</v>
      </c>
      <c r="E30" s="12"/>
    </row>
    <row r="31" spans="1:5" ht="16.5" customHeight="1">
      <c r="A31" s="29">
        <v>41452.375</v>
      </c>
      <c r="B31" s="5">
        <v>45.29</v>
      </c>
      <c r="C31" s="8">
        <v>38.1</v>
      </c>
      <c r="D31" s="11">
        <v>16.600000000000001</v>
      </c>
      <c r="E31" s="12"/>
    </row>
    <row r="32" spans="1:5" ht="16.5" customHeight="1">
      <c r="A32" s="29">
        <v>41453.375</v>
      </c>
      <c r="B32" s="5">
        <v>44.85</v>
      </c>
      <c r="C32" s="8">
        <v>111.9</v>
      </c>
      <c r="D32" s="11">
        <v>16.399999999999999</v>
      </c>
      <c r="E32" s="12"/>
    </row>
    <row r="33" spans="1:5" ht="16.5" customHeight="1">
      <c r="A33" s="29">
        <v>41454.375</v>
      </c>
      <c r="B33" s="5">
        <v>44.79</v>
      </c>
      <c r="C33" s="8">
        <v>97.2</v>
      </c>
      <c r="D33" s="11">
        <v>15.6</v>
      </c>
      <c r="E33" s="12"/>
    </row>
    <row r="34" spans="1:5" ht="16.5" customHeight="1">
      <c r="A34" s="29">
        <v>41455.375</v>
      </c>
      <c r="B34" s="5">
        <v>44.63</v>
      </c>
      <c r="C34" s="8">
        <v>79.7</v>
      </c>
      <c r="D34" s="11">
        <v>16.100000000000001</v>
      </c>
      <c r="E34" s="12"/>
    </row>
    <row r="35" spans="1:5" ht="16.5" customHeight="1" thickBot="1">
      <c r="A35" s="30"/>
      <c r="B35" s="24" t="s">
        <v>15</v>
      </c>
      <c r="C35" s="25" t="s">
        <v>15</v>
      </c>
      <c r="D35" s="26" t="s">
        <v>15</v>
      </c>
      <c r="E35" s="27"/>
    </row>
    <row r="36" spans="1:5" ht="16.5" customHeight="1" thickTop="1">
      <c r="A36" s="22" t="s">
        <v>6</v>
      </c>
      <c r="B36" s="16">
        <f>ROUND(AVERAGE(B5:B35),2)</f>
        <v>44.53</v>
      </c>
      <c r="C36" s="17">
        <f>ROUND(AVERAGE(C5:C35),2)</f>
        <v>21.14</v>
      </c>
      <c r="D36" s="18">
        <f>ROUND(AVERAGE(D5:D35),1)</f>
        <v>18.7</v>
      </c>
      <c r="E36" s="23"/>
    </row>
    <row r="37" spans="1:5" ht="16.5" customHeight="1">
      <c r="A37" s="3" t="s">
        <v>7</v>
      </c>
      <c r="B37" s="5">
        <f>MAX(B5:B35)</f>
        <v>45.92</v>
      </c>
      <c r="C37" s="8">
        <f>MAX(C5:C35)</f>
        <v>111.9</v>
      </c>
      <c r="D37" s="11">
        <f>MAX(D5:D35)</f>
        <v>21.3</v>
      </c>
      <c r="E37" s="14"/>
    </row>
    <row r="38" spans="1:5" ht="16.5" customHeight="1">
      <c r="A38" s="3" t="s">
        <v>8</v>
      </c>
      <c r="B38" s="6">
        <f>INDEX($A$5:$A$35,MATCH(B37,B5:B35,0),0)</f>
        <v>41451.375</v>
      </c>
      <c r="C38" s="9">
        <f>INDEX($A$5:$A$35,MATCH(C37,C5:C35,0),0)</f>
        <v>41453.375</v>
      </c>
      <c r="D38" s="6">
        <f>INDEX($A$5:$A$35,MATCH(D37,D5:D35,0),0)</f>
        <v>41443.375</v>
      </c>
      <c r="E38" s="14"/>
    </row>
    <row r="39" spans="1:5" ht="16.5" customHeight="1">
      <c r="A39" s="3" t="s">
        <v>9</v>
      </c>
      <c r="B39" s="5">
        <f>MIN(B5:B35)</f>
        <v>44.26</v>
      </c>
      <c r="C39" s="8">
        <f>MIN(C5:C35)</f>
        <v>0</v>
      </c>
      <c r="D39" s="11">
        <f>MIN(D5:D35)</f>
        <v>15.6</v>
      </c>
      <c r="E39" s="14"/>
    </row>
    <row r="40" spans="1:5" ht="16.5" customHeight="1">
      <c r="A40" s="4" t="s">
        <v>10</v>
      </c>
      <c r="B40" s="7">
        <f>INDEX($A$5:$A$35,MATCH(B39,B5:B35,0),0)</f>
        <v>41438.375</v>
      </c>
      <c r="C40" s="10">
        <f>INDEX($A$5:$A$35,MATCH(C39,C5:C35,0),0)</f>
        <v>41443.375</v>
      </c>
      <c r="D40" s="7">
        <f>INDEX($A$5:$A$35,MATCH(D39,D5:D35,0),0)</f>
        <v>41454.375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" bottom="0.31496062992125984" header="0.51181102362204722" footer="0.31496062992125984"/>
  <pageSetup paperSize="9" scale="12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activeCell="C14" sqref="C1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41456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41456.375</v>
      </c>
      <c r="B5" s="16">
        <v>44.62</v>
      </c>
      <c r="C5" s="33">
        <v>75.3</v>
      </c>
      <c r="D5" s="18">
        <v>17</v>
      </c>
      <c r="E5" s="19"/>
    </row>
    <row r="6" spans="1:5" ht="16.5" customHeight="1">
      <c r="A6" s="29">
        <v>41457.375</v>
      </c>
      <c r="B6" s="16">
        <v>44.47</v>
      </c>
      <c r="C6" s="17">
        <v>61.6</v>
      </c>
      <c r="D6" s="18">
        <v>17.7</v>
      </c>
      <c r="E6" s="12"/>
    </row>
    <row r="7" spans="1:5" ht="16.5" customHeight="1">
      <c r="A7" s="29">
        <v>41458.375</v>
      </c>
      <c r="B7" s="5">
        <v>44.47</v>
      </c>
      <c r="C7" s="8">
        <v>51.2</v>
      </c>
      <c r="D7" s="11">
        <v>17.899999999999999</v>
      </c>
      <c r="E7" s="12"/>
    </row>
    <row r="8" spans="1:5" ht="16.5" customHeight="1">
      <c r="A8" s="29">
        <v>41459.375</v>
      </c>
      <c r="B8" s="5">
        <v>45.1</v>
      </c>
      <c r="C8" s="8">
        <v>37.4</v>
      </c>
      <c r="D8" s="11">
        <v>17.7</v>
      </c>
      <c r="E8" s="12"/>
    </row>
    <row r="9" spans="1:5" ht="16.5" customHeight="1">
      <c r="A9" s="29">
        <v>41460.375</v>
      </c>
      <c r="B9" s="5">
        <v>44.88</v>
      </c>
      <c r="C9" s="8">
        <v>31.7</v>
      </c>
      <c r="D9" s="11">
        <v>18</v>
      </c>
      <c r="E9" s="12"/>
    </row>
    <row r="10" spans="1:5" ht="16.5" customHeight="1">
      <c r="A10" s="29">
        <v>41461.375</v>
      </c>
      <c r="B10" s="5">
        <v>44.68</v>
      </c>
      <c r="C10" s="8">
        <v>31.2</v>
      </c>
      <c r="D10" s="11">
        <v>18.100000000000001</v>
      </c>
      <c r="E10" s="13"/>
    </row>
    <row r="11" spans="1:5" ht="16.5" customHeight="1">
      <c r="A11" s="29">
        <v>41462.375</v>
      </c>
      <c r="B11" s="5">
        <v>44.94</v>
      </c>
      <c r="C11" s="8">
        <v>20.3</v>
      </c>
      <c r="D11" s="11">
        <v>18.7</v>
      </c>
      <c r="E11" s="12"/>
    </row>
    <row r="12" spans="1:5" ht="16.5" customHeight="1">
      <c r="A12" s="29">
        <v>41463.375</v>
      </c>
      <c r="B12" s="5">
        <v>44.71</v>
      </c>
      <c r="C12" s="8">
        <v>21.1</v>
      </c>
      <c r="D12" s="11">
        <v>18.899999999999999</v>
      </c>
      <c r="E12" s="12"/>
    </row>
    <row r="13" spans="1:5" ht="16.5" customHeight="1">
      <c r="A13" s="29">
        <v>41464.375</v>
      </c>
      <c r="B13" s="5">
        <v>44.62</v>
      </c>
      <c r="C13" s="8">
        <v>32.4</v>
      </c>
      <c r="D13" s="11">
        <v>18.5</v>
      </c>
      <c r="E13" s="12"/>
    </row>
    <row r="14" spans="1:5" ht="16.5" customHeight="1">
      <c r="A14" s="29">
        <v>41465.375</v>
      </c>
      <c r="B14" s="5">
        <v>44.42</v>
      </c>
      <c r="C14" s="8">
        <v>33.1</v>
      </c>
      <c r="D14" s="11">
        <v>19.100000000000001</v>
      </c>
      <c r="E14" s="12"/>
    </row>
    <row r="15" spans="1:5" ht="16.5" customHeight="1">
      <c r="A15" s="29">
        <v>41466.375</v>
      </c>
      <c r="B15" s="5">
        <v>44.46</v>
      </c>
      <c r="C15" s="8">
        <v>30.9</v>
      </c>
      <c r="D15" s="11">
        <v>19.7</v>
      </c>
      <c r="E15" s="13"/>
    </row>
    <row r="16" spans="1:5" ht="16.5" customHeight="1">
      <c r="A16" s="29">
        <v>41467.375</v>
      </c>
      <c r="B16" s="5">
        <v>44.47</v>
      </c>
      <c r="C16" s="8">
        <v>26</v>
      </c>
      <c r="D16" s="11">
        <v>19.899999999999999</v>
      </c>
      <c r="E16" s="12"/>
    </row>
    <row r="17" spans="1:5" ht="16.5" customHeight="1">
      <c r="A17" s="29">
        <v>41468.375</v>
      </c>
      <c r="B17" s="5">
        <v>44.49</v>
      </c>
      <c r="C17" s="8">
        <v>22.7</v>
      </c>
      <c r="D17" s="11">
        <v>19.899999999999999</v>
      </c>
      <c r="E17" s="12"/>
    </row>
    <row r="18" spans="1:5" ht="16.5" customHeight="1">
      <c r="A18" s="29">
        <v>41469.375</v>
      </c>
      <c r="B18" s="5">
        <v>44.35</v>
      </c>
      <c r="C18" s="8">
        <v>17.3</v>
      </c>
      <c r="D18" s="11">
        <v>20.399999999999999</v>
      </c>
      <c r="E18" s="12"/>
    </row>
    <row r="19" spans="1:5" ht="16.5" customHeight="1">
      <c r="A19" s="29">
        <v>41470.375</v>
      </c>
      <c r="B19" s="5">
        <v>44.42</v>
      </c>
      <c r="C19" s="8">
        <v>14.1</v>
      </c>
      <c r="D19" s="11">
        <v>20.8</v>
      </c>
      <c r="E19" s="12"/>
    </row>
    <row r="20" spans="1:5" ht="16.5" customHeight="1">
      <c r="A20" s="29">
        <v>41471.375</v>
      </c>
      <c r="B20" s="5">
        <v>44.4</v>
      </c>
      <c r="C20" s="8">
        <v>10</v>
      </c>
      <c r="D20" s="11">
        <v>21.2</v>
      </c>
      <c r="E20" s="12"/>
    </row>
    <row r="21" spans="1:5" ht="16.5" customHeight="1">
      <c r="A21" s="29">
        <v>41472.375</v>
      </c>
      <c r="B21" s="5">
        <v>44.38</v>
      </c>
      <c r="C21" s="8">
        <v>7.9</v>
      </c>
      <c r="D21" s="11">
        <v>21.4</v>
      </c>
      <c r="E21" s="12"/>
    </row>
    <row r="22" spans="1:5" ht="16.5" customHeight="1">
      <c r="A22" s="29">
        <v>41473.375</v>
      </c>
      <c r="B22" s="5">
        <v>44.3</v>
      </c>
      <c r="C22" s="8">
        <v>6.6</v>
      </c>
      <c r="D22" s="11">
        <v>21.5</v>
      </c>
      <c r="E22" s="12"/>
    </row>
    <row r="23" spans="1:5" ht="16.5" customHeight="1">
      <c r="A23" s="29">
        <v>41474.375</v>
      </c>
      <c r="B23" s="5">
        <v>44.24</v>
      </c>
      <c r="C23" s="8">
        <v>7.3</v>
      </c>
      <c r="D23" s="11">
        <v>21.4</v>
      </c>
      <c r="E23" s="12"/>
    </row>
    <row r="24" spans="1:5" ht="16.5" customHeight="1">
      <c r="A24" s="29">
        <v>41475.375</v>
      </c>
      <c r="B24" s="5">
        <v>44.15</v>
      </c>
      <c r="C24" s="8">
        <v>5.4</v>
      </c>
      <c r="D24" s="11">
        <v>21.8</v>
      </c>
      <c r="E24" s="12"/>
    </row>
    <row r="25" spans="1:5" ht="16.5" customHeight="1">
      <c r="A25" s="29">
        <v>41476.375</v>
      </c>
      <c r="B25" s="5">
        <v>44.16</v>
      </c>
      <c r="C25" s="8">
        <v>5.7</v>
      </c>
      <c r="D25" s="11">
        <v>22.2</v>
      </c>
      <c r="E25" s="12"/>
    </row>
    <row r="26" spans="1:5" ht="16.5" customHeight="1">
      <c r="A26" s="29">
        <v>41477.375</v>
      </c>
      <c r="B26" s="5">
        <v>44.16</v>
      </c>
      <c r="C26" s="8">
        <v>5.8</v>
      </c>
      <c r="D26" s="11">
        <v>22.5</v>
      </c>
      <c r="E26" s="12"/>
    </row>
    <row r="27" spans="1:5" ht="16.5" customHeight="1">
      <c r="A27" s="29">
        <v>41478.375</v>
      </c>
      <c r="B27" s="5">
        <v>44.05</v>
      </c>
      <c r="C27" s="8">
        <v>5.0999999999999996</v>
      </c>
      <c r="D27" s="11">
        <v>22.8</v>
      </c>
      <c r="E27" s="12"/>
    </row>
    <row r="28" spans="1:5" ht="16.5" customHeight="1">
      <c r="A28" s="29">
        <v>41479.375</v>
      </c>
      <c r="B28" s="5">
        <v>44.08</v>
      </c>
      <c r="C28" s="8">
        <v>6.1</v>
      </c>
      <c r="D28" s="11">
        <v>22.9</v>
      </c>
      <c r="E28" s="12"/>
    </row>
    <row r="29" spans="1:5" ht="16.5" customHeight="1">
      <c r="A29" s="29">
        <v>41480.375</v>
      </c>
      <c r="B29" s="5">
        <v>44.1</v>
      </c>
      <c r="C29" s="8">
        <v>5.0999999999999996</v>
      </c>
      <c r="D29" s="11">
        <v>23.2</v>
      </c>
      <c r="E29" s="12"/>
    </row>
    <row r="30" spans="1:5" ht="16.5" customHeight="1">
      <c r="A30" s="29">
        <v>41481.375</v>
      </c>
      <c r="B30" s="5">
        <v>44.08</v>
      </c>
      <c r="C30" s="8">
        <v>5.0999999999999996</v>
      </c>
      <c r="D30" s="11">
        <v>23.3</v>
      </c>
      <c r="E30" s="12"/>
    </row>
    <row r="31" spans="1:5" ht="16.5" customHeight="1">
      <c r="A31" s="29">
        <v>41482.375</v>
      </c>
      <c r="B31" s="5">
        <v>44.08</v>
      </c>
      <c r="C31" s="8">
        <v>4.5</v>
      </c>
      <c r="D31" s="11">
        <v>23.2</v>
      </c>
      <c r="E31" s="12"/>
    </row>
    <row r="32" spans="1:5" ht="16.5" customHeight="1">
      <c r="A32" s="29">
        <v>41483.375</v>
      </c>
      <c r="B32" s="5">
        <v>44.04</v>
      </c>
      <c r="C32" s="8">
        <v>4.8</v>
      </c>
      <c r="D32" s="11">
        <v>23.3</v>
      </c>
      <c r="E32" s="12"/>
    </row>
    <row r="33" spans="1:5" ht="16.5" customHeight="1">
      <c r="A33" s="29">
        <v>41484.375</v>
      </c>
      <c r="B33" s="5">
        <v>44.06</v>
      </c>
      <c r="C33" s="8">
        <v>5.0999999999999996</v>
      </c>
      <c r="D33" s="11">
        <v>23.1</v>
      </c>
      <c r="E33" s="12"/>
    </row>
    <row r="34" spans="1:5" ht="16.5" customHeight="1">
      <c r="A34" s="29">
        <v>41485.375</v>
      </c>
      <c r="B34" s="5">
        <v>44.06</v>
      </c>
      <c r="C34" s="8">
        <v>0</v>
      </c>
      <c r="D34" s="11">
        <v>24.2</v>
      </c>
      <c r="E34" s="12" t="s">
        <v>14</v>
      </c>
    </row>
    <row r="35" spans="1:5" ht="16.5" customHeight="1" thickBot="1">
      <c r="A35" s="30">
        <v>41486.375</v>
      </c>
      <c r="B35" s="24">
        <v>44.1</v>
      </c>
      <c r="C35" s="25">
        <v>0</v>
      </c>
      <c r="D35" s="26">
        <v>24.2</v>
      </c>
      <c r="E35" s="27"/>
    </row>
    <row r="36" spans="1:5" ht="16.5" customHeight="1" thickTop="1">
      <c r="A36" s="22" t="s">
        <v>6</v>
      </c>
      <c r="B36" s="16">
        <f>ROUND(AVERAGE(B5:B35),2)</f>
        <v>44.37</v>
      </c>
      <c r="C36" s="17">
        <f>ROUND(AVERAGE(C5:C35),2)</f>
        <v>19.059999999999999</v>
      </c>
      <c r="D36" s="18">
        <f>ROUND(AVERAGE(D5:D35),1)</f>
        <v>20.8</v>
      </c>
      <c r="E36" s="23"/>
    </row>
    <row r="37" spans="1:5" ht="16.5" customHeight="1">
      <c r="A37" s="3" t="s">
        <v>7</v>
      </c>
      <c r="B37" s="5">
        <f>MAX(B5:B35)</f>
        <v>45.1</v>
      </c>
      <c r="C37" s="8">
        <f>MAX(C5:C35)</f>
        <v>75.3</v>
      </c>
      <c r="D37" s="11">
        <f>MAX(D5:D35)</f>
        <v>24.2</v>
      </c>
      <c r="E37" s="14"/>
    </row>
    <row r="38" spans="1:5" ht="16.5" customHeight="1">
      <c r="A38" s="3" t="s">
        <v>8</v>
      </c>
      <c r="B38" s="6">
        <f>INDEX($A$5:$A$35,MATCH(B37,B5:B35,0),0)</f>
        <v>41459.375</v>
      </c>
      <c r="C38" s="9">
        <f>INDEX($A$5:$A$35,MATCH(C37,C5:C35,0),0)</f>
        <v>41456.375</v>
      </c>
      <c r="D38" s="6">
        <f>INDEX($A$5:$A$35,MATCH(D37,D5:D35,0),0)</f>
        <v>41485.375</v>
      </c>
      <c r="E38" s="14"/>
    </row>
    <row r="39" spans="1:5" ht="16.5" customHeight="1">
      <c r="A39" s="3" t="s">
        <v>9</v>
      </c>
      <c r="B39" s="5">
        <f>MIN(B5:B35)</f>
        <v>44.04</v>
      </c>
      <c r="C39" s="8">
        <f>MIN(C5:C35)</f>
        <v>0</v>
      </c>
      <c r="D39" s="11">
        <f>MIN(D5:D35)</f>
        <v>17</v>
      </c>
      <c r="E39" s="14"/>
    </row>
    <row r="40" spans="1:5" ht="16.5" customHeight="1">
      <c r="A40" s="4" t="s">
        <v>10</v>
      </c>
      <c r="B40" s="7">
        <f>INDEX($A$5:$A$35,MATCH(B39,B5:B35,0),0)</f>
        <v>41483.375</v>
      </c>
      <c r="C40" s="10">
        <f>INDEX($A$5:$A$35,MATCH(C39,C5:C35,0),0)</f>
        <v>41485.375</v>
      </c>
      <c r="D40" s="7">
        <f>INDEX($A$5:$A$35,MATCH(D39,D5:D35,0),0)</f>
        <v>41456.375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0"/>
  <sheetViews>
    <sheetView topLeftCell="A10" zoomScaleNormal="100" workbookViewId="0">
      <selection activeCell="D38" sqref="D3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8" ht="22.5" customHeight="1">
      <c r="A1" s="44" t="s">
        <v>0</v>
      </c>
      <c r="B1" s="45"/>
      <c r="C1" s="45"/>
      <c r="D1" s="45"/>
      <c r="E1" s="31">
        <v>41487</v>
      </c>
    </row>
    <row r="2" spans="1:8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  <c r="H2" s="32"/>
    </row>
    <row r="3" spans="1:8">
      <c r="A3" s="42"/>
      <c r="B3" s="47"/>
      <c r="C3" s="48"/>
      <c r="D3" s="47"/>
      <c r="E3" s="42"/>
    </row>
    <row r="4" spans="1:8">
      <c r="A4" s="43"/>
      <c r="B4" s="20" t="s">
        <v>11</v>
      </c>
      <c r="C4" s="21" t="s">
        <v>12</v>
      </c>
      <c r="D4" s="20" t="s">
        <v>13</v>
      </c>
      <c r="E4" s="43"/>
    </row>
    <row r="5" spans="1:8" ht="16.5" customHeight="1">
      <c r="A5" s="28">
        <v>41487.375</v>
      </c>
      <c r="B5" s="16">
        <v>44.02</v>
      </c>
      <c r="C5" s="33">
        <v>0</v>
      </c>
      <c r="D5" s="18">
        <v>24.4</v>
      </c>
      <c r="E5" s="19"/>
    </row>
    <row r="6" spans="1:8" ht="16.5" customHeight="1">
      <c r="A6" s="29">
        <v>41488.375</v>
      </c>
      <c r="B6" s="16">
        <v>44.04</v>
      </c>
      <c r="C6" s="17">
        <v>0</v>
      </c>
      <c r="D6" s="18">
        <v>24.4</v>
      </c>
      <c r="E6" s="12"/>
    </row>
    <row r="7" spans="1:8" ht="16.5" customHeight="1">
      <c r="A7" s="29">
        <v>41489.375</v>
      </c>
      <c r="B7" s="5">
        <v>44.02</v>
      </c>
      <c r="C7" s="8">
        <v>0</v>
      </c>
      <c r="D7" s="11">
        <v>24</v>
      </c>
      <c r="E7" s="12"/>
    </row>
    <row r="8" spans="1:8" ht="16.5" customHeight="1">
      <c r="A8" s="29">
        <v>41490.375</v>
      </c>
      <c r="B8" s="5">
        <v>44.05</v>
      </c>
      <c r="C8" s="8">
        <v>0</v>
      </c>
      <c r="D8" s="11">
        <v>24.5</v>
      </c>
      <c r="E8" s="12"/>
    </row>
    <row r="9" spans="1:8" ht="16.5" customHeight="1">
      <c r="A9" s="29">
        <v>41491.375</v>
      </c>
      <c r="B9" s="5">
        <v>44</v>
      </c>
      <c r="C9" s="8">
        <v>0</v>
      </c>
      <c r="D9" s="11">
        <v>24.8</v>
      </c>
      <c r="E9" s="12"/>
    </row>
    <row r="10" spans="1:8" ht="16.5" customHeight="1">
      <c r="A10" s="29">
        <v>41492.375</v>
      </c>
      <c r="B10" s="5">
        <v>44.04</v>
      </c>
      <c r="C10" s="8">
        <v>0</v>
      </c>
      <c r="D10" s="11">
        <v>24.8</v>
      </c>
      <c r="E10" s="13"/>
    </row>
    <row r="11" spans="1:8" ht="16.5" customHeight="1">
      <c r="A11" s="29">
        <v>41493.375</v>
      </c>
      <c r="B11" s="5">
        <v>43.98</v>
      </c>
      <c r="C11" s="8">
        <v>0</v>
      </c>
      <c r="D11" s="11">
        <v>24.9</v>
      </c>
      <c r="E11" s="12"/>
    </row>
    <row r="12" spans="1:8" ht="16.5" customHeight="1">
      <c r="A12" s="29">
        <v>41494.375</v>
      </c>
      <c r="B12" s="5">
        <v>43.99</v>
      </c>
      <c r="C12" s="8">
        <v>0</v>
      </c>
      <c r="D12" s="11">
        <v>25.2</v>
      </c>
      <c r="E12" s="12"/>
    </row>
    <row r="13" spans="1:8" ht="16.5" customHeight="1">
      <c r="A13" s="29">
        <v>41495.375</v>
      </c>
      <c r="B13" s="5">
        <v>43.99</v>
      </c>
      <c r="C13" s="8">
        <v>0</v>
      </c>
      <c r="D13" s="11">
        <v>25.4</v>
      </c>
      <c r="E13" s="12"/>
    </row>
    <row r="14" spans="1:8" ht="16.5" customHeight="1">
      <c r="A14" s="29">
        <v>41496.375</v>
      </c>
      <c r="B14" s="5">
        <v>44</v>
      </c>
      <c r="C14" s="8">
        <v>0</v>
      </c>
      <c r="D14" s="11">
        <v>25.7</v>
      </c>
      <c r="E14" s="12"/>
    </row>
    <row r="15" spans="1:8" ht="16.5" customHeight="1">
      <c r="A15" s="29">
        <v>41497.375</v>
      </c>
      <c r="B15" s="5">
        <v>43.97</v>
      </c>
      <c r="C15" s="8">
        <v>0</v>
      </c>
      <c r="D15" s="11">
        <v>25.8</v>
      </c>
      <c r="E15" s="13"/>
    </row>
    <row r="16" spans="1:8" ht="16.5" customHeight="1">
      <c r="A16" s="29">
        <v>41498.375</v>
      </c>
      <c r="B16" s="5">
        <v>43.97</v>
      </c>
      <c r="C16" s="8">
        <v>0</v>
      </c>
      <c r="D16" s="11">
        <v>26.1</v>
      </c>
      <c r="E16" s="12"/>
    </row>
    <row r="17" spans="1:5" ht="16.5" customHeight="1">
      <c r="A17" s="29">
        <v>41499.375</v>
      </c>
      <c r="B17" s="5">
        <v>43.96</v>
      </c>
      <c r="C17" s="8">
        <v>0</v>
      </c>
      <c r="D17" s="11">
        <v>26.2</v>
      </c>
      <c r="E17" s="12"/>
    </row>
    <row r="18" spans="1:5" ht="16.5" customHeight="1">
      <c r="A18" s="29">
        <v>41500.375</v>
      </c>
      <c r="B18" s="5">
        <v>43.96</v>
      </c>
      <c r="C18" s="8">
        <v>0</v>
      </c>
      <c r="D18" s="11">
        <v>26.3</v>
      </c>
      <c r="E18" s="12"/>
    </row>
    <row r="19" spans="1:5" ht="16.5" customHeight="1">
      <c r="A19" s="29">
        <v>41501.375</v>
      </c>
      <c r="B19" s="5">
        <v>43.96</v>
      </c>
      <c r="C19" s="8">
        <v>0</v>
      </c>
      <c r="D19" s="11">
        <v>26.4</v>
      </c>
      <c r="E19" s="12"/>
    </row>
    <row r="20" spans="1:5" ht="16.5" customHeight="1">
      <c r="A20" s="29">
        <v>41502.375</v>
      </c>
      <c r="B20" s="5">
        <v>43.97</v>
      </c>
      <c r="C20" s="8">
        <v>0</v>
      </c>
      <c r="D20" s="11">
        <v>26.5</v>
      </c>
      <c r="E20" s="12"/>
    </row>
    <row r="21" spans="1:5" ht="16.5" customHeight="1">
      <c r="A21" s="29">
        <v>41503.375</v>
      </c>
      <c r="B21" s="5">
        <v>43.96</v>
      </c>
      <c r="C21" s="8">
        <v>0</v>
      </c>
      <c r="D21" s="11">
        <v>26.5</v>
      </c>
      <c r="E21" s="12"/>
    </row>
    <row r="22" spans="1:5" ht="16.5" customHeight="1">
      <c r="A22" s="29">
        <v>41504.375</v>
      </c>
      <c r="B22" s="5">
        <v>43.97</v>
      </c>
      <c r="C22" s="8">
        <v>0</v>
      </c>
      <c r="D22" s="11">
        <v>26.5</v>
      </c>
      <c r="E22" s="12"/>
    </row>
    <row r="23" spans="1:5" ht="16.5" customHeight="1">
      <c r="A23" s="29">
        <v>41505.375</v>
      </c>
      <c r="B23" s="5">
        <v>43.97</v>
      </c>
      <c r="C23" s="8">
        <v>0</v>
      </c>
      <c r="D23" s="11">
        <v>26.6</v>
      </c>
      <c r="E23" s="12"/>
    </row>
    <row r="24" spans="1:5" ht="16.5" customHeight="1">
      <c r="A24" s="29">
        <v>41506.375</v>
      </c>
      <c r="B24" s="5">
        <v>43.96</v>
      </c>
      <c r="C24" s="8">
        <v>0</v>
      </c>
      <c r="D24" s="11">
        <v>26.8</v>
      </c>
      <c r="E24" s="12"/>
    </row>
    <row r="25" spans="1:5" ht="16.5" customHeight="1">
      <c r="A25" s="29">
        <v>41507.375</v>
      </c>
      <c r="B25" s="5">
        <v>43.97</v>
      </c>
      <c r="C25" s="8">
        <v>0</v>
      </c>
      <c r="D25" s="11">
        <v>26.7</v>
      </c>
      <c r="E25" s="12"/>
    </row>
    <row r="26" spans="1:5" ht="16.5" customHeight="1">
      <c r="A26" s="29">
        <v>41508.375</v>
      </c>
      <c r="B26" s="5">
        <v>43.97</v>
      </c>
      <c r="C26" s="8">
        <v>0</v>
      </c>
      <c r="D26" s="11">
        <v>26.8</v>
      </c>
      <c r="E26" s="12"/>
    </row>
    <row r="27" spans="1:5" ht="16.5" customHeight="1">
      <c r="A27" s="29">
        <v>41509.375</v>
      </c>
      <c r="B27" s="5">
        <v>43.99</v>
      </c>
      <c r="C27" s="8">
        <v>0</v>
      </c>
      <c r="D27" s="11">
        <v>26.8</v>
      </c>
      <c r="E27" s="12"/>
    </row>
    <row r="28" spans="1:5" ht="16.5" customHeight="1">
      <c r="A28" s="29">
        <v>41510.375</v>
      </c>
      <c r="B28" s="5">
        <v>44</v>
      </c>
      <c r="C28" s="8">
        <v>1.6</v>
      </c>
      <c r="D28" s="11">
        <v>26.8</v>
      </c>
      <c r="E28" s="12"/>
    </row>
    <row r="29" spans="1:5" ht="16.5" customHeight="1">
      <c r="A29" s="29">
        <v>41511.375</v>
      </c>
      <c r="B29" s="5">
        <v>43.99</v>
      </c>
      <c r="C29" s="8">
        <v>1.9</v>
      </c>
      <c r="D29" s="11">
        <v>26.5</v>
      </c>
      <c r="E29" s="12"/>
    </row>
    <row r="30" spans="1:5" ht="16.5" customHeight="1">
      <c r="A30" s="29">
        <v>41512.375</v>
      </c>
      <c r="B30" s="5">
        <v>43.99</v>
      </c>
      <c r="C30" s="8">
        <v>1.6</v>
      </c>
      <c r="D30" s="11">
        <v>26.4</v>
      </c>
      <c r="E30" s="12"/>
    </row>
    <row r="31" spans="1:5" ht="16.5" customHeight="1">
      <c r="A31" s="29">
        <v>41513.375</v>
      </c>
      <c r="B31" s="5">
        <v>43.99</v>
      </c>
      <c r="C31" s="8">
        <v>1.3</v>
      </c>
      <c r="D31" s="11">
        <v>26</v>
      </c>
      <c r="E31" s="12"/>
    </row>
    <row r="32" spans="1:5" ht="16.5" customHeight="1">
      <c r="A32" s="29">
        <v>41514.375</v>
      </c>
      <c r="B32" s="5">
        <v>43.99</v>
      </c>
      <c r="C32" s="8">
        <v>2.2000000000000002</v>
      </c>
      <c r="D32" s="11">
        <v>25.9</v>
      </c>
      <c r="E32" s="12"/>
    </row>
    <row r="33" spans="1:5" ht="16.5" customHeight="1">
      <c r="A33" s="29">
        <v>41515.375</v>
      </c>
      <c r="B33" s="5">
        <v>43.99</v>
      </c>
      <c r="C33" s="8">
        <v>1.6</v>
      </c>
      <c r="D33" s="11">
        <v>25.6</v>
      </c>
      <c r="E33" s="12"/>
    </row>
    <row r="34" spans="1:5" ht="16.5" customHeight="1">
      <c r="A34" s="29">
        <v>41516.375</v>
      </c>
      <c r="B34" s="5">
        <v>44</v>
      </c>
      <c r="C34" s="8">
        <v>1</v>
      </c>
      <c r="D34" s="11">
        <v>25.5</v>
      </c>
      <c r="E34" s="12"/>
    </row>
    <row r="35" spans="1:5" ht="16.5" customHeight="1" thickBot="1">
      <c r="A35" s="30">
        <v>41517.375</v>
      </c>
      <c r="B35" s="24">
        <v>44.01</v>
      </c>
      <c r="C35" s="25">
        <v>1.6</v>
      </c>
      <c r="D35" s="26">
        <v>25.1</v>
      </c>
      <c r="E35" s="27"/>
    </row>
    <row r="36" spans="1:5" ht="16.5" customHeight="1" thickTop="1">
      <c r="A36" s="22" t="s">
        <v>6</v>
      </c>
      <c r="B36" s="16">
        <f>ROUND(AVERAGE(B5:B35),2)</f>
        <v>43.99</v>
      </c>
      <c r="C36" s="17">
        <f>ROUND(AVERAGE(C5:C35),2)</f>
        <v>0.41</v>
      </c>
      <c r="D36" s="18">
        <f>ROUND(AVERAGE(D5:D35),1)</f>
        <v>25.8</v>
      </c>
      <c r="E36" s="23"/>
    </row>
    <row r="37" spans="1:5" ht="16.5" customHeight="1">
      <c r="A37" s="3" t="s">
        <v>7</v>
      </c>
      <c r="B37" s="5">
        <f>MAX(B5:B35)</f>
        <v>44.05</v>
      </c>
      <c r="C37" s="8">
        <f>MAX(C5:C35)</f>
        <v>2.2000000000000002</v>
      </c>
      <c r="D37" s="11">
        <f>MAX(D5:D35)</f>
        <v>26.8</v>
      </c>
      <c r="E37" s="14"/>
    </row>
    <row r="38" spans="1:5" ht="16.5" customHeight="1">
      <c r="A38" s="3" t="s">
        <v>8</v>
      </c>
      <c r="B38" s="6">
        <f>INDEX($A$5:$A$35,MATCH(B37,B5:B35,0),0)</f>
        <v>41490.375</v>
      </c>
      <c r="C38" s="9">
        <f>INDEX($A$5:$A$35,MATCH(C37,C5:C35,0),0)</f>
        <v>41514.375</v>
      </c>
      <c r="D38" s="6">
        <f>INDEX($A$5:$A$35,MATCH(D37,D5:D35,0),0)</f>
        <v>41506.375</v>
      </c>
      <c r="E38" s="14"/>
    </row>
    <row r="39" spans="1:5" ht="16.5" customHeight="1">
      <c r="A39" s="3" t="s">
        <v>9</v>
      </c>
      <c r="B39" s="5">
        <f>MIN(B5:B35)</f>
        <v>43.96</v>
      </c>
      <c r="C39" s="8">
        <f>MIN(C5:C35)</f>
        <v>0</v>
      </c>
      <c r="D39" s="11">
        <f>MIN(D5:D35)</f>
        <v>24</v>
      </c>
      <c r="E39" s="14"/>
    </row>
    <row r="40" spans="1:5" ht="16.5" customHeight="1">
      <c r="A40" s="4" t="s">
        <v>10</v>
      </c>
      <c r="B40" s="7">
        <f>INDEX($A$5:$A$35,MATCH(B39,B5:B35,0),0)</f>
        <v>41499.375</v>
      </c>
      <c r="C40" s="10">
        <f>INDEX($A$5:$A$35,MATCH(C39,C5:C35,0),0)</f>
        <v>41487.375</v>
      </c>
      <c r="D40" s="7">
        <f>INDEX($A$5:$A$35,MATCH(D39,D5:D35,0),0)</f>
        <v>41489.375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0"/>
  <sheetViews>
    <sheetView topLeftCell="A10" zoomScaleNormal="100" workbookViewId="0">
      <selection activeCell="C38" sqref="C3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41518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16</v>
      </c>
      <c r="C4" s="21" t="s">
        <v>17</v>
      </c>
      <c r="D4" s="20" t="s">
        <v>18</v>
      </c>
      <c r="E4" s="43"/>
    </row>
    <row r="5" spans="1:5" ht="16.5" customHeight="1">
      <c r="A5" s="28">
        <v>41518.375</v>
      </c>
      <c r="B5" s="16">
        <v>44.18</v>
      </c>
      <c r="C5" s="33">
        <v>3.2</v>
      </c>
      <c r="D5" s="18">
        <v>25</v>
      </c>
      <c r="E5" s="19"/>
    </row>
    <row r="6" spans="1:5" ht="16.5" customHeight="1">
      <c r="A6" s="29">
        <v>41519.375</v>
      </c>
      <c r="B6" s="16">
        <v>44.38</v>
      </c>
      <c r="C6" s="17">
        <v>5.0999999999999996</v>
      </c>
      <c r="D6" s="18">
        <v>24.3</v>
      </c>
      <c r="E6" s="12"/>
    </row>
    <row r="7" spans="1:5" ht="16.5" customHeight="1">
      <c r="A7" s="29">
        <v>41520.375</v>
      </c>
      <c r="B7" s="5">
        <v>44.63</v>
      </c>
      <c r="C7" s="8">
        <v>8.6999999999999993</v>
      </c>
      <c r="D7" s="11">
        <v>23</v>
      </c>
      <c r="E7" s="12"/>
    </row>
    <row r="8" spans="1:5" ht="16.5" customHeight="1">
      <c r="A8" s="29">
        <v>41521.375</v>
      </c>
      <c r="B8" s="5">
        <v>45.6</v>
      </c>
      <c r="C8" s="8">
        <v>39.9</v>
      </c>
      <c r="D8" s="11">
        <v>21</v>
      </c>
      <c r="E8" s="12"/>
    </row>
    <row r="9" spans="1:5" ht="16.5" customHeight="1">
      <c r="A9" s="34">
        <v>41522.416666666664</v>
      </c>
      <c r="B9" s="5">
        <v>45.13</v>
      </c>
      <c r="C9" s="8">
        <v>67.599999999999994</v>
      </c>
      <c r="D9" s="11">
        <v>18.899999999999999</v>
      </c>
      <c r="E9" s="12"/>
    </row>
    <row r="10" spans="1:5" ht="16.5" customHeight="1">
      <c r="A10" s="29">
        <v>41523.375</v>
      </c>
      <c r="B10" s="5">
        <v>44.79</v>
      </c>
      <c r="C10" s="8">
        <v>102.4</v>
      </c>
      <c r="D10" s="11">
        <v>18.8</v>
      </c>
      <c r="E10" s="13"/>
    </row>
    <row r="11" spans="1:5" ht="16.5" customHeight="1">
      <c r="A11" s="29">
        <v>41524.375</v>
      </c>
      <c r="B11" s="5">
        <v>44.61</v>
      </c>
      <c r="C11" s="8">
        <v>116.9</v>
      </c>
      <c r="D11" s="11">
        <v>18.7</v>
      </c>
      <c r="E11" s="12"/>
    </row>
    <row r="12" spans="1:5" ht="16.5" customHeight="1">
      <c r="A12" s="29">
        <v>41525.375</v>
      </c>
      <c r="B12" s="5">
        <v>44.5</v>
      </c>
      <c r="C12" s="8">
        <v>113.5</v>
      </c>
      <c r="D12" s="11">
        <v>19.2</v>
      </c>
      <c r="E12" s="12"/>
    </row>
    <row r="13" spans="1:5" ht="16.5" customHeight="1">
      <c r="A13" s="29">
        <v>41526.375</v>
      </c>
      <c r="B13" s="5">
        <v>44.41</v>
      </c>
      <c r="C13" s="8">
        <v>103.5</v>
      </c>
      <c r="D13" s="11">
        <v>19.600000000000001</v>
      </c>
      <c r="E13" s="12"/>
    </row>
    <row r="14" spans="1:5" ht="16.5" customHeight="1">
      <c r="A14" s="29">
        <v>41527.375</v>
      </c>
      <c r="B14" s="5">
        <v>44.4</v>
      </c>
      <c r="C14" s="8">
        <v>83.3</v>
      </c>
      <c r="D14" s="11">
        <v>19.8</v>
      </c>
      <c r="E14" s="12"/>
    </row>
    <row r="15" spans="1:5" ht="16.5" customHeight="1">
      <c r="A15" s="29">
        <v>41528.375</v>
      </c>
      <c r="B15" s="5">
        <v>44.31</v>
      </c>
      <c r="C15" s="8">
        <v>70.599999999999994</v>
      </c>
      <c r="D15" s="11">
        <v>20</v>
      </c>
      <c r="E15" s="13"/>
    </row>
    <row r="16" spans="1:5" ht="16.5" customHeight="1">
      <c r="A16" s="29">
        <v>41529.375</v>
      </c>
      <c r="B16" s="5">
        <v>44.27</v>
      </c>
      <c r="C16" s="8">
        <v>55.9</v>
      </c>
      <c r="D16" s="11">
        <v>20.399999999999999</v>
      </c>
      <c r="E16" s="12"/>
    </row>
    <row r="17" spans="1:5" ht="16.5" customHeight="1">
      <c r="A17" s="29">
        <v>41530.375</v>
      </c>
      <c r="B17" s="5">
        <v>44.22</v>
      </c>
      <c r="C17" s="8">
        <v>42.3</v>
      </c>
      <c r="D17" s="11">
        <v>20.9</v>
      </c>
      <c r="E17" s="12"/>
    </row>
    <row r="18" spans="1:5" ht="16.5" customHeight="1">
      <c r="A18" s="29">
        <v>41531.375</v>
      </c>
      <c r="B18" s="5">
        <v>44.18</v>
      </c>
      <c r="C18" s="8">
        <v>31.1</v>
      </c>
      <c r="D18" s="11">
        <v>21.2</v>
      </c>
      <c r="E18" s="12"/>
    </row>
    <row r="19" spans="1:5" ht="16.5" customHeight="1">
      <c r="A19" s="29">
        <v>41532.375</v>
      </c>
      <c r="B19" s="5">
        <v>44.17</v>
      </c>
      <c r="C19" s="8">
        <v>24</v>
      </c>
      <c r="D19" s="11">
        <v>21.1</v>
      </c>
      <c r="E19" s="12"/>
    </row>
    <row r="20" spans="1:5" ht="16.5" customHeight="1">
      <c r="A20" s="29">
        <v>41533.375</v>
      </c>
      <c r="B20" s="5">
        <v>44.89</v>
      </c>
      <c r="C20" s="8">
        <v>27.4</v>
      </c>
      <c r="D20" s="11">
        <v>20.399999999999999</v>
      </c>
      <c r="E20" s="12"/>
    </row>
    <row r="21" spans="1:5" ht="16.5" customHeight="1">
      <c r="A21" s="29">
        <v>41534.375</v>
      </c>
      <c r="B21" s="5">
        <v>44.59</v>
      </c>
      <c r="C21" s="8">
        <v>42.4</v>
      </c>
      <c r="D21" s="11">
        <v>20</v>
      </c>
      <c r="E21" s="12"/>
    </row>
    <row r="22" spans="1:5" ht="16.5" customHeight="1">
      <c r="A22" s="29">
        <v>41535.375</v>
      </c>
      <c r="B22" s="5">
        <v>44.45</v>
      </c>
      <c r="C22" s="8">
        <v>30.7</v>
      </c>
      <c r="D22" s="11">
        <v>19.8</v>
      </c>
      <c r="E22" s="12"/>
    </row>
    <row r="23" spans="1:5" ht="16.5" customHeight="1">
      <c r="A23" s="29">
        <v>41536.375</v>
      </c>
      <c r="B23" s="5">
        <v>44.44</v>
      </c>
      <c r="C23" s="8">
        <v>32.1</v>
      </c>
      <c r="D23" s="11">
        <v>19.8</v>
      </c>
      <c r="E23" s="12"/>
    </row>
    <row r="24" spans="1:5" ht="16.5" customHeight="1">
      <c r="A24" s="29">
        <v>41537.375</v>
      </c>
      <c r="B24" s="5">
        <v>44.4</v>
      </c>
      <c r="C24" s="8">
        <v>31.6</v>
      </c>
      <c r="D24" s="11">
        <v>19.8</v>
      </c>
      <c r="E24" s="12"/>
    </row>
    <row r="25" spans="1:5" ht="16.5" customHeight="1">
      <c r="A25" s="29">
        <v>41538.375</v>
      </c>
      <c r="B25" s="5">
        <v>44.34</v>
      </c>
      <c r="C25" s="8">
        <v>30.3</v>
      </c>
      <c r="D25" s="11">
        <v>20</v>
      </c>
      <c r="E25" s="12"/>
    </row>
    <row r="26" spans="1:5" ht="16.5" customHeight="1">
      <c r="A26" s="29">
        <v>41539.375</v>
      </c>
      <c r="B26" s="5">
        <v>44.32</v>
      </c>
      <c r="C26" s="8">
        <v>26.1</v>
      </c>
      <c r="D26" s="11">
        <v>20.100000000000001</v>
      </c>
      <c r="E26" s="12"/>
    </row>
    <row r="27" spans="1:5" ht="16.5" customHeight="1">
      <c r="A27" s="29">
        <v>41540.375</v>
      </c>
      <c r="B27" s="5">
        <v>44.27</v>
      </c>
      <c r="C27" s="8">
        <v>20.3</v>
      </c>
      <c r="D27" s="11">
        <v>20.399999999999999</v>
      </c>
      <c r="E27" s="12"/>
    </row>
    <row r="28" spans="1:5" ht="16.5" customHeight="1">
      <c r="A28" s="29">
        <v>41541.375</v>
      </c>
      <c r="B28" s="5">
        <v>44.23</v>
      </c>
      <c r="C28" s="8">
        <v>15.6</v>
      </c>
      <c r="D28" s="11">
        <v>20.5</v>
      </c>
      <c r="E28" s="12"/>
    </row>
    <row r="29" spans="1:5" ht="16.5" customHeight="1">
      <c r="A29" s="29">
        <v>41542.375</v>
      </c>
      <c r="B29" s="5">
        <v>44.21</v>
      </c>
      <c r="C29" s="8">
        <v>12.9</v>
      </c>
      <c r="D29" s="11">
        <v>20.5</v>
      </c>
      <c r="E29" s="12"/>
    </row>
    <row r="30" spans="1:5" ht="16.5" customHeight="1">
      <c r="A30" s="29">
        <v>41543.375</v>
      </c>
      <c r="B30" s="5">
        <v>44.18</v>
      </c>
      <c r="C30" s="8">
        <v>7.3</v>
      </c>
      <c r="D30" s="11">
        <v>21.6</v>
      </c>
      <c r="E30" s="12"/>
    </row>
    <row r="31" spans="1:5" ht="16.5" customHeight="1">
      <c r="A31" s="29">
        <v>41544.375</v>
      </c>
      <c r="B31" s="5">
        <v>44.2</v>
      </c>
      <c r="C31" s="8">
        <v>8</v>
      </c>
      <c r="D31" s="11">
        <v>20.399999999999999</v>
      </c>
      <c r="E31" s="12"/>
    </row>
    <row r="32" spans="1:5" ht="16.5" customHeight="1">
      <c r="A32" s="29">
        <v>41545.375</v>
      </c>
      <c r="B32" s="5">
        <v>44.18</v>
      </c>
      <c r="C32" s="8">
        <v>5.0999999999999996</v>
      </c>
      <c r="D32" s="11">
        <v>20.100000000000001</v>
      </c>
      <c r="E32" s="12"/>
    </row>
    <row r="33" spans="1:5" ht="16.5" customHeight="1">
      <c r="A33" s="29">
        <v>41546.375</v>
      </c>
      <c r="B33" s="5">
        <v>44.18</v>
      </c>
      <c r="C33" s="8">
        <v>4.0999999999999996</v>
      </c>
      <c r="D33" s="11">
        <v>20.100000000000001</v>
      </c>
      <c r="E33" s="12"/>
    </row>
    <row r="34" spans="1:5" ht="16.5" customHeight="1">
      <c r="A34" s="29">
        <v>41547.375</v>
      </c>
      <c r="B34" s="5">
        <v>44.17</v>
      </c>
      <c r="C34" s="8">
        <v>2.5</v>
      </c>
      <c r="D34" s="11">
        <v>20</v>
      </c>
      <c r="E34" s="12"/>
    </row>
    <row r="35" spans="1:5" ht="16.5" customHeight="1" thickBot="1">
      <c r="A35" s="30"/>
      <c r="B35" s="24" t="s">
        <v>15</v>
      </c>
      <c r="C35" s="25"/>
      <c r="D35" s="26" t="s">
        <v>15</v>
      </c>
      <c r="E35" s="27"/>
    </row>
    <row r="36" spans="1:5" ht="16.5" customHeight="1" thickTop="1">
      <c r="A36" s="22" t="s">
        <v>6</v>
      </c>
      <c r="B36" s="16">
        <v>44.43</v>
      </c>
      <c r="C36" s="17">
        <v>38.81</v>
      </c>
      <c r="D36" s="18">
        <v>20.5</v>
      </c>
      <c r="E36" s="23"/>
    </row>
    <row r="37" spans="1:5" ht="16.5" customHeight="1">
      <c r="A37" s="3" t="s">
        <v>7</v>
      </c>
      <c r="B37" s="5">
        <v>45.6</v>
      </c>
      <c r="C37" s="8">
        <v>116.9</v>
      </c>
      <c r="D37" s="11">
        <v>25</v>
      </c>
      <c r="E37" s="14"/>
    </row>
    <row r="38" spans="1:5" ht="16.5" customHeight="1">
      <c r="A38" s="3" t="s">
        <v>8</v>
      </c>
      <c r="B38" s="6">
        <v>41521.375</v>
      </c>
      <c r="C38" s="9">
        <v>41524.375</v>
      </c>
      <c r="D38" s="6">
        <v>41518.375</v>
      </c>
      <c r="E38" s="14"/>
    </row>
    <row r="39" spans="1:5" ht="16.5" customHeight="1">
      <c r="A39" s="3" t="s">
        <v>9</v>
      </c>
      <c r="B39" s="5">
        <v>44.17</v>
      </c>
      <c r="C39" s="8">
        <v>2.5</v>
      </c>
      <c r="D39" s="11">
        <v>18.7</v>
      </c>
      <c r="E39" s="14"/>
    </row>
    <row r="40" spans="1:5" ht="16.5" customHeight="1">
      <c r="A40" s="4" t="s">
        <v>10</v>
      </c>
      <c r="B40" s="7">
        <v>41532.375</v>
      </c>
      <c r="C40" s="10">
        <v>41547.375</v>
      </c>
      <c r="D40" s="7">
        <v>41524.375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activeCell="C32" sqref="C3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41548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41548.375</v>
      </c>
      <c r="B5" s="16">
        <v>44.16</v>
      </c>
      <c r="C5" s="33">
        <v>1.9</v>
      </c>
      <c r="D5" s="18">
        <v>20</v>
      </c>
      <c r="E5" s="19"/>
    </row>
    <row r="6" spans="1:5" ht="16.5" customHeight="1">
      <c r="A6" s="29">
        <v>41549.375</v>
      </c>
      <c r="B6" s="16">
        <v>44.2</v>
      </c>
      <c r="C6" s="17">
        <v>1.3</v>
      </c>
      <c r="D6" s="18">
        <v>20.100000000000001</v>
      </c>
      <c r="E6" s="12"/>
    </row>
    <row r="7" spans="1:5" ht="16.5" customHeight="1">
      <c r="A7" s="28">
        <v>41550.375</v>
      </c>
      <c r="B7" s="5">
        <v>44.18</v>
      </c>
      <c r="C7" s="8">
        <v>0.9</v>
      </c>
      <c r="D7" s="11">
        <v>20.399999999999999</v>
      </c>
      <c r="E7" s="12"/>
    </row>
    <row r="8" spans="1:5" ht="16.5" customHeight="1">
      <c r="A8" s="29">
        <v>41551.375</v>
      </c>
      <c r="B8" s="5">
        <v>44.18</v>
      </c>
      <c r="C8" s="8">
        <v>1.3</v>
      </c>
      <c r="D8" s="11">
        <v>20.399999999999999</v>
      </c>
      <c r="E8" s="12"/>
    </row>
    <row r="9" spans="1:5" ht="16.5" customHeight="1">
      <c r="A9" s="28">
        <v>41552.375</v>
      </c>
      <c r="B9" s="5">
        <v>44.34</v>
      </c>
      <c r="C9" s="8">
        <v>2.8</v>
      </c>
      <c r="D9" s="11">
        <v>20</v>
      </c>
      <c r="E9" s="12"/>
    </row>
    <row r="10" spans="1:5" ht="16.5" customHeight="1">
      <c r="A10" s="29">
        <v>41553.375</v>
      </c>
      <c r="B10" s="5">
        <v>44.4</v>
      </c>
      <c r="C10" s="8">
        <v>4.0999999999999996</v>
      </c>
      <c r="D10" s="11">
        <v>19.8</v>
      </c>
      <c r="E10" s="13"/>
    </row>
    <row r="11" spans="1:5" ht="16.5" customHeight="1">
      <c r="A11" s="28">
        <v>41554.375</v>
      </c>
      <c r="B11" s="5">
        <v>44.24</v>
      </c>
      <c r="C11" s="8">
        <v>4.8</v>
      </c>
      <c r="D11" s="11">
        <v>19.899999999999999</v>
      </c>
      <c r="E11" s="12"/>
    </row>
    <row r="12" spans="1:5" ht="16.5" customHeight="1">
      <c r="A12" s="29">
        <v>41555.375</v>
      </c>
      <c r="B12" s="5">
        <v>44.23</v>
      </c>
      <c r="C12" s="8">
        <v>2.2000000000000002</v>
      </c>
      <c r="D12" s="11">
        <v>20.100000000000001</v>
      </c>
      <c r="E12" s="12"/>
    </row>
    <row r="13" spans="1:5" ht="16.5" customHeight="1">
      <c r="A13" s="28">
        <v>41556.375</v>
      </c>
      <c r="B13" s="5">
        <v>45.24</v>
      </c>
      <c r="C13" s="8">
        <v>7.3</v>
      </c>
      <c r="D13" s="11">
        <v>19.600000000000001</v>
      </c>
      <c r="E13" s="12"/>
    </row>
    <row r="14" spans="1:5" ht="16.5" customHeight="1">
      <c r="A14" s="29">
        <v>41557.375</v>
      </c>
      <c r="B14" s="5">
        <v>44.81</v>
      </c>
      <c r="C14" s="8">
        <v>22.4</v>
      </c>
      <c r="D14" s="11">
        <v>20.2</v>
      </c>
      <c r="E14" s="12"/>
    </row>
    <row r="15" spans="1:5" ht="16.5" customHeight="1">
      <c r="A15" s="28">
        <v>41558.375</v>
      </c>
      <c r="B15" s="5">
        <v>45.06</v>
      </c>
      <c r="C15" s="8">
        <v>23.4</v>
      </c>
      <c r="D15" s="11">
        <v>19.899999999999999</v>
      </c>
      <c r="E15" s="13"/>
    </row>
    <row r="16" spans="1:5" ht="16.5" customHeight="1">
      <c r="A16" s="29">
        <v>41559.375</v>
      </c>
      <c r="B16" s="5">
        <v>45.11</v>
      </c>
      <c r="C16" s="8">
        <v>57.5</v>
      </c>
      <c r="D16" s="11">
        <v>19.600000000000001</v>
      </c>
      <c r="E16" s="12"/>
    </row>
    <row r="17" spans="1:5" ht="16.5" customHeight="1">
      <c r="A17" s="28">
        <v>41560.375</v>
      </c>
      <c r="B17" s="5">
        <v>44.86</v>
      </c>
      <c r="C17" s="8">
        <v>50.8</v>
      </c>
      <c r="D17" s="11">
        <v>18.899999999999999</v>
      </c>
      <c r="E17" s="12"/>
    </row>
    <row r="18" spans="1:5" ht="16.5" customHeight="1">
      <c r="A18" s="29">
        <v>41561.375</v>
      </c>
      <c r="B18" s="5">
        <v>44.65</v>
      </c>
      <c r="C18" s="8">
        <v>47.7</v>
      </c>
      <c r="D18" s="11">
        <v>18.399999999999999</v>
      </c>
      <c r="E18" s="12"/>
    </row>
    <row r="19" spans="1:5" ht="16.5" customHeight="1">
      <c r="A19" s="28">
        <v>41562.375</v>
      </c>
      <c r="B19" s="5">
        <v>44.55</v>
      </c>
      <c r="C19" s="8">
        <v>46.7</v>
      </c>
      <c r="D19" s="11">
        <v>18.2</v>
      </c>
      <c r="E19" s="12"/>
    </row>
    <row r="20" spans="1:5" ht="16.5" customHeight="1">
      <c r="A20" s="29">
        <v>41563.375</v>
      </c>
      <c r="B20" s="5">
        <v>44.48</v>
      </c>
      <c r="C20" s="8">
        <v>35.299999999999997</v>
      </c>
      <c r="D20" s="11">
        <v>18.100000000000001</v>
      </c>
      <c r="E20" s="12"/>
    </row>
    <row r="21" spans="1:5" ht="16.5" customHeight="1">
      <c r="A21" s="28">
        <v>41564.375</v>
      </c>
      <c r="B21" s="5">
        <v>44.48</v>
      </c>
      <c r="C21" s="8">
        <v>38.6</v>
      </c>
      <c r="D21" s="11">
        <v>17.7</v>
      </c>
      <c r="E21" s="12"/>
    </row>
    <row r="22" spans="1:5" ht="16.5" customHeight="1">
      <c r="A22" s="29">
        <v>41565.375</v>
      </c>
      <c r="B22" s="5">
        <v>44.48</v>
      </c>
      <c r="C22" s="8">
        <v>36.799999999999997</v>
      </c>
      <c r="D22" s="11">
        <v>17.399999999999999</v>
      </c>
      <c r="E22" s="12"/>
    </row>
    <row r="23" spans="1:5" ht="16.5" customHeight="1">
      <c r="A23" s="28">
        <v>41566.375</v>
      </c>
      <c r="B23" s="5">
        <v>44.51</v>
      </c>
      <c r="C23" s="8">
        <v>33.9</v>
      </c>
      <c r="D23" s="11">
        <v>17.100000000000001</v>
      </c>
      <c r="E23" s="12"/>
    </row>
    <row r="24" spans="1:5" ht="16.5" customHeight="1">
      <c r="A24" s="29">
        <v>41567.375</v>
      </c>
      <c r="B24" s="5">
        <v>44.39</v>
      </c>
      <c r="C24" s="8">
        <v>32.299999999999997</v>
      </c>
      <c r="D24" s="11">
        <v>16.899999999999999</v>
      </c>
      <c r="E24" s="12"/>
    </row>
    <row r="25" spans="1:5" ht="16.5" customHeight="1">
      <c r="A25" s="28">
        <v>41568.375</v>
      </c>
      <c r="B25" s="5">
        <v>44.41</v>
      </c>
      <c r="C25" s="8">
        <v>25.1</v>
      </c>
      <c r="D25" s="11">
        <v>16.8</v>
      </c>
      <c r="E25" s="12"/>
    </row>
    <row r="26" spans="1:5" ht="16.5" customHeight="1">
      <c r="A26" s="29">
        <v>41569.375</v>
      </c>
      <c r="B26" s="5">
        <v>44.36</v>
      </c>
      <c r="C26" s="8">
        <v>21.3</v>
      </c>
      <c r="D26" s="11">
        <v>17.100000000000001</v>
      </c>
      <c r="E26" s="12"/>
    </row>
    <row r="27" spans="1:5" ht="16.5" customHeight="1">
      <c r="A27" s="28">
        <v>41570.375</v>
      </c>
      <c r="B27" s="5">
        <v>44.46</v>
      </c>
      <c r="C27" s="8">
        <v>19.600000000000001</v>
      </c>
      <c r="D27" s="11">
        <v>16.899999999999999</v>
      </c>
      <c r="E27" s="12"/>
    </row>
    <row r="28" spans="1:5" ht="16.5" customHeight="1">
      <c r="A28" s="29">
        <v>41571.375</v>
      </c>
      <c r="B28" s="5">
        <v>44.51</v>
      </c>
      <c r="C28" s="8">
        <v>17.899999999999999</v>
      </c>
      <c r="D28" s="11">
        <v>16.8</v>
      </c>
      <c r="E28" s="12"/>
    </row>
    <row r="29" spans="1:5" ht="16.5" customHeight="1">
      <c r="A29" s="28">
        <v>41572.375</v>
      </c>
      <c r="B29" s="5">
        <v>45.79</v>
      </c>
      <c r="C29" s="8">
        <v>22.1</v>
      </c>
      <c r="D29" s="11">
        <v>16.899999999999999</v>
      </c>
      <c r="E29" s="12"/>
    </row>
    <row r="30" spans="1:5" ht="16.5" customHeight="1">
      <c r="A30" s="29">
        <v>41573.375</v>
      </c>
      <c r="B30" s="5">
        <v>45.33</v>
      </c>
      <c r="C30" s="8">
        <v>22.6</v>
      </c>
      <c r="D30" s="11">
        <v>16.3</v>
      </c>
      <c r="E30" s="12"/>
    </row>
    <row r="31" spans="1:5" ht="16.5" customHeight="1">
      <c r="A31" s="28">
        <v>41574.375</v>
      </c>
      <c r="B31" s="5">
        <v>44.96</v>
      </c>
      <c r="C31" s="8">
        <v>57.6</v>
      </c>
      <c r="D31" s="11">
        <v>16.100000000000001</v>
      </c>
      <c r="E31" s="12"/>
    </row>
    <row r="32" spans="1:5" ht="16.5" customHeight="1">
      <c r="A32" s="29">
        <v>41575.375</v>
      </c>
      <c r="B32" s="5">
        <v>44.76</v>
      </c>
      <c r="C32" s="8">
        <v>52.6</v>
      </c>
      <c r="D32" s="11">
        <v>15.7</v>
      </c>
      <c r="E32" s="12"/>
    </row>
    <row r="33" spans="1:5" ht="16.5" customHeight="1">
      <c r="A33" s="28">
        <v>41576.375</v>
      </c>
      <c r="B33" s="5">
        <v>44.64</v>
      </c>
      <c r="C33" s="8">
        <v>53.6</v>
      </c>
      <c r="D33" s="11">
        <v>15.3</v>
      </c>
      <c r="E33" s="12"/>
    </row>
    <row r="34" spans="1:5" ht="16.5" customHeight="1">
      <c r="A34" s="29">
        <v>41577.375</v>
      </c>
      <c r="B34" s="5">
        <v>44.58</v>
      </c>
      <c r="C34" s="8">
        <v>54.1</v>
      </c>
      <c r="D34" s="11">
        <v>15.1</v>
      </c>
      <c r="E34" s="12"/>
    </row>
    <row r="35" spans="1:5" ht="16.5" customHeight="1" thickBot="1">
      <c r="A35" s="30">
        <v>41578.375</v>
      </c>
      <c r="B35" s="24">
        <v>44.5</v>
      </c>
      <c r="C35" s="25">
        <v>46.9</v>
      </c>
      <c r="D35" s="26">
        <v>15</v>
      </c>
      <c r="E35" s="27"/>
    </row>
    <row r="36" spans="1:5" ht="16.5" customHeight="1" thickTop="1">
      <c r="A36" s="22" t="s">
        <v>6</v>
      </c>
      <c r="B36" s="16">
        <f>ROUND(AVERAGE(B5:B35),2)</f>
        <v>44.61</v>
      </c>
      <c r="C36" s="17">
        <f>ROUND(AVERAGE(C5:C35),2)</f>
        <v>27.27</v>
      </c>
      <c r="D36" s="18">
        <f>ROUND(AVERAGE(D5:D35),1)</f>
        <v>18.100000000000001</v>
      </c>
      <c r="E36" s="23"/>
    </row>
    <row r="37" spans="1:5" ht="16.5" customHeight="1">
      <c r="A37" s="3" t="s">
        <v>7</v>
      </c>
      <c r="B37" s="5">
        <f>MAX(B5:B35)</f>
        <v>45.79</v>
      </c>
      <c r="C37" s="8">
        <f>MAX(C5:C35)</f>
        <v>57.6</v>
      </c>
      <c r="D37" s="11">
        <f>MAX(D5:D35)</f>
        <v>20.399999999999999</v>
      </c>
      <c r="E37" s="14"/>
    </row>
    <row r="38" spans="1:5" ht="16.5" customHeight="1">
      <c r="A38" s="3" t="s">
        <v>8</v>
      </c>
      <c r="B38" s="6">
        <f>INDEX($A$5:$A$35,MATCH(B37,B5:B35,0),0)</f>
        <v>41572.375</v>
      </c>
      <c r="C38" s="9">
        <f>INDEX($A$5:$A$35,MATCH(C37,C5:C35,0),0)</f>
        <v>41574.375</v>
      </c>
      <c r="D38" s="6">
        <f>INDEX($A$5:$A$35,MATCH(D37,D5:D35,0),0)</f>
        <v>41550.375</v>
      </c>
      <c r="E38" s="14"/>
    </row>
    <row r="39" spans="1:5" ht="16.5" customHeight="1">
      <c r="A39" s="3" t="s">
        <v>9</v>
      </c>
      <c r="B39" s="5">
        <f>MIN(B5:B35)</f>
        <v>44.16</v>
      </c>
      <c r="C39" s="8">
        <f>MIN(C5:C35)</f>
        <v>0.9</v>
      </c>
      <c r="D39" s="11">
        <f>MIN(D5:D35)</f>
        <v>15</v>
      </c>
      <c r="E39" s="14"/>
    </row>
    <row r="40" spans="1:5" ht="16.5" customHeight="1">
      <c r="A40" s="4" t="s">
        <v>10</v>
      </c>
      <c r="B40" s="7">
        <f>INDEX($A$5:$A$35,MATCH(B39,B5:B35,0),0)</f>
        <v>41548.375</v>
      </c>
      <c r="C40" s="10">
        <f>INDEX($A$5:$A$35,MATCH(C39,C5:C35,0),0)</f>
        <v>41550.375</v>
      </c>
      <c r="D40" s="7">
        <f>INDEX($A$5:$A$35,MATCH(D39,D5:D35,0),0)</f>
        <v>41578.375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activeCell="D36" sqref="D36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41579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41579.375</v>
      </c>
      <c r="B5" s="16">
        <v>44.5</v>
      </c>
      <c r="C5" s="17">
        <v>44.1</v>
      </c>
      <c r="D5" s="18">
        <v>14.8</v>
      </c>
      <c r="E5" s="19"/>
    </row>
    <row r="6" spans="1:5" ht="16.5" customHeight="1">
      <c r="A6" s="29">
        <v>41580.375</v>
      </c>
      <c r="B6" s="5">
        <v>44.54</v>
      </c>
      <c r="C6" s="8">
        <v>37.1</v>
      </c>
      <c r="D6" s="11">
        <v>14.8</v>
      </c>
      <c r="E6" s="12"/>
    </row>
    <row r="7" spans="1:5" ht="16.5" customHeight="1">
      <c r="A7" s="29">
        <v>41581.375</v>
      </c>
      <c r="B7" s="5">
        <v>44.53</v>
      </c>
      <c r="C7" s="8">
        <v>30.9</v>
      </c>
      <c r="D7" s="11">
        <v>14.9</v>
      </c>
      <c r="E7" s="12"/>
    </row>
    <row r="8" spans="1:5" ht="16.5" customHeight="1">
      <c r="A8" s="29">
        <v>41582.375</v>
      </c>
      <c r="B8" s="5">
        <v>44.43</v>
      </c>
      <c r="C8" s="8">
        <v>26.9</v>
      </c>
      <c r="D8" s="11">
        <v>14.8</v>
      </c>
      <c r="E8" s="12"/>
    </row>
    <row r="9" spans="1:5" ht="16.5" customHeight="1">
      <c r="A9" s="29">
        <v>41583.375</v>
      </c>
      <c r="B9" s="5">
        <v>44.39</v>
      </c>
      <c r="C9" s="8">
        <v>20.7</v>
      </c>
      <c r="D9" s="11">
        <v>14.9</v>
      </c>
      <c r="E9" s="12"/>
    </row>
    <row r="10" spans="1:5" ht="16.5" customHeight="1">
      <c r="A10" s="29">
        <v>41584.375</v>
      </c>
      <c r="B10" s="5">
        <v>44.37</v>
      </c>
      <c r="C10" s="8">
        <v>18.100000000000001</v>
      </c>
      <c r="D10" s="11">
        <v>14.8</v>
      </c>
      <c r="E10" s="13"/>
    </row>
    <row r="11" spans="1:5" ht="16.5" customHeight="1">
      <c r="A11" s="29">
        <v>41585.375</v>
      </c>
      <c r="B11" s="5">
        <v>44.33</v>
      </c>
      <c r="C11" s="8">
        <v>15.8</v>
      </c>
      <c r="D11" s="11">
        <v>14.9</v>
      </c>
      <c r="E11" s="12"/>
    </row>
    <row r="12" spans="1:5" ht="16.5" customHeight="1">
      <c r="A12" s="29">
        <v>41586.375</v>
      </c>
      <c r="B12" s="5">
        <v>44.26</v>
      </c>
      <c r="C12" s="8">
        <v>15.8</v>
      </c>
      <c r="D12" s="11">
        <v>14.6</v>
      </c>
      <c r="E12" s="12"/>
    </row>
    <row r="13" spans="1:5" ht="16.5" customHeight="1">
      <c r="A13" s="29">
        <v>41587.375</v>
      </c>
      <c r="B13" s="5">
        <v>44.23</v>
      </c>
      <c r="C13" s="8">
        <v>11.4</v>
      </c>
      <c r="D13" s="11">
        <v>14.7</v>
      </c>
      <c r="E13" s="12"/>
    </row>
    <row r="14" spans="1:5" ht="16.5" customHeight="1">
      <c r="A14" s="29">
        <v>41588.375</v>
      </c>
      <c r="B14" s="5">
        <v>44.21</v>
      </c>
      <c r="C14" s="8">
        <v>9.5</v>
      </c>
      <c r="D14" s="11">
        <v>14.9</v>
      </c>
      <c r="E14" s="12"/>
    </row>
    <row r="15" spans="1:5" ht="16.5" customHeight="1">
      <c r="A15" s="29">
        <v>41589.375</v>
      </c>
      <c r="B15" s="5">
        <v>44.21</v>
      </c>
      <c r="C15" s="8">
        <v>11.4</v>
      </c>
      <c r="D15" s="11">
        <v>14.6</v>
      </c>
      <c r="E15" s="13"/>
    </row>
    <row r="16" spans="1:5" ht="16.5" customHeight="1">
      <c r="A16" s="29">
        <v>41590.375</v>
      </c>
      <c r="B16" s="5">
        <v>44.18</v>
      </c>
      <c r="C16" s="8">
        <v>10.1</v>
      </c>
      <c r="D16" s="11">
        <v>14.4</v>
      </c>
      <c r="E16" s="12"/>
    </row>
    <row r="17" spans="1:5" ht="16.5" customHeight="1">
      <c r="A17" s="29">
        <v>41591.375</v>
      </c>
      <c r="B17" s="5">
        <v>44.14</v>
      </c>
      <c r="C17" s="8">
        <v>12.3</v>
      </c>
      <c r="D17" s="11">
        <v>14.4</v>
      </c>
      <c r="E17" s="12"/>
    </row>
    <row r="18" spans="1:5" ht="16.5" customHeight="1">
      <c r="A18" s="29">
        <v>41592.375</v>
      </c>
      <c r="B18" s="5">
        <v>44.16</v>
      </c>
      <c r="C18" s="8">
        <v>13.7</v>
      </c>
      <c r="D18" s="11">
        <v>14.1</v>
      </c>
      <c r="E18" s="12"/>
    </row>
    <row r="19" spans="1:5" ht="16.5" customHeight="1">
      <c r="A19" s="29">
        <v>41593.375</v>
      </c>
      <c r="B19" s="5">
        <v>44.24</v>
      </c>
      <c r="C19" s="8">
        <v>12.1</v>
      </c>
      <c r="D19" s="11">
        <v>14.2</v>
      </c>
      <c r="E19" s="12"/>
    </row>
    <row r="20" spans="1:5" ht="16.5" customHeight="1">
      <c r="A20" s="29">
        <v>41594.375</v>
      </c>
      <c r="B20" s="5">
        <v>44.26</v>
      </c>
      <c r="C20" s="8">
        <v>8.9</v>
      </c>
      <c r="D20" s="11">
        <v>13.9</v>
      </c>
      <c r="E20" s="12"/>
    </row>
    <row r="21" spans="1:5" ht="16.5" customHeight="1">
      <c r="A21" s="29">
        <v>41595.375</v>
      </c>
      <c r="B21" s="5">
        <v>44.27</v>
      </c>
      <c r="C21" s="8">
        <v>6.4</v>
      </c>
      <c r="D21" s="11">
        <v>13.8</v>
      </c>
      <c r="E21" s="12"/>
    </row>
    <row r="22" spans="1:5" ht="16.5" customHeight="1">
      <c r="A22" s="29">
        <v>41596.375</v>
      </c>
      <c r="B22" s="5">
        <v>44.23</v>
      </c>
      <c r="C22" s="8">
        <v>6.1</v>
      </c>
      <c r="D22" s="11">
        <v>13.5</v>
      </c>
      <c r="E22" s="12"/>
    </row>
    <row r="23" spans="1:5" ht="16.5" customHeight="1">
      <c r="A23" s="29">
        <v>41597.375</v>
      </c>
      <c r="B23" s="5">
        <v>44.16</v>
      </c>
      <c r="C23" s="8">
        <v>7</v>
      </c>
      <c r="D23" s="11">
        <v>13.2</v>
      </c>
      <c r="E23" s="12"/>
    </row>
    <row r="24" spans="1:5" ht="16.5" customHeight="1">
      <c r="A24" s="29">
        <v>41598.375</v>
      </c>
      <c r="B24" s="5">
        <v>44.14</v>
      </c>
      <c r="C24" s="8">
        <v>0</v>
      </c>
      <c r="D24" s="11">
        <v>13.1</v>
      </c>
      <c r="E24" s="12"/>
    </row>
    <row r="25" spans="1:5" ht="16.5" customHeight="1">
      <c r="A25" s="29">
        <v>41599.375</v>
      </c>
      <c r="B25" s="5">
        <v>44.12</v>
      </c>
      <c r="C25" s="8">
        <v>1.5</v>
      </c>
      <c r="D25" s="11">
        <v>12.8</v>
      </c>
      <c r="E25" s="12"/>
    </row>
    <row r="26" spans="1:5" ht="16.5" customHeight="1">
      <c r="A26" s="29">
        <v>41600.375</v>
      </c>
      <c r="B26" s="5">
        <v>44.11</v>
      </c>
      <c r="C26" s="8">
        <v>0</v>
      </c>
      <c r="D26" s="11">
        <v>12.6</v>
      </c>
      <c r="E26" s="12"/>
    </row>
    <row r="27" spans="1:5" ht="16.5" customHeight="1">
      <c r="A27" s="29">
        <v>41601.375</v>
      </c>
      <c r="B27" s="5">
        <v>44.08</v>
      </c>
      <c r="C27" s="8">
        <v>0</v>
      </c>
      <c r="D27" s="11">
        <v>12.4</v>
      </c>
      <c r="E27" s="12"/>
    </row>
    <row r="28" spans="1:5" ht="16.5" customHeight="1">
      <c r="A28" s="29">
        <v>41602.375</v>
      </c>
      <c r="B28" s="5">
        <v>44.08</v>
      </c>
      <c r="C28" s="8">
        <v>0</v>
      </c>
      <c r="D28" s="11">
        <v>12.2</v>
      </c>
      <c r="E28" s="12"/>
    </row>
    <row r="29" spans="1:5" ht="16.5" customHeight="1">
      <c r="A29" s="29">
        <v>41603.375</v>
      </c>
      <c r="B29" s="5">
        <v>44.18</v>
      </c>
      <c r="C29" s="8">
        <v>0</v>
      </c>
      <c r="D29" s="11">
        <v>12.5</v>
      </c>
      <c r="E29" s="12"/>
    </row>
    <row r="30" spans="1:5" ht="16.5" customHeight="1">
      <c r="A30" s="29">
        <v>41604.375</v>
      </c>
      <c r="B30" s="5">
        <v>44.43</v>
      </c>
      <c r="C30" s="8">
        <v>0</v>
      </c>
      <c r="D30" s="11">
        <v>12.1</v>
      </c>
      <c r="E30" s="12"/>
    </row>
    <row r="31" spans="1:5" ht="16.5" customHeight="1">
      <c r="A31" s="29">
        <v>41605.375</v>
      </c>
      <c r="B31" s="5">
        <v>44.35</v>
      </c>
      <c r="C31" s="8">
        <v>0</v>
      </c>
      <c r="D31" s="11">
        <v>12</v>
      </c>
      <c r="E31" s="12"/>
    </row>
    <row r="32" spans="1:5" ht="16.5" customHeight="1">
      <c r="A32" s="29">
        <v>41606.375</v>
      </c>
      <c r="B32" s="5">
        <v>44.3</v>
      </c>
      <c r="C32" s="8">
        <v>0</v>
      </c>
      <c r="D32" s="11">
        <v>11.9</v>
      </c>
      <c r="E32" s="12"/>
    </row>
    <row r="33" spans="1:5" ht="16.5" customHeight="1">
      <c r="A33" s="29">
        <v>41607.375</v>
      </c>
      <c r="B33" s="5">
        <v>44.22</v>
      </c>
      <c r="C33" s="8">
        <v>0</v>
      </c>
      <c r="D33" s="11">
        <v>11.5</v>
      </c>
      <c r="E33" s="12"/>
    </row>
    <row r="34" spans="1:5" ht="16.5" customHeight="1">
      <c r="A34" s="29">
        <v>41608.375</v>
      </c>
      <c r="B34" s="5">
        <v>44.16</v>
      </c>
      <c r="C34" s="8">
        <v>0</v>
      </c>
      <c r="D34" s="11">
        <v>11.3</v>
      </c>
      <c r="E34" s="12"/>
    </row>
    <row r="35" spans="1:5" ht="16.5" customHeight="1" thickBot="1">
      <c r="A35" s="30"/>
      <c r="B35" s="24" t="s">
        <v>15</v>
      </c>
      <c r="C35" s="25" t="s">
        <v>15</v>
      </c>
      <c r="D35" s="26" t="s">
        <v>15</v>
      </c>
      <c r="E35" s="27"/>
    </row>
    <row r="36" spans="1:5" ht="16.5" customHeight="1" thickTop="1">
      <c r="A36" s="22" t="s">
        <v>6</v>
      </c>
      <c r="B36" s="16">
        <v>44.26</v>
      </c>
      <c r="C36" s="17">
        <v>10.66</v>
      </c>
      <c r="D36" s="18">
        <v>13.6</v>
      </c>
      <c r="E36" s="23"/>
    </row>
    <row r="37" spans="1:5" ht="16.5" customHeight="1">
      <c r="A37" s="3" t="s">
        <v>7</v>
      </c>
      <c r="B37" s="5">
        <v>44.54</v>
      </c>
      <c r="C37" s="8">
        <v>44.1</v>
      </c>
      <c r="D37" s="11">
        <v>14.9</v>
      </c>
      <c r="E37" s="14"/>
    </row>
    <row r="38" spans="1:5" ht="16.5" customHeight="1">
      <c r="A38" s="3" t="s">
        <v>8</v>
      </c>
      <c r="B38" s="6">
        <v>41580.375</v>
      </c>
      <c r="C38" s="9">
        <v>41579.375</v>
      </c>
      <c r="D38" s="6">
        <v>41581.375</v>
      </c>
      <c r="E38" s="14"/>
    </row>
    <row r="39" spans="1:5" ht="16.5" customHeight="1">
      <c r="A39" s="3" t="s">
        <v>9</v>
      </c>
      <c r="B39" s="5">
        <v>44.08</v>
      </c>
      <c r="C39" s="8">
        <v>0</v>
      </c>
      <c r="D39" s="11">
        <v>11.3</v>
      </c>
      <c r="E39" s="14"/>
    </row>
    <row r="40" spans="1:5" ht="16.5" customHeight="1">
      <c r="A40" s="4" t="s">
        <v>10</v>
      </c>
      <c r="B40" s="7">
        <v>41601.375</v>
      </c>
      <c r="C40" s="10">
        <v>41598.375</v>
      </c>
      <c r="D40" s="7">
        <v>41608.375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0"/>
  <sheetViews>
    <sheetView zoomScaleNormal="100" workbookViewId="0">
      <selection activeCell="J31" sqref="J31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4" t="s">
        <v>0</v>
      </c>
      <c r="B1" s="45"/>
      <c r="C1" s="45"/>
      <c r="D1" s="45"/>
      <c r="E1" s="31">
        <v>41609</v>
      </c>
    </row>
    <row r="2" spans="1:5" ht="13.5" customHeight="1">
      <c r="A2" s="41" t="s">
        <v>1</v>
      </c>
      <c r="B2" s="46" t="s">
        <v>2</v>
      </c>
      <c r="C2" s="41" t="s">
        <v>4</v>
      </c>
      <c r="D2" s="46" t="s">
        <v>3</v>
      </c>
      <c r="E2" s="41" t="s">
        <v>5</v>
      </c>
    </row>
    <row r="3" spans="1:5">
      <c r="A3" s="42"/>
      <c r="B3" s="47"/>
      <c r="C3" s="48"/>
      <c r="D3" s="47"/>
      <c r="E3" s="42"/>
    </row>
    <row r="4" spans="1:5">
      <c r="A4" s="43"/>
      <c r="B4" s="20" t="s">
        <v>11</v>
      </c>
      <c r="C4" s="21" t="s">
        <v>12</v>
      </c>
      <c r="D4" s="20" t="s">
        <v>13</v>
      </c>
      <c r="E4" s="43"/>
    </row>
    <row r="5" spans="1:5" ht="16.5" customHeight="1">
      <c r="A5" s="28">
        <v>41609.375</v>
      </c>
      <c r="B5" s="16">
        <v>44.12</v>
      </c>
      <c r="C5" s="17">
        <v>0</v>
      </c>
      <c r="D5" s="18">
        <v>11</v>
      </c>
      <c r="E5" s="19"/>
    </row>
    <row r="6" spans="1:5" ht="16.5" customHeight="1">
      <c r="A6" s="29">
        <v>41610.375</v>
      </c>
      <c r="B6" s="5">
        <v>44.1</v>
      </c>
      <c r="C6" s="8">
        <v>0</v>
      </c>
      <c r="D6" s="11">
        <v>10.8</v>
      </c>
      <c r="E6" s="12"/>
    </row>
    <row r="7" spans="1:5" ht="16.5" customHeight="1">
      <c r="A7" s="29">
        <v>41611.375</v>
      </c>
      <c r="B7" s="5">
        <v>44.07</v>
      </c>
      <c r="C7" s="8">
        <v>0</v>
      </c>
      <c r="D7" s="11">
        <v>10.6</v>
      </c>
      <c r="E7" s="12"/>
    </row>
    <row r="8" spans="1:5" ht="16.5" customHeight="1">
      <c r="A8" s="29">
        <v>41612.375</v>
      </c>
      <c r="B8" s="5">
        <v>44.04</v>
      </c>
      <c r="C8" s="8">
        <v>0</v>
      </c>
      <c r="D8" s="11">
        <v>10.5</v>
      </c>
      <c r="E8" s="12"/>
    </row>
    <row r="9" spans="1:5" ht="16.5" customHeight="1">
      <c r="A9" s="29">
        <v>41613.375</v>
      </c>
      <c r="B9" s="5">
        <v>44.02</v>
      </c>
      <c r="C9" s="8">
        <v>0</v>
      </c>
      <c r="D9" s="11">
        <v>10.4</v>
      </c>
      <c r="E9" s="12"/>
    </row>
    <row r="10" spans="1:5" ht="16.5" customHeight="1">
      <c r="A10" s="29">
        <v>41614.375</v>
      </c>
      <c r="B10" s="5">
        <v>44</v>
      </c>
      <c r="C10" s="8">
        <v>0</v>
      </c>
      <c r="D10" s="11">
        <v>10.4</v>
      </c>
      <c r="E10" s="13"/>
    </row>
    <row r="11" spans="1:5" ht="16.5" customHeight="1">
      <c r="A11" s="29">
        <v>41615.375</v>
      </c>
      <c r="B11" s="5">
        <v>44.01</v>
      </c>
      <c r="C11" s="8">
        <v>0</v>
      </c>
      <c r="D11" s="11">
        <v>10.199999999999999</v>
      </c>
      <c r="E11" s="12"/>
    </row>
    <row r="12" spans="1:5" ht="16.5" customHeight="1">
      <c r="A12" s="29">
        <v>41616.375</v>
      </c>
      <c r="B12" s="5">
        <v>44</v>
      </c>
      <c r="C12" s="8">
        <v>0</v>
      </c>
      <c r="D12" s="11">
        <v>10</v>
      </c>
      <c r="E12" s="12"/>
    </row>
    <row r="13" spans="1:5" ht="16.5" customHeight="1">
      <c r="A13" s="29">
        <v>41617.375</v>
      </c>
      <c r="B13" s="5">
        <v>43.99</v>
      </c>
      <c r="C13" s="8">
        <v>0</v>
      </c>
      <c r="D13" s="11">
        <v>10.1</v>
      </c>
      <c r="E13" s="12"/>
    </row>
    <row r="14" spans="1:5" ht="16.5" customHeight="1">
      <c r="A14" s="29">
        <v>41618.375</v>
      </c>
      <c r="B14" s="5">
        <v>44.39</v>
      </c>
      <c r="C14" s="8">
        <v>0</v>
      </c>
      <c r="D14" s="11">
        <v>10.1</v>
      </c>
      <c r="E14" s="12"/>
    </row>
    <row r="15" spans="1:5" ht="16.5" customHeight="1">
      <c r="A15" s="29">
        <v>41619.375</v>
      </c>
      <c r="B15" s="5">
        <v>44.24</v>
      </c>
      <c r="C15" s="8">
        <v>0</v>
      </c>
      <c r="D15" s="11">
        <v>10</v>
      </c>
      <c r="E15" s="13"/>
    </row>
    <row r="16" spans="1:5" ht="16.5" customHeight="1">
      <c r="A16" s="29">
        <v>41620.375</v>
      </c>
      <c r="B16" s="5">
        <v>44.17</v>
      </c>
      <c r="C16" s="8">
        <v>0</v>
      </c>
      <c r="D16" s="11">
        <v>9.9</v>
      </c>
      <c r="E16" s="12"/>
    </row>
    <row r="17" spans="1:5" ht="16.5" customHeight="1">
      <c r="A17" s="29">
        <v>41621.375</v>
      </c>
      <c r="B17" s="5">
        <v>44.16</v>
      </c>
      <c r="C17" s="8">
        <v>1.7</v>
      </c>
      <c r="D17" s="11">
        <v>9.6999999999999993</v>
      </c>
      <c r="E17" s="12"/>
    </row>
    <row r="18" spans="1:5" ht="16.5" customHeight="1">
      <c r="A18" s="29">
        <v>41622.375</v>
      </c>
      <c r="B18" s="5">
        <v>44.08</v>
      </c>
      <c r="C18" s="8">
        <v>3.5</v>
      </c>
      <c r="D18" s="11">
        <v>9.5</v>
      </c>
      <c r="E18" s="12"/>
    </row>
    <row r="19" spans="1:5" ht="16.5" customHeight="1">
      <c r="A19" s="29">
        <v>41623.375</v>
      </c>
      <c r="B19" s="5">
        <v>44.03</v>
      </c>
      <c r="C19" s="8">
        <v>2.2999999999999998</v>
      </c>
      <c r="D19" s="11">
        <v>9.1999999999999993</v>
      </c>
      <c r="E19" s="12"/>
    </row>
    <row r="20" spans="1:5" ht="16.5" customHeight="1">
      <c r="A20" s="29">
        <v>41624.375</v>
      </c>
      <c r="B20" s="5">
        <v>44</v>
      </c>
      <c r="C20" s="8">
        <v>1.2</v>
      </c>
      <c r="D20" s="11">
        <v>9.1</v>
      </c>
      <c r="E20" s="12"/>
    </row>
    <row r="21" spans="1:5" ht="16.5" customHeight="1">
      <c r="A21" s="29">
        <v>41625.375</v>
      </c>
      <c r="B21" s="5">
        <v>43.97</v>
      </c>
      <c r="C21" s="8">
        <v>0.9</v>
      </c>
      <c r="D21" s="11">
        <v>9.1</v>
      </c>
      <c r="E21" s="12"/>
    </row>
    <row r="22" spans="1:5" ht="16.5" customHeight="1">
      <c r="A22" s="29">
        <v>41626.375</v>
      </c>
      <c r="B22" s="5">
        <v>43.97</v>
      </c>
      <c r="C22" s="8">
        <v>0.6</v>
      </c>
      <c r="D22" s="11">
        <v>8.9</v>
      </c>
      <c r="E22" s="12"/>
    </row>
    <row r="23" spans="1:5" ht="16.5" customHeight="1">
      <c r="A23" s="29">
        <v>41627.375</v>
      </c>
      <c r="B23" s="5">
        <v>44.12</v>
      </c>
      <c r="C23" s="8">
        <v>1.2</v>
      </c>
      <c r="D23" s="11">
        <v>8.8000000000000007</v>
      </c>
      <c r="E23" s="12"/>
    </row>
    <row r="24" spans="1:5" ht="16.5" customHeight="1">
      <c r="A24" s="29">
        <v>41628.375</v>
      </c>
      <c r="B24" s="5">
        <v>44.06</v>
      </c>
      <c r="C24" s="8">
        <v>0.6</v>
      </c>
      <c r="D24" s="11">
        <v>8.6</v>
      </c>
      <c r="E24" s="12"/>
    </row>
    <row r="25" spans="1:5" ht="16.5" customHeight="1">
      <c r="A25" s="29">
        <v>41629.375</v>
      </c>
      <c r="B25" s="5">
        <v>44.01</v>
      </c>
      <c r="C25" s="8">
        <v>0.3</v>
      </c>
      <c r="D25" s="11">
        <v>8.4</v>
      </c>
      <c r="E25" s="12"/>
    </row>
    <row r="26" spans="1:5" ht="16.5" customHeight="1">
      <c r="A26" s="29">
        <v>41630.375</v>
      </c>
      <c r="B26" s="5">
        <v>43.99</v>
      </c>
      <c r="C26" s="8">
        <v>0.3</v>
      </c>
      <c r="D26" s="11">
        <v>8.5</v>
      </c>
      <c r="E26" s="12"/>
    </row>
    <row r="27" spans="1:5" ht="16.5" customHeight="1">
      <c r="A27" s="29">
        <v>41631.375</v>
      </c>
      <c r="B27" s="5">
        <v>43.99</v>
      </c>
      <c r="C27" s="8">
        <v>0.6</v>
      </c>
      <c r="D27" s="11">
        <v>8.4</v>
      </c>
      <c r="E27" s="12"/>
    </row>
    <row r="28" spans="1:5" ht="16.5" customHeight="1">
      <c r="A28" s="29">
        <v>41632.375</v>
      </c>
      <c r="B28" s="5">
        <v>44</v>
      </c>
      <c r="C28" s="8">
        <v>1.7</v>
      </c>
      <c r="D28" s="11">
        <v>8.4</v>
      </c>
      <c r="E28" s="12"/>
    </row>
    <row r="29" spans="1:5" ht="16.5" customHeight="1">
      <c r="A29" s="29">
        <v>41633.375</v>
      </c>
      <c r="B29" s="5">
        <v>43.99</v>
      </c>
      <c r="C29" s="8">
        <v>1.7</v>
      </c>
      <c r="D29" s="11">
        <v>8.1999999999999993</v>
      </c>
      <c r="E29" s="12"/>
    </row>
    <row r="30" spans="1:5" ht="16.5" customHeight="1">
      <c r="A30" s="29">
        <v>41634.375</v>
      </c>
      <c r="B30" s="5">
        <v>43.99</v>
      </c>
      <c r="C30" s="8">
        <v>1.2</v>
      </c>
      <c r="D30" s="11">
        <v>8.3000000000000007</v>
      </c>
      <c r="E30" s="12"/>
    </row>
    <row r="31" spans="1:5" ht="16.5" customHeight="1">
      <c r="A31" s="29">
        <v>41635.375</v>
      </c>
      <c r="B31" s="5">
        <v>44.04</v>
      </c>
      <c r="C31" s="8">
        <v>1.4</v>
      </c>
      <c r="D31" s="11">
        <v>8.1999999999999993</v>
      </c>
      <c r="E31" s="12"/>
    </row>
    <row r="32" spans="1:5" ht="16.5" customHeight="1">
      <c r="A32" s="29">
        <v>41636.375</v>
      </c>
      <c r="B32" s="5">
        <v>44.04</v>
      </c>
      <c r="C32" s="8">
        <v>1.2</v>
      </c>
      <c r="D32" s="11">
        <v>7.9</v>
      </c>
      <c r="E32" s="12"/>
    </row>
    <row r="33" spans="1:5" ht="16.5" customHeight="1">
      <c r="A33" s="29">
        <v>41637.375</v>
      </c>
      <c r="B33" s="5">
        <v>44.04</v>
      </c>
      <c r="C33" s="8">
        <v>0.9</v>
      </c>
      <c r="D33" s="11">
        <v>7.7</v>
      </c>
      <c r="E33" s="12"/>
    </row>
    <row r="34" spans="1:5" ht="16.5" customHeight="1">
      <c r="A34" s="29">
        <v>41638.375</v>
      </c>
      <c r="B34" s="5">
        <v>44</v>
      </c>
      <c r="C34" s="8">
        <v>0.9</v>
      </c>
      <c r="D34" s="11">
        <v>7.6</v>
      </c>
      <c r="E34" s="12"/>
    </row>
    <row r="35" spans="1:5" ht="16.5" customHeight="1" thickBot="1">
      <c r="A35" s="30">
        <v>41639.375</v>
      </c>
      <c r="B35" s="24">
        <v>43.99</v>
      </c>
      <c r="C35" s="25">
        <v>1.2</v>
      </c>
      <c r="D35" s="26">
        <v>7.7</v>
      </c>
      <c r="E35" s="27"/>
    </row>
    <row r="36" spans="1:5" ht="16.5" customHeight="1" thickTop="1">
      <c r="A36" s="22" t="s">
        <v>6</v>
      </c>
      <c r="B36" s="16">
        <v>44.05</v>
      </c>
      <c r="C36" s="17">
        <v>0.75</v>
      </c>
      <c r="D36" s="18">
        <v>9.1999999999999993</v>
      </c>
      <c r="E36" s="23"/>
    </row>
    <row r="37" spans="1:5" ht="16.5" customHeight="1">
      <c r="A37" s="3" t="s">
        <v>7</v>
      </c>
      <c r="B37" s="5">
        <v>44.39</v>
      </c>
      <c r="C37" s="8">
        <v>3.5</v>
      </c>
      <c r="D37" s="11">
        <v>11</v>
      </c>
      <c r="E37" s="14"/>
    </row>
    <row r="38" spans="1:5" ht="16.5" customHeight="1">
      <c r="A38" s="3" t="s">
        <v>8</v>
      </c>
      <c r="B38" s="6">
        <v>41618.375</v>
      </c>
      <c r="C38" s="9">
        <v>41622.375</v>
      </c>
      <c r="D38" s="6">
        <v>41609.375</v>
      </c>
      <c r="E38" s="14"/>
    </row>
    <row r="39" spans="1:5" ht="16.5" customHeight="1">
      <c r="A39" s="3" t="s">
        <v>9</v>
      </c>
      <c r="B39" s="5">
        <v>43.97</v>
      </c>
      <c r="C39" s="8">
        <v>0</v>
      </c>
      <c r="D39" s="11">
        <v>7.6</v>
      </c>
      <c r="E39" s="14"/>
    </row>
    <row r="40" spans="1:5" ht="16.5" customHeight="1">
      <c r="A40" s="4" t="s">
        <v>10</v>
      </c>
      <c r="B40" s="7">
        <v>41625.375</v>
      </c>
      <c r="C40" s="10">
        <v>41609.375</v>
      </c>
      <c r="D40" s="7">
        <v>41638.375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51" bottom="0.31496062992125984" header="0.51181102362204722" footer="0.31496062992125984"/>
  <pageSetup paperSize="9" scale="12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(５月）</vt:lpstr>
      <vt:lpstr>月報 (６月）</vt:lpstr>
      <vt:lpstr>月報 (７月）</vt:lpstr>
      <vt:lpstr>月報 (８月）</vt:lpstr>
      <vt:lpstr>月報 (９月）</vt:lpstr>
      <vt:lpstr>月報 (10月）</vt:lpstr>
      <vt:lpstr>月報 （11月）</vt:lpstr>
      <vt:lpstr>月報 （12月）</vt:lpstr>
      <vt:lpstr>月報 （１月）</vt:lpstr>
      <vt:lpstr>月報 （２月）</vt:lpstr>
      <vt:lpstr>月報 （３月）</vt:lpstr>
      <vt:lpstr>'月報 (10月）'!Print_Area</vt:lpstr>
      <vt:lpstr>'月報 （11月）'!Print_Area</vt:lpstr>
      <vt:lpstr>'月報 （12月）'!Print_Area</vt:lpstr>
      <vt:lpstr>'月報 （１月）'!Print_Area</vt:lpstr>
      <vt:lpstr>'月報 （２月）'!Print_Area</vt:lpstr>
      <vt:lpstr>'月報 （３月）'!Print_Area</vt:lpstr>
      <vt:lpstr>'月報 (４月）'!Print_Area</vt:lpstr>
      <vt:lpstr>'月報 (５月）'!Print_Area</vt:lpstr>
      <vt:lpstr>'月報 (６月）'!Print_Area</vt:lpstr>
      <vt:lpstr>'月報 (７月）'!Print_Area</vt:lpstr>
      <vt:lpstr>'月報 (８月）'!Print_Area</vt:lpstr>
      <vt:lpstr>'月報 (９月）'!Print_Area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2013-08-19T07:24:31Z</cp:lastPrinted>
  <dcterms:created xsi:type="dcterms:W3CDTF">2010-05-31T05:11:01Z</dcterms:created>
  <dcterms:modified xsi:type="dcterms:W3CDTF">2014-03-31T11:03:06Z</dcterms:modified>
</cp:coreProperties>
</file>