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Kigyo\02電気工水課\11チーム会等\03濁水対策検討\"/>
    </mc:Choice>
  </mc:AlternateContent>
  <bookViews>
    <workbookView xWindow="0" yWindow="0" windowWidth="20490" windowHeight="8355" tabRatio="762"/>
  </bookViews>
  <sheets>
    <sheet name="月報 (４月）" sheetId="12" r:id="rId1"/>
    <sheet name="月報 (５月）" sheetId="25" r:id="rId2"/>
    <sheet name="月報 (６月）" sheetId="26" r:id="rId3"/>
    <sheet name="月報 (７月）" sheetId="27" r:id="rId4"/>
    <sheet name="月報 (８月）" sheetId="28" r:id="rId5"/>
    <sheet name="月報 (９月）" sheetId="29" r:id="rId6"/>
    <sheet name="月報 (１０月）" sheetId="30" r:id="rId7"/>
    <sheet name="月報 (１１月）" sheetId="31" r:id="rId8"/>
    <sheet name="月報 (１２月）" sheetId="33" r:id="rId9"/>
    <sheet name="月報 (１月） " sheetId="34" r:id="rId10"/>
    <sheet name="月報 (２月）" sheetId="35" r:id="rId11"/>
    <sheet name="月報 (３月） " sheetId="36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xlnm.Print_Area" localSheetId="6">'月報 (１０月）'!$A$1:$E$40</definedName>
    <definedName name="_xlnm.Print_Area" localSheetId="7">'月報 (１１月）'!$A$1:$E$40</definedName>
    <definedName name="_xlnm.Print_Area" localSheetId="8">'月報 (１２月）'!$A$1:$E$40</definedName>
    <definedName name="_xlnm.Print_Area" localSheetId="9">'月報 (１月） '!$A$1:$E$40</definedName>
    <definedName name="_xlnm.Print_Area" localSheetId="10">'月報 (２月）'!$A$1:$E$40</definedName>
    <definedName name="_xlnm.Print_Area" localSheetId="11">'月報 (３月） '!$A$1:$E$40</definedName>
    <definedName name="_xlnm.Print_Area" localSheetId="0">'月報 (４月）'!$A$1:$E$40</definedName>
    <definedName name="_xlnm.Print_Area" localSheetId="1">'月報 (５月）'!$A$1:$E$40</definedName>
    <definedName name="_xlnm.Print_Area" localSheetId="2">'月報 (６月）'!$A$1:$E$40</definedName>
    <definedName name="_xlnm.Print_Area" localSheetId="3">'月報 (７月）'!$A$1:$E$40</definedName>
    <definedName name="_xlnm.Print_Area" localSheetId="4">'月報 (８月）'!$A$1:$E$40</definedName>
    <definedName name="_xlnm.Print_Area" localSheetId="5">'月報 (９月）'!$A$1:$E$40</definedName>
  </definedNames>
  <calcPr calcId="152511"/>
</workbook>
</file>

<file path=xl/calcChain.xml><?xml version="1.0" encoding="utf-8"?>
<calcChain xmlns="http://schemas.openxmlformats.org/spreadsheetml/2006/main">
  <c r="D11" i="36" l="1"/>
  <c r="C11" i="36"/>
  <c r="B11" i="36"/>
  <c r="D10" i="36"/>
  <c r="C10" i="36"/>
  <c r="B10" i="36"/>
  <c r="D35" i="36"/>
  <c r="C35" i="36"/>
  <c r="B35" i="36"/>
  <c r="D34" i="36"/>
  <c r="C34" i="36"/>
  <c r="B34" i="36"/>
  <c r="D33" i="36"/>
  <c r="C33" i="36"/>
  <c r="B33" i="36"/>
  <c r="D32" i="36"/>
  <c r="C32" i="36"/>
  <c r="B32" i="36"/>
  <c r="D31" i="36"/>
  <c r="C31" i="36"/>
  <c r="B31" i="36"/>
  <c r="D30" i="36"/>
  <c r="C30" i="36"/>
  <c r="B30" i="36"/>
  <c r="D29" i="36"/>
  <c r="C29" i="36"/>
  <c r="B29" i="36"/>
  <c r="D28" i="36"/>
  <c r="C28" i="36"/>
  <c r="B28" i="36"/>
  <c r="D27" i="36"/>
  <c r="C27" i="36"/>
  <c r="B27" i="36"/>
  <c r="D26" i="36"/>
  <c r="C26" i="36"/>
  <c r="B26" i="36"/>
  <c r="D25" i="36"/>
  <c r="C25" i="36"/>
  <c r="B25" i="36"/>
  <c r="D24" i="36"/>
  <c r="C24" i="36"/>
  <c r="B24" i="36"/>
  <c r="D23" i="36"/>
  <c r="C23" i="36"/>
  <c r="B23" i="36"/>
  <c r="D22" i="36"/>
  <c r="C22" i="36"/>
  <c r="B22" i="36"/>
  <c r="D21" i="36"/>
  <c r="C21" i="36"/>
  <c r="B21" i="36"/>
  <c r="D20" i="36"/>
  <c r="C20" i="36"/>
  <c r="B20" i="36"/>
  <c r="D19" i="36"/>
  <c r="C19" i="36"/>
  <c r="B19" i="36"/>
  <c r="D18" i="36"/>
  <c r="C18" i="36"/>
  <c r="B18" i="36"/>
  <c r="D17" i="36"/>
  <c r="C17" i="36"/>
  <c r="B17" i="36"/>
  <c r="D16" i="36"/>
  <c r="C16" i="36"/>
  <c r="B16" i="36"/>
  <c r="D15" i="36"/>
  <c r="C15" i="36"/>
  <c r="B15" i="36"/>
  <c r="D14" i="36"/>
  <c r="C14" i="36"/>
  <c r="B14" i="36"/>
  <c r="D13" i="36"/>
  <c r="C13" i="36"/>
  <c r="B13" i="36"/>
  <c r="D12" i="36"/>
  <c r="C12" i="36"/>
  <c r="B12" i="36"/>
  <c r="D9" i="36"/>
  <c r="C9" i="36"/>
  <c r="B9" i="36"/>
  <c r="D8" i="36"/>
  <c r="C8" i="36"/>
  <c r="B8" i="36"/>
  <c r="D7" i="36"/>
  <c r="C7" i="36"/>
  <c r="B7" i="36"/>
  <c r="D6" i="36"/>
  <c r="C6" i="36"/>
  <c r="B6" i="36"/>
  <c r="D32" i="35" l="1"/>
  <c r="C32" i="35"/>
  <c r="B32" i="35"/>
  <c r="D31" i="35"/>
  <c r="C31" i="35"/>
  <c r="B31" i="35"/>
  <c r="D30" i="35"/>
  <c r="C30" i="35"/>
  <c r="B30" i="35"/>
  <c r="D29" i="35"/>
  <c r="C29" i="35"/>
  <c r="B29" i="35"/>
  <c r="D28" i="35"/>
  <c r="C28" i="35"/>
  <c r="B28" i="35"/>
  <c r="D27" i="35"/>
  <c r="C27" i="35"/>
  <c r="B27" i="35"/>
  <c r="D26" i="35"/>
  <c r="C26" i="35"/>
  <c r="B26" i="35"/>
  <c r="D25" i="35"/>
  <c r="C25" i="35"/>
  <c r="B25" i="35"/>
  <c r="D24" i="35"/>
  <c r="C24" i="35"/>
  <c r="B24" i="35"/>
  <c r="D23" i="35"/>
  <c r="C23" i="35"/>
  <c r="B23" i="35"/>
  <c r="D22" i="35"/>
  <c r="C22" i="35"/>
  <c r="B22" i="35"/>
  <c r="D21" i="35"/>
  <c r="C21" i="35"/>
  <c r="B21" i="35"/>
  <c r="D20" i="35"/>
  <c r="C20" i="35"/>
  <c r="B20" i="35"/>
  <c r="D19" i="35"/>
  <c r="C19" i="35"/>
  <c r="B19" i="35"/>
  <c r="D18" i="35"/>
  <c r="C18" i="35"/>
  <c r="B18" i="35"/>
  <c r="D17" i="35"/>
  <c r="C17" i="35"/>
  <c r="B17" i="35"/>
  <c r="D16" i="35"/>
  <c r="C16" i="35"/>
  <c r="B16" i="35"/>
  <c r="D15" i="35"/>
  <c r="C15" i="35"/>
  <c r="B15" i="35"/>
  <c r="D14" i="35"/>
  <c r="C14" i="35"/>
  <c r="B14" i="35"/>
  <c r="D13" i="35"/>
  <c r="C13" i="35"/>
  <c r="B13" i="35"/>
  <c r="D12" i="35"/>
  <c r="C12" i="35"/>
  <c r="B12" i="35"/>
  <c r="D11" i="35"/>
  <c r="C11" i="35"/>
  <c r="B11" i="35"/>
  <c r="D10" i="35"/>
  <c r="C10" i="35"/>
  <c r="B10" i="35"/>
  <c r="D9" i="35"/>
  <c r="C9" i="35"/>
  <c r="B9" i="35"/>
  <c r="D8" i="35"/>
  <c r="C8" i="35"/>
  <c r="B8" i="35"/>
  <c r="D7" i="35"/>
  <c r="C7" i="35"/>
  <c r="B7" i="35"/>
  <c r="D6" i="35"/>
  <c r="C6" i="35"/>
  <c r="B6" i="35"/>
  <c r="D5" i="35"/>
  <c r="C5" i="35"/>
  <c r="B5" i="35"/>
  <c r="D35" i="34" l="1"/>
  <c r="D34" i="34"/>
  <c r="D33" i="34"/>
  <c r="C35" i="34"/>
  <c r="C34" i="34"/>
  <c r="C33" i="34"/>
  <c r="B35" i="34"/>
  <c r="B34" i="34"/>
  <c r="B33" i="34"/>
  <c r="D32" i="34"/>
  <c r="C32" i="34"/>
  <c r="B32" i="34"/>
  <c r="D31" i="34"/>
  <c r="C31" i="34"/>
  <c r="B31" i="34"/>
  <c r="D30" i="34"/>
  <c r="C30" i="34"/>
  <c r="B30" i="34"/>
  <c r="D29" i="34"/>
  <c r="C29" i="34"/>
  <c r="B29" i="34"/>
  <c r="D28" i="34"/>
  <c r="C28" i="34"/>
  <c r="B28" i="34"/>
  <c r="D27" i="34"/>
  <c r="C27" i="34"/>
  <c r="B27" i="34"/>
  <c r="D26" i="34"/>
  <c r="C26" i="34"/>
  <c r="B26" i="34"/>
  <c r="D25" i="34"/>
  <c r="C25" i="34"/>
  <c r="B25" i="34"/>
  <c r="D24" i="34"/>
  <c r="C24" i="34"/>
  <c r="B24" i="34"/>
  <c r="D23" i="34"/>
  <c r="C23" i="34"/>
  <c r="B23" i="34"/>
  <c r="D22" i="34"/>
  <c r="C22" i="34"/>
  <c r="B22" i="34"/>
  <c r="D21" i="34"/>
  <c r="C21" i="34"/>
  <c r="B21" i="34"/>
  <c r="D20" i="34"/>
  <c r="C20" i="34"/>
  <c r="B20" i="34"/>
  <c r="D19" i="34"/>
  <c r="C19" i="34"/>
  <c r="B19" i="34"/>
  <c r="D18" i="34"/>
  <c r="C18" i="34"/>
  <c r="B18" i="34"/>
  <c r="D17" i="34"/>
  <c r="C17" i="34"/>
  <c r="B17" i="34"/>
  <c r="D16" i="34"/>
  <c r="C16" i="34"/>
  <c r="B16" i="34"/>
  <c r="D15" i="34"/>
  <c r="C15" i="34"/>
  <c r="B15" i="34"/>
  <c r="D14" i="34"/>
  <c r="C14" i="34"/>
  <c r="B14" i="34"/>
  <c r="D13" i="34"/>
  <c r="C13" i="34"/>
  <c r="B13" i="34"/>
  <c r="D12" i="34"/>
  <c r="C12" i="34"/>
  <c r="B12" i="34"/>
  <c r="D11" i="34"/>
  <c r="C11" i="34"/>
  <c r="B11" i="34"/>
  <c r="D10" i="34"/>
  <c r="C10" i="34"/>
  <c r="B10" i="34"/>
  <c r="D9" i="34"/>
  <c r="C9" i="34"/>
  <c r="B9" i="34"/>
  <c r="D8" i="34"/>
  <c r="C8" i="34"/>
  <c r="B8" i="34"/>
  <c r="D7" i="34"/>
  <c r="C7" i="34"/>
  <c r="B7" i="34"/>
  <c r="D6" i="34"/>
  <c r="C6" i="34"/>
  <c r="B6" i="34"/>
  <c r="D5" i="34"/>
  <c r="C5" i="34"/>
  <c r="B5" i="34"/>
  <c r="D35" i="33" l="1"/>
  <c r="C35" i="33"/>
  <c r="B35" i="33"/>
  <c r="D34" i="33"/>
  <c r="C34" i="33"/>
  <c r="B34" i="33"/>
  <c r="D33" i="33"/>
  <c r="C33" i="33"/>
  <c r="B33" i="33"/>
  <c r="D32" i="33"/>
  <c r="C32" i="33"/>
  <c r="B32" i="33"/>
  <c r="D31" i="33"/>
  <c r="C31" i="33"/>
  <c r="B31" i="33"/>
  <c r="D30" i="33"/>
  <c r="C30" i="33"/>
  <c r="B30" i="33"/>
  <c r="D29" i="33"/>
  <c r="C29" i="33"/>
  <c r="B29" i="33"/>
  <c r="D28" i="33"/>
  <c r="C28" i="33"/>
  <c r="B28" i="33"/>
  <c r="D27" i="33"/>
  <c r="C27" i="33"/>
  <c r="B27" i="33"/>
  <c r="D26" i="33"/>
  <c r="C26" i="33"/>
  <c r="B26" i="33"/>
  <c r="D25" i="33"/>
  <c r="C25" i="33"/>
  <c r="B25" i="33"/>
  <c r="D24" i="33"/>
  <c r="C24" i="33"/>
  <c r="B24" i="33"/>
  <c r="D23" i="33"/>
  <c r="C23" i="33"/>
  <c r="B23" i="33"/>
  <c r="D22" i="33"/>
  <c r="C22" i="33"/>
  <c r="B22" i="33"/>
  <c r="D21" i="33"/>
  <c r="C21" i="33"/>
  <c r="B21" i="33"/>
  <c r="D20" i="33"/>
  <c r="C20" i="33"/>
  <c r="B20" i="33"/>
  <c r="D19" i="33"/>
  <c r="C19" i="33"/>
  <c r="B19" i="33"/>
  <c r="D18" i="33"/>
  <c r="C18" i="33"/>
  <c r="B18" i="33"/>
  <c r="D17" i="33"/>
  <c r="C17" i="33"/>
  <c r="B17" i="33"/>
  <c r="D16" i="33"/>
  <c r="C16" i="33"/>
  <c r="B16" i="33"/>
  <c r="D15" i="33"/>
  <c r="C15" i="33"/>
  <c r="B15" i="33"/>
  <c r="D14" i="33"/>
  <c r="C14" i="33"/>
  <c r="B14" i="33"/>
  <c r="D13" i="33"/>
  <c r="C13" i="33"/>
  <c r="B13" i="33"/>
  <c r="D12" i="33"/>
  <c r="C12" i="33"/>
  <c r="B12" i="33"/>
  <c r="D11" i="33"/>
  <c r="C11" i="33"/>
  <c r="B11" i="33"/>
  <c r="D10" i="33"/>
  <c r="C10" i="33"/>
  <c r="B10" i="33"/>
  <c r="D9" i="33"/>
  <c r="C9" i="33"/>
  <c r="B9" i="33"/>
  <c r="D8" i="33"/>
  <c r="C8" i="33"/>
  <c r="B8" i="33"/>
  <c r="D7" i="33"/>
  <c r="C7" i="33"/>
  <c r="B7" i="33"/>
  <c r="D6" i="33"/>
  <c r="C6" i="33"/>
  <c r="B6" i="33"/>
  <c r="D5" i="33"/>
  <c r="C5" i="33"/>
  <c r="B5" i="33"/>
  <c r="B36" i="33" l="1"/>
  <c r="B39" i="33"/>
  <c r="B40" i="33" s="1"/>
  <c r="B37" i="33"/>
  <c r="B38" i="33" s="1"/>
  <c r="B5" i="31"/>
  <c r="D34" i="31" l="1"/>
  <c r="C34" i="31"/>
  <c r="B34" i="31"/>
  <c r="D33" i="31"/>
  <c r="C33" i="31"/>
  <c r="B33" i="31"/>
  <c r="D32" i="31"/>
  <c r="C32" i="31"/>
  <c r="B32" i="31"/>
  <c r="D31" i="31"/>
  <c r="C31" i="31"/>
  <c r="B31" i="31"/>
  <c r="D30" i="31"/>
  <c r="C30" i="31"/>
  <c r="B30" i="31"/>
  <c r="D29" i="31"/>
  <c r="C29" i="31"/>
  <c r="B29" i="31"/>
  <c r="D28" i="31"/>
  <c r="C28" i="31"/>
  <c r="B28" i="31"/>
  <c r="D27" i="31"/>
  <c r="C27" i="31"/>
  <c r="B27" i="31"/>
  <c r="D26" i="31"/>
  <c r="C26" i="31"/>
  <c r="B26" i="31"/>
  <c r="D25" i="31"/>
  <c r="C25" i="31"/>
  <c r="B25" i="31"/>
  <c r="D24" i="31"/>
  <c r="C24" i="31"/>
  <c r="B24" i="31"/>
  <c r="D23" i="31"/>
  <c r="C23" i="31"/>
  <c r="B23" i="31"/>
  <c r="D22" i="31"/>
  <c r="C22" i="31"/>
  <c r="B22" i="31"/>
  <c r="D21" i="31"/>
  <c r="C21" i="31"/>
  <c r="B21" i="31"/>
  <c r="D20" i="31"/>
  <c r="C20" i="31"/>
  <c r="B20" i="31"/>
  <c r="D19" i="31"/>
  <c r="C19" i="31"/>
  <c r="B19" i="31"/>
  <c r="D18" i="31"/>
  <c r="C18" i="31"/>
  <c r="B18" i="31"/>
  <c r="D17" i="31"/>
  <c r="C17" i="31"/>
  <c r="B17" i="31"/>
  <c r="D16" i="31"/>
  <c r="C16" i="31"/>
  <c r="B16" i="31"/>
  <c r="D15" i="31"/>
  <c r="C15" i="31"/>
  <c r="B15" i="31"/>
  <c r="D14" i="31"/>
  <c r="C14" i="31"/>
  <c r="B14" i="31"/>
  <c r="D13" i="31"/>
  <c r="C13" i="31"/>
  <c r="B13" i="31"/>
  <c r="D12" i="31"/>
  <c r="C12" i="31"/>
  <c r="B12" i="31"/>
  <c r="D11" i="31"/>
  <c r="C11" i="31"/>
  <c r="B11" i="31"/>
  <c r="D10" i="31"/>
  <c r="C10" i="31"/>
  <c r="B10" i="31"/>
  <c r="D9" i="31"/>
  <c r="C9" i="31"/>
  <c r="B9" i="31"/>
  <c r="D8" i="31"/>
  <c r="C8" i="31"/>
  <c r="B8" i="31"/>
  <c r="D7" i="31"/>
  <c r="C7" i="31"/>
  <c r="B7" i="31"/>
  <c r="D6" i="31"/>
  <c r="C6" i="31"/>
  <c r="B6" i="31"/>
  <c r="D5" i="31"/>
  <c r="C5" i="31"/>
  <c r="D35" i="30" l="1"/>
  <c r="C35" i="30"/>
  <c r="B35" i="30"/>
  <c r="D34" i="30"/>
  <c r="C34" i="30"/>
  <c r="B34" i="30"/>
  <c r="D33" i="30"/>
  <c r="C33" i="30"/>
  <c r="B33" i="30"/>
  <c r="D32" i="30"/>
  <c r="C32" i="30"/>
  <c r="B32" i="30"/>
  <c r="D31" i="30"/>
  <c r="C31" i="30"/>
  <c r="B31" i="30"/>
  <c r="D30" i="30"/>
  <c r="C30" i="30"/>
  <c r="B30" i="30"/>
  <c r="D29" i="30"/>
  <c r="C29" i="30"/>
  <c r="B29" i="30"/>
  <c r="D28" i="30"/>
  <c r="C28" i="30"/>
  <c r="B28" i="30"/>
  <c r="D27" i="30"/>
  <c r="C27" i="30"/>
  <c r="B27" i="30"/>
  <c r="D26" i="30"/>
  <c r="C26" i="30"/>
  <c r="B26" i="30"/>
  <c r="D25" i="30"/>
  <c r="C25" i="30"/>
  <c r="B25" i="30"/>
  <c r="D24" i="30"/>
  <c r="C24" i="30"/>
  <c r="B24" i="30"/>
  <c r="D23" i="30"/>
  <c r="C23" i="30"/>
  <c r="B23" i="30"/>
  <c r="D22" i="30"/>
  <c r="C22" i="30"/>
  <c r="B22" i="30"/>
  <c r="D21" i="30"/>
  <c r="C21" i="30"/>
  <c r="B21" i="30"/>
  <c r="D20" i="30"/>
  <c r="C20" i="30"/>
  <c r="B20" i="30"/>
  <c r="D19" i="30"/>
  <c r="C19" i="30"/>
  <c r="B19" i="30"/>
  <c r="D18" i="30"/>
  <c r="C18" i="30"/>
  <c r="B18" i="30"/>
  <c r="D17" i="30"/>
  <c r="C17" i="30"/>
  <c r="B17" i="30"/>
  <c r="D16" i="30"/>
  <c r="C16" i="30"/>
  <c r="B16" i="30"/>
  <c r="D15" i="30"/>
  <c r="C15" i="30"/>
  <c r="B15" i="30"/>
  <c r="D14" i="30"/>
  <c r="C14" i="30"/>
  <c r="B14" i="30"/>
  <c r="D13" i="30"/>
  <c r="C13" i="30"/>
  <c r="B13" i="30"/>
  <c r="D12" i="30"/>
  <c r="C12" i="30"/>
  <c r="B12" i="30"/>
  <c r="D11" i="30"/>
  <c r="C11" i="30"/>
  <c r="B11" i="30"/>
  <c r="D10" i="30"/>
  <c r="C10" i="30"/>
  <c r="B10" i="30"/>
  <c r="D9" i="30"/>
  <c r="C9" i="30"/>
  <c r="B9" i="30"/>
  <c r="D8" i="30"/>
  <c r="C8" i="30"/>
  <c r="B8" i="30"/>
  <c r="D7" i="30"/>
  <c r="C7" i="30"/>
  <c r="B7" i="30"/>
  <c r="D6" i="30"/>
  <c r="C6" i="30"/>
  <c r="B6" i="30"/>
  <c r="D5" i="30"/>
  <c r="C5" i="30"/>
  <c r="B5" i="30"/>
  <c r="B39" i="30" l="1"/>
  <c r="B40" i="30" s="1"/>
  <c r="B37" i="30"/>
  <c r="B36" i="30"/>
  <c r="D34" i="29"/>
  <c r="C34" i="29"/>
  <c r="B34" i="29"/>
  <c r="D33" i="29"/>
  <c r="C33" i="29"/>
  <c r="B33" i="29"/>
  <c r="D32" i="29"/>
  <c r="C32" i="29"/>
  <c r="B32" i="29"/>
  <c r="D31" i="29"/>
  <c r="C31" i="29"/>
  <c r="B31" i="29"/>
  <c r="D30" i="29"/>
  <c r="C30" i="29"/>
  <c r="B30" i="29"/>
  <c r="D29" i="29"/>
  <c r="C29" i="29"/>
  <c r="B29" i="29"/>
  <c r="D28" i="29"/>
  <c r="C28" i="29"/>
  <c r="B28" i="29"/>
  <c r="D27" i="29"/>
  <c r="C27" i="29"/>
  <c r="B27" i="29"/>
  <c r="D26" i="29"/>
  <c r="C26" i="29"/>
  <c r="B26" i="29"/>
  <c r="D25" i="29"/>
  <c r="C25" i="29"/>
  <c r="B25" i="29"/>
  <c r="D24" i="29"/>
  <c r="C24" i="29"/>
  <c r="B24" i="29"/>
  <c r="D23" i="29"/>
  <c r="C23" i="29"/>
  <c r="B23" i="29"/>
  <c r="D22" i="29"/>
  <c r="C22" i="29"/>
  <c r="B22" i="29"/>
  <c r="D21" i="29"/>
  <c r="C21" i="29"/>
  <c r="B21" i="29"/>
  <c r="D20" i="29"/>
  <c r="C20" i="29"/>
  <c r="B20" i="29"/>
  <c r="D19" i="29"/>
  <c r="C19" i="29"/>
  <c r="B19" i="29"/>
  <c r="D18" i="29"/>
  <c r="C18" i="29"/>
  <c r="B18" i="29"/>
  <c r="D17" i="29"/>
  <c r="C17" i="29"/>
  <c r="B17" i="29"/>
  <c r="D16" i="29"/>
  <c r="C16" i="29"/>
  <c r="B16" i="29"/>
  <c r="D15" i="29"/>
  <c r="C15" i="29"/>
  <c r="B15" i="29"/>
  <c r="D14" i="29"/>
  <c r="C14" i="29"/>
  <c r="B14" i="29"/>
  <c r="D13" i="29"/>
  <c r="C13" i="29"/>
  <c r="B13" i="29"/>
  <c r="D12" i="29"/>
  <c r="C12" i="29"/>
  <c r="B12" i="29"/>
  <c r="D11" i="29"/>
  <c r="C11" i="29"/>
  <c r="B11" i="29"/>
  <c r="D10" i="29"/>
  <c r="C10" i="29"/>
  <c r="B10" i="29"/>
  <c r="D9" i="29"/>
  <c r="C9" i="29"/>
  <c r="B9" i="29"/>
  <c r="D8" i="29"/>
  <c r="C8" i="29"/>
  <c r="B8" i="29"/>
  <c r="D7" i="29"/>
  <c r="C7" i="29"/>
  <c r="B7" i="29"/>
  <c r="D6" i="29"/>
  <c r="C6" i="29"/>
  <c r="B6" i="29"/>
  <c r="D5" i="29"/>
  <c r="C5" i="29"/>
  <c r="B5" i="29"/>
  <c r="B5" i="28"/>
  <c r="D35" i="28" l="1"/>
  <c r="C35" i="28"/>
  <c r="B35" i="28"/>
  <c r="D34" i="28"/>
  <c r="C34" i="28"/>
  <c r="B34" i="28"/>
  <c r="D33" i="28"/>
  <c r="C33" i="28"/>
  <c r="B33" i="28"/>
  <c r="D32" i="28"/>
  <c r="C32" i="28"/>
  <c r="B32" i="28"/>
  <c r="D31" i="28"/>
  <c r="C31" i="28"/>
  <c r="B31" i="28"/>
  <c r="D30" i="28"/>
  <c r="C30" i="28"/>
  <c r="B30" i="28"/>
  <c r="D29" i="28"/>
  <c r="C29" i="28"/>
  <c r="B29" i="28"/>
  <c r="D28" i="28"/>
  <c r="C28" i="28"/>
  <c r="B28" i="28"/>
  <c r="D27" i="28"/>
  <c r="C27" i="28"/>
  <c r="B27" i="28"/>
  <c r="D26" i="28"/>
  <c r="C26" i="28"/>
  <c r="B26" i="28"/>
  <c r="D25" i="28"/>
  <c r="C25" i="28"/>
  <c r="B25" i="28"/>
  <c r="D24" i="28"/>
  <c r="C24" i="28"/>
  <c r="B24" i="28"/>
  <c r="D23" i="28"/>
  <c r="C23" i="28"/>
  <c r="B23" i="28"/>
  <c r="D22" i="28"/>
  <c r="C22" i="28"/>
  <c r="B22" i="28"/>
  <c r="D21" i="28"/>
  <c r="C21" i="28"/>
  <c r="B21" i="28"/>
  <c r="D20" i="28"/>
  <c r="C20" i="28"/>
  <c r="B20" i="28"/>
  <c r="D19" i="28"/>
  <c r="C19" i="28"/>
  <c r="B19" i="28"/>
  <c r="D18" i="28"/>
  <c r="C18" i="28"/>
  <c r="B18" i="28"/>
  <c r="D17" i="28"/>
  <c r="C17" i="28"/>
  <c r="B17" i="28"/>
  <c r="D16" i="28"/>
  <c r="C16" i="28"/>
  <c r="B16" i="28"/>
  <c r="D15" i="28"/>
  <c r="C15" i="28"/>
  <c r="B15" i="28"/>
  <c r="D14" i="28"/>
  <c r="C14" i="28"/>
  <c r="B14" i="28"/>
  <c r="D13" i="28"/>
  <c r="C13" i="28"/>
  <c r="B13" i="28"/>
  <c r="D12" i="28"/>
  <c r="C12" i="28"/>
  <c r="B12" i="28"/>
  <c r="D11" i="28"/>
  <c r="C11" i="28"/>
  <c r="B11" i="28"/>
  <c r="D10" i="28"/>
  <c r="C10" i="28"/>
  <c r="B10" i="28"/>
  <c r="D9" i="28"/>
  <c r="C9" i="28"/>
  <c r="B9" i="28"/>
  <c r="D8" i="28"/>
  <c r="C8" i="28"/>
  <c r="B8" i="28"/>
  <c r="D7" i="28"/>
  <c r="C7" i="28"/>
  <c r="B7" i="28"/>
  <c r="D6" i="28"/>
  <c r="C6" i="28"/>
  <c r="B6" i="28"/>
  <c r="D5" i="28"/>
  <c r="C5" i="28"/>
  <c r="D35" i="27" l="1"/>
  <c r="C35" i="27"/>
  <c r="B35" i="27"/>
  <c r="D34" i="27"/>
  <c r="C34" i="27"/>
  <c r="B34" i="27"/>
  <c r="D33" i="27"/>
  <c r="C33" i="27"/>
  <c r="B33" i="27"/>
  <c r="D32" i="27"/>
  <c r="C32" i="27"/>
  <c r="B32" i="27"/>
  <c r="D31" i="27"/>
  <c r="C31" i="27"/>
  <c r="B31" i="27"/>
  <c r="D30" i="27"/>
  <c r="C30" i="27"/>
  <c r="B30" i="27"/>
  <c r="D29" i="27"/>
  <c r="C29" i="27"/>
  <c r="B29" i="27"/>
  <c r="D28" i="27"/>
  <c r="C28" i="27"/>
  <c r="B28" i="27"/>
  <c r="D27" i="27"/>
  <c r="C27" i="27"/>
  <c r="B27" i="27"/>
  <c r="D26" i="27"/>
  <c r="C26" i="27"/>
  <c r="B26" i="27"/>
  <c r="D25" i="27"/>
  <c r="C25" i="27"/>
  <c r="B25" i="27"/>
  <c r="D24" i="27"/>
  <c r="C24" i="27"/>
  <c r="B24" i="27"/>
  <c r="D23" i="27"/>
  <c r="C23" i="27"/>
  <c r="B23" i="27"/>
  <c r="D22" i="27"/>
  <c r="C22" i="27"/>
  <c r="B22" i="27"/>
  <c r="D21" i="27"/>
  <c r="C21" i="27"/>
  <c r="B21" i="27"/>
  <c r="D20" i="27"/>
  <c r="C20" i="27"/>
  <c r="B20" i="27"/>
  <c r="D19" i="27"/>
  <c r="C19" i="27"/>
  <c r="B19" i="27"/>
  <c r="D18" i="27"/>
  <c r="C18" i="27"/>
  <c r="B18" i="27"/>
  <c r="D17" i="27"/>
  <c r="C17" i="27"/>
  <c r="B17" i="27"/>
  <c r="D16" i="27"/>
  <c r="C16" i="27"/>
  <c r="B16" i="27"/>
  <c r="D15" i="27"/>
  <c r="C15" i="27"/>
  <c r="B15" i="27"/>
  <c r="D14" i="27"/>
  <c r="C14" i="27"/>
  <c r="B14" i="27"/>
  <c r="D13" i="27"/>
  <c r="C13" i="27"/>
  <c r="B13" i="27"/>
  <c r="D12" i="27"/>
  <c r="C12" i="27"/>
  <c r="B12" i="27"/>
  <c r="D11" i="27"/>
  <c r="C11" i="27"/>
  <c r="B11" i="27"/>
  <c r="D10" i="27"/>
  <c r="C10" i="27"/>
  <c r="B10" i="27"/>
  <c r="D9" i="27"/>
  <c r="C9" i="27"/>
  <c r="B9" i="27"/>
  <c r="D8" i="27"/>
  <c r="C8" i="27"/>
  <c r="B8" i="27"/>
  <c r="D7" i="27"/>
  <c r="C7" i="27"/>
  <c r="B7" i="27"/>
  <c r="D6" i="27"/>
  <c r="C6" i="27"/>
  <c r="B6" i="27"/>
  <c r="D5" i="27"/>
  <c r="C5" i="27"/>
  <c r="B5" i="27"/>
  <c r="D6" i="26" l="1"/>
  <c r="C6" i="26"/>
  <c r="B6" i="26"/>
  <c r="D34" i="26"/>
  <c r="C34" i="26"/>
  <c r="B34" i="26"/>
  <c r="D33" i="26"/>
  <c r="C33" i="26"/>
  <c r="B33" i="26"/>
  <c r="D32" i="26"/>
  <c r="C32" i="26"/>
  <c r="B32" i="26"/>
  <c r="D31" i="26"/>
  <c r="C31" i="26"/>
  <c r="B31" i="26"/>
  <c r="D30" i="26"/>
  <c r="C30" i="26"/>
  <c r="B30" i="26"/>
  <c r="D29" i="26"/>
  <c r="C29" i="26"/>
  <c r="B29" i="26"/>
  <c r="D28" i="26"/>
  <c r="C28" i="26"/>
  <c r="B28" i="26"/>
  <c r="D27" i="26"/>
  <c r="C27" i="26"/>
  <c r="B27" i="26"/>
  <c r="D26" i="26"/>
  <c r="C26" i="26"/>
  <c r="B26" i="26"/>
  <c r="D25" i="26"/>
  <c r="C25" i="26"/>
  <c r="B25" i="26"/>
  <c r="D24" i="26"/>
  <c r="C24" i="26"/>
  <c r="B24" i="26"/>
  <c r="D23" i="26"/>
  <c r="C23" i="26"/>
  <c r="B23" i="26"/>
  <c r="D22" i="26"/>
  <c r="C22" i="26"/>
  <c r="B22" i="26"/>
  <c r="D21" i="26"/>
  <c r="C21" i="26"/>
  <c r="B21" i="26"/>
  <c r="D20" i="26"/>
  <c r="C20" i="26"/>
  <c r="B20" i="26"/>
  <c r="D19" i="26"/>
  <c r="C19" i="26"/>
  <c r="B19" i="26"/>
  <c r="D18" i="26"/>
  <c r="C18" i="26"/>
  <c r="B18" i="26"/>
  <c r="D17" i="26"/>
  <c r="C17" i="26"/>
  <c r="B17" i="26"/>
  <c r="D16" i="26"/>
  <c r="C16" i="26"/>
  <c r="B16" i="26"/>
  <c r="D15" i="26"/>
  <c r="C15" i="26"/>
  <c r="B15" i="26"/>
  <c r="D14" i="26"/>
  <c r="C14" i="26"/>
  <c r="B14" i="26"/>
  <c r="D13" i="26"/>
  <c r="C13" i="26"/>
  <c r="B13" i="26"/>
  <c r="D12" i="26"/>
  <c r="C12" i="26"/>
  <c r="B12" i="26"/>
  <c r="D11" i="26"/>
  <c r="C11" i="26"/>
  <c r="B11" i="26"/>
  <c r="D10" i="26"/>
  <c r="C10" i="26"/>
  <c r="B10" i="26"/>
  <c r="D9" i="26"/>
  <c r="C9" i="26"/>
  <c r="B9" i="26"/>
  <c r="D8" i="26"/>
  <c r="C8" i="26"/>
  <c r="B8" i="26"/>
  <c r="D7" i="26"/>
  <c r="C7" i="26"/>
  <c r="B7" i="26"/>
  <c r="D5" i="26"/>
  <c r="C5" i="26"/>
  <c r="B5" i="26"/>
  <c r="D35" i="25" l="1"/>
  <c r="C35" i="25"/>
  <c r="B35" i="25"/>
  <c r="D34" i="25"/>
  <c r="C34" i="25"/>
  <c r="B34" i="25"/>
  <c r="D33" i="25"/>
  <c r="C33" i="25"/>
  <c r="B33" i="25"/>
  <c r="D32" i="25"/>
  <c r="C32" i="25"/>
  <c r="B32" i="25"/>
  <c r="D31" i="25"/>
  <c r="C31" i="25"/>
  <c r="B31" i="25"/>
  <c r="D30" i="25"/>
  <c r="C30" i="25"/>
  <c r="B30" i="25"/>
  <c r="D29" i="25"/>
  <c r="C29" i="25"/>
  <c r="B29" i="25"/>
  <c r="D28" i="25"/>
  <c r="C28" i="25"/>
  <c r="B28" i="25"/>
  <c r="D27" i="25"/>
  <c r="C27" i="25"/>
  <c r="B27" i="25"/>
  <c r="D26" i="25"/>
  <c r="C26" i="25"/>
  <c r="B26" i="25"/>
  <c r="D25" i="25"/>
  <c r="C25" i="25"/>
  <c r="B25" i="25"/>
  <c r="D24" i="25"/>
  <c r="C24" i="25"/>
  <c r="B24" i="25"/>
  <c r="D23" i="25"/>
  <c r="C23" i="25"/>
  <c r="B23" i="25"/>
  <c r="D22" i="25"/>
  <c r="C22" i="25"/>
  <c r="B22" i="25"/>
  <c r="D21" i="25"/>
  <c r="C21" i="25"/>
  <c r="B21" i="25"/>
  <c r="D20" i="25"/>
  <c r="C20" i="25"/>
  <c r="B20" i="25"/>
  <c r="D19" i="25"/>
  <c r="C19" i="25"/>
  <c r="B19" i="25"/>
  <c r="D18" i="25"/>
  <c r="C18" i="25"/>
  <c r="B18" i="25"/>
  <c r="D17" i="25"/>
  <c r="C17" i="25"/>
  <c r="B17" i="25"/>
  <c r="D16" i="25"/>
  <c r="C16" i="25"/>
  <c r="B16" i="25"/>
  <c r="D15" i="25"/>
  <c r="C15" i="25"/>
  <c r="B15" i="25"/>
  <c r="D14" i="25"/>
  <c r="C14" i="25"/>
  <c r="B14" i="25"/>
  <c r="D13" i="25"/>
  <c r="C13" i="25"/>
  <c r="B13" i="25"/>
  <c r="D12" i="25"/>
  <c r="C12" i="25"/>
  <c r="B12" i="25"/>
  <c r="D11" i="25"/>
  <c r="C11" i="25"/>
  <c r="B11" i="25"/>
  <c r="D10" i="25"/>
  <c r="C10" i="25"/>
  <c r="B10" i="25"/>
  <c r="D9" i="25"/>
  <c r="C9" i="25"/>
  <c r="B9" i="25"/>
  <c r="D8" i="25"/>
  <c r="C8" i="25"/>
  <c r="B8" i="25"/>
  <c r="D7" i="25"/>
  <c r="C7" i="25"/>
  <c r="B7" i="25"/>
  <c r="D6" i="25"/>
  <c r="C6" i="25"/>
  <c r="B6" i="25"/>
  <c r="D5" i="25"/>
  <c r="C5" i="25"/>
  <c r="B5" i="25"/>
  <c r="D35" i="12" l="1"/>
  <c r="C35" i="12"/>
  <c r="B35" i="12"/>
  <c r="D34" i="12"/>
  <c r="C34" i="12"/>
  <c r="B34" i="12"/>
  <c r="D33" i="12"/>
  <c r="C33" i="12"/>
  <c r="B33" i="12"/>
  <c r="D32" i="12"/>
  <c r="C32" i="12"/>
  <c r="B32" i="12"/>
  <c r="D31" i="12"/>
  <c r="C31" i="12"/>
  <c r="B31" i="12"/>
  <c r="D30" i="12"/>
  <c r="C30" i="12"/>
  <c r="B30" i="12"/>
  <c r="D29" i="12"/>
  <c r="C29" i="12"/>
  <c r="B29" i="12"/>
  <c r="D28" i="12"/>
  <c r="C28" i="12"/>
  <c r="B28" i="12"/>
  <c r="D27" i="12"/>
  <c r="C27" i="12"/>
  <c r="B27" i="12"/>
  <c r="D26" i="12"/>
  <c r="C26" i="12"/>
  <c r="B26" i="12"/>
  <c r="D25" i="12"/>
  <c r="C25" i="12"/>
  <c r="B25" i="12"/>
  <c r="D24" i="12"/>
  <c r="C24" i="12"/>
  <c r="B24" i="12"/>
  <c r="D23" i="12"/>
  <c r="C23" i="12"/>
  <c r="B23" i="12"/>
  <c r="D22" i="12"/>
  <c r="C22" i="12"/>
  <c r="B22" i="12"/>
  <c r="D21" i="12"/>
  <c r="C21" i="12"/>
  <c r="B21" i="12"/>
  <c r="D20" i="12"/>
  <c r="C20" i="12"/>
  <c r="B20" i="12"/>
  <c r="D19" i="12"/>
  <c r="C19" i="12"/>
  <c r="B19" i="12"/>
  <c r="D18" i="12"/>
  <c r="C18" i="12"/>
  <c r="B18" i="12"/>
  <c r="D17" i="12"/>
  <c r="C17" i="12"/>
  <c r="B17" i="12"/>
  <c r="D16" i="12"/>
  <c r="C16" i="12"/>
  <c r="B16" i="12"/>
  <c r="D15" i="12"/>
  <c r="C15" i="12"/>
  <c r="B15" i="12"/>
  <c r="D14" i="12"/>
  <c r="C14" i="12"/>
  <c r="B14" i="12"/>
  <c r="D13" i="12"/>
  <c r="C13" i="12"/>
  <c r="B13" i="12"/>
  <c r="D12" i="12"/>
  <c r="C12" i="12"/>
  <c r="B12" i="12"/>
  <c r="D11" i="12"/>
  <c r="C11" i="12"/>
  <c r="B11" i="12"/>
  <c r="D10" i="12"/>
  <c r="C10" i="12"/>
  <c r="B10" i="12"/>
  <c r="D9" i="12"/>
  <c r="C9" i="12"/>
  <c r="B9" i="12"/>
  <c r="D8" i="12"/>
  <c r="C8" i="12"/>
  <c r="B8" i="12"/>
  <c r="D7" i="12"/>
  <c r="C7" i="12"/>
  <c r="B7" i="12"/>
  <c r="D6" i="12"/>
  <c r="C6" i="12"/>
  <c r="B6" i="12"/>
  <c r="D5" i="12"/>
  <c r="C5" i="12"/>
  <c r="B5" i="12"/>
  <c r="D33" i="35" l="1"/>
  <c r="C33" i="35"/>
  <c r="B33" i="35"/>
  <c r="D37" i="36" l="1"/>
  <c r="D38" i="36" s="1"/>
  <c r="C36" i="36"/>
  <c r="D36" i="36"/>
  <c r="B39" i="36"/>
  <c r="B40" i="36" s="1"/>
  <c r="D39" i="36"/>
  <c r="D40" i="36" s="1"/>
  <c r="C39" i="36"/>
  <c r="C40" i="36" s="1"/>
  <c r="B37" i="36"/>
  <c r="B38" i="36" s="1"/>
  <c r="B36" i="36"/>
  <c r="C37" i="36"/>
  <c r="C38" i="36" s="1"/>
  <c r="C36" i="35" l="1"/>
  <c r="D39" i="35"/>
  <c r="D40" i="35" s="1"/>
  <c r="B39" i="35"/>
  <c r="B40" i="35" s="1"/>
  <c r="D37" i="35"/>
  <c r="D38" i="35" s="1"/>
  <c r="D36" i="35"/>
  <c r="C39" i="35"/>
  <c r="C40" i="35" s="1"/>
  <c r="B37" i="35"/>
  <c r="B38" i="35" s="1"/>
  <c r="B36" i="35"/>
  <c r="C37" i="35"/>
  <c r="C38" i="35" s="1"/>
  <c r="C36" i="34" l="1"/>
  <c r="D39" i="34"/>
  <c r="D40" i="34" s="1"/>
  <c r="D36" i="34"/>
  <c r="D37" i="34"/>
  <c r="D38" i="34" s="1"/>
  <c r="B39" i="34"/>
  <c r="B40" i="34" s="1"/>
  <c r="C39" i="34"/>
  <c r="C40" i="34" s="1"/>
  <c r="B37" i="34"/>
  <c r="B38" i="34" s="1"/>
  <c r="B36" i="34"/>
  <c r="C37" i="34"/>
  <c r="C38" i="34" s="1"/>
  <c r="C36" i="33" l="1"/>
  <c r="D37" i="33"/>
  <c r="D38" i="33" s="1"/>
  <c r="C39" i="33"/>
  <c r="C40" i="33" s="1"/>
  <c r="D36" i="33"/>
  <c r="D39" i="33"/>
  <c r="D40" i="33" s="1"/>
  <c r="C37" i="33"/>
  <c r="C38" i="33" s="1"/>
  <c r="C36" i="31" l="1"/>
  <c r="D39" i="31"/>
  <c r="D40" i="31" s="1"/>
  <c r="B39" i="31"/>
  <c r="B40" i="31" s="1"/>
  <c r="D37" i="31"/>
  <c r="D38" i="31" s="1"/>
  <c r="C39" i="31"/>
  <c r="C40" i="31" s="1"/>
  <c r="D36" i="31"/>
  <c r="B37" i="31"/>
  <c r="B38" i="31" s="1"/>
  <c r="B36" i="31"/>
  <c r="C37" i="31"/>
  <c r="C38" i="31" s="1"/>
  <c r="D39" i="30" l="1"/>
  <c r="D40" i="30" s="1"/>
  <c r="D37" i="30"/>
  <c r="D38" i="30" s="1"/>
  <c r="C36" i="30"/>
  <c r="C39" i="30"/>
  <c r="C40" i="30" s="1"/>
  <c r="D36" i="30"/>
  <c r="B38" i="30"/>
  <c r="C37" i="30"/>
  <c r="C38" i="30" s="1"/>
  <c r="D39" i="29" l="1"/>
  <c r="D40" i="29" s="1"/>
  <c r="D36" i="29"/>
  <c r="B39" i="29"/>
  <c r="B40" i="29" s="1"/>
  <c r="C39" i="29"/>
  <c r="C40" i="29" s="1"/>
  <c r="B37" i="29"/>
  <c r="B38" i="29" s="1"/>
  <c r="B36" i="29"/>
  <c r="C37" i="29"/>
  <c r="C38" i="29" s="1"/>
  <c r="C36" i="29"/>
  <c r="D37" i="29"/>
  <c r="D38" i="29" s="1"/>
  <c r="C36" i="28" l="1"/>
  <c r="D39" i="28"/>
  <c r="D40" i="28" s="1"/>
  <c r="D36" i="28"/>
  <c r="D37" i="28"/>
  <c r="D38" i="28" s="1"/>
  <c r="B39" i="28"/>
  <c r="B40" i="28" s="1"/>
  <c r="C39" i="28"/>
  <c r="C40" i="28" s="1"/>
  <c r="B37" i="28"/>
  <c r="B38" i="28" s="1"/>
  <c r="B36" i="28"/>
  <c r="C37" i="28"/>
  <c r="C38" i="28" s="1"/>
  <c r="D36" i="27" l="1"/>
  <c r="C37" i="27"/>
  <c r="C38" i="27" s="1"/>
  <c r="C36" i="27"/>
  <c r="B37" i="27"/>
  <c r="B38" i="27" s="1"/>
  <c r="B36" i="27"/>
  <c r="B39" i="27"/>
  <c r="B40" i="27" s="1"/>
  <c r="C39" i="27"/>
  <c r="C40" i="27" s="1"/>
  <c r="D39" i="27"/>
  <c r="D40" i="27" s="1"/>
  <c r="D37" i="27"/>
  <c r="D38" i="27" s="1"/>
  <c r="D39" i="26" l="1"/>
  <c r="D40" i="26" s="1"/>
  <c r="D37" i="26"/>
  <c r="D38" i="26" s="1"/>
  <c r="C36" i="26"/>
  <c r="B39" i="26"/>
  <c r="B40" i="26" s="1"/>
  <c r="C39" i="26"/>
  <c r="C40" i="26" s="1"/>
  <c r="D36" i="26"/>
  <c r="B37" i="26"/>
  <c r="B38" i="26" s="1"/>
  <c r="B36" i="26"/>
  <c r="C37" i="26"/>
  <c r="C38" i="26" s="1"/>
  <c r="D36" i="25" l="1"/>
  <c r="D39" i="25"/>
  <c r="D40" i="25" s="1"/>
  <c r="C39" i="25"/>
  <c r="C40" i="25" s="1"/>
  <c r="D37" i="25"/>
  <c r="D38" i="25" s="1"/>
  <c r="C36" i="25"/>
  <c r="B39" i="25"/>
  <c r="B40" i="25" s="1"/>
  <c r="B37" i="25" l="1"/>
  <c r="B38" i="25" s="1"/>
  <c r="B36" i="25"/>
  <c r="C37" i="25"/>
  <c r="C38" i="25" s="1"/>
  <c r="B39" i="12" l="1"/>
  <c r="B40" i="12" s="1"/>
  <c r="D39" i="12"/>
  <c r="D40" i="12" s="1"/>
  <c r="C36" i="12"/>
  <c r="B36" i="12"/>
  <c r="D36" i="12"/>
  <c r="C37" i="12"/>
  <c r="C38" i="12" s="1"/>
  <c r="C39" i="12"/>
  <c r="C40" i="12" s="1"/>
  <c r="B37" i="12"/>
  <c r="B38" i="12" s="1"/>
  <c r="D37" i="12"/>
  <c r="D38" i="12" s="1"/>
</calcChain>
</file>

<file path=xl/sharedStrings.xml><?xml version="1.0" encoding="utf-8"?>
<sst xmlns="http://schemas.openxmlformats.org/spreadsheetml/2006/main" count="241" uniqueCount="33">
  <si>
    <t>釜 ヶ 渕 観 測 所  水 質 月 報</t>
    <rPh sb="0" eb="1">
      <t>カマ</t>
    </rPh>
    <rPh sb="4" eb="5">
      <t>フチ</t>
    </rPh>
    <rPh sb="6" eb="7">
      <t>カン</t>
    </rPh>
    <rPh sb="8" eb="9">
      <t>ハカリ</t>
    </rPh>
    <rPh sb="10" eb="11">
      <t>ジョ</t>
    </rPh>
    <rPh sb="13" eb="14">
      <t>ミズ</t>
    </rPh>
    <rPh sb="15" eb="16">
      <t>シツ</t>
    </rPh>
    <rPh sb="17" eb="18">
      <t>ツキ</t>
    </rPh>
    <rPh sb="19" eb="20">
      <t>ホウ</t>
    </rPh>
    <phoneticPr fontId="1"/>
  </si>
  <si>
    <t>日付</t>
    <rPh sb="0" eb="1">
      <t>ニチ</t>
    </rPh>
    <rPh sb="1" eb="2">
      <t>ツ</t>
    </rPh>
    <phoneticPr fontId="1"/>
  </si>
  <si>
    <t>水位</t>
    <rPh sb="0" eb="2">
      <t>スイイ</t>
    </rPh>
    <phoneticPr fontId="1"/>
  </si>
  <si>
    <t>水温</t>
    <rPh sb="0" eb="2">
      <t>スイオン</t>
    </rPh>
    <phoneticPr fontId="1"/>
  </si>
  <si>
    <t>濁度</t>
    <rPh sb="0" eb="1">
      <t>ダク</t>
    </rPh>
    <rPh sb="1" eb="2">
      <t>ド</t>
    </rPh>
    <phoneticPr fontId="1"/>
  </si>
  <si>
    <t>備考</t>
    <rPh sb="0" eb="2">
      <t>ビコウ</t>
    </rPh>
    <phoneticPr fontId="1"/>
  </si>
  <si>
    <t>平　均</t>
    <rPh sb="0" eb="1">
      <t>ヒラ</t>
    </rPh>
    <rPh sb="2" eb="3">
      <t>タモツ</t>
    </rPh>
    <phoneticPr fontId="1"/>
  </si>
  <si>
    <t>最　大　値</t>
    <rPh sb="0" eb="1">
      <t>サイ</t>
    </rPh>
    <rPh sb="2" eb="3">
      <t>ダイ</t>
    </rPh>
    <rPh sb="4" eb="5">
      <t>アタイ</t>
    </rPh>
    <phoneticPr fontId="1"/>
  </si>
  <si>
    <t>最大日</t>
    <rPh sb="0" eb="2">
      <t>サイダイ</t>
    </rPh>
    <rPh sb="2" eb="3">
      <t>ニチ</t>
    </rPh>
    <phoneticPr fontId="1"/>
  </si>
  <si>
    <t>最　小　値</t>
    <rPh sb="0" eb="1">
      <t>サイ</t>
    </rPh>
    <rPh sb="2" eb="3">
      <t>ショウ</t>
    </rPh>
    <rPh sb="4" eb="5">
      <t>アタイ</t>
    </rPh>
    <phoneticPr fontId="1"/>
  </si>
  <si>
    <t>最小日</t>
    <rPh sb="0" eb="2">
      <t>サイショウ</t>
    </rPh>
    <rPh sb="2" eb="3">
      <t>ニチ</t>
    </rPh>
    <phoneticPr fontId="1"/>
  </si>
  <si>
    <t>[ ｍ ]</t>
    <phoneticPr fontId="1"/>
  </si>
  <si>
    <t>[ FTU ]</t>
    <phoneticPr fontId="1"/>
  </si>
  <si>
    <t>[ ℃ ]</t>
    <phoneticPr fontId="1"/>
  </si>
  <si>
    <t>欠測</t>
    <rPh sb="0" eb="2">
      <t>ケッソク</t>
    </rPh>
    <phoneticPr fontId="1"/>
  </si>
  <si>
    <t>欠測</t>
    <rPh sb="0" eb="2">
      <t>ケッソク</t>
    </rPh>
    <phoneticPr fontId="1"/>
  </si>
  <si>
    <t>欠測</t>
    <rPh sb="0" eb="2">
      <t>ケッソク</t>
    </rPh>
    <phoneticPr fontId="1"/>
  </si>
  <si>
    <t>水位データ欠測</t>
    <rPh sb="0" eb="2">
      <t>スイイ</t>
    </rPh>
    <rPh sb="5" eb="7">
      <t>ケッソク</t>
    </rPh>
    <phoneticPr fontId="1"/>
  </si>
  <si>
    <t>　　　　〃</t>
    <phoneticPr fontId="1"/>
  </si>
  <si>
    <t>　　　　〃</t>
    <phoneticPr fontId="1"/>
  </si>
  <si>
    <t>水位データ欠測</t>
    <phoneticPr fontId="1"/>
  </si>
  <si>
    <t>平均</t>
    <rPh sb="0" eb="2">
      <t>ヘイキン</t>
    </rPh>
    <phoneticPr fontId="1"/>
  </si>
  <si>
    <t>最大値</t>
    <rPh sb="0" eb="3">
      <t>サイダイチ</t>
    </rPh>
    <phoneticPr fontId="1"/>
  </si>
  <si>
    <t>最大日</t>
    <rPh sb="0" eb="2">
      <t>サイダイ</t>
    </rPh>
    <rPh sb="2" eb="3">
      <t>ビ</t>
    </rPh>
    <phoneticPr fontId="1"/>
  </si>
  <si>
    <t>最小値</t>
    <rPh sb="0" eb="3">
      <t>サイショウチ</t>
    </rPh>
    <phoneticPr fontId="1"/>
  </si>
  <si>
    <t>最少日</t>
    <rPh sb="0" eb="2">
      <t>サイショウ</t>
    </rPh>
    <rPh sb="2" eb="3">
      <t>ビ</t>
    </rPh>
    <phoneticPr fontId="1"/>
  </si>
  <si>
    <r>
      <t>ROUND(AVERAGE(B5:B35),2)→ROUND(AVERAGE(B</t>
    </r>
    <r>
      <rPr>
        <sz val="11"/>
        <color rgb="FFFF0000"/>
        <rFont val="ＭＳ Ｐゴシック"/>
        <family val="3"/>
        <charset val="128"/>
      </rPr>
      <t>27</t>
    </r>
    <r>
      <rPr>
        <sz val="11"/>
        <rFont val="ＭＳ Ｐゴシック"/>
        <family val="3"/>
        <charset val="128"/>
      </rPr>
      <t>:B35),2)</t>
    </r>
    <phoneticPr fontId="1"/>
  </si>
  <si>
    <r>
      <t>INDEX($A$5:$A$35,MATCH(B37,B5:B35,0),0)→INDEX($A$</t>
    </r>
    <r>
      <rPr>
        <sz val="11"/>
        <color rgb="FFFF0000"/>
        <rFont val="ＭＳ Ｐゴシック"/>
        <family val="3"/>
        <charset val="128"/>
      </rPr>
      <t>27</t>
    </r>
    <r>
      <rPr>
        <sz val="11"/>
        <rFont val="ＭＳ Ｐゴシック"/>
        <family val="3"/>
        <charset val="128"/>
      </rPr>
      <t>:$A$35,MATCH(B37,B</t>
    </r>
    <r>
      <rPr>
        <sz val="11"/>
        <color rgb="FFFF0000"/>
        <rFont val="ＭＳ Ｐゴシック"/>
        <family val="3"/>
        <charset val="128"/>
      </rPr>
      <t>27</t>
    </r>
    <r>
      <rPr>
        <sz val="11"/>
        <rFont val="ＭＳ Ｐゴシック"/>
        <family val="3"/>
        <charset val="128"/>
      </rPr>
      <t>:B35,0),0)</t>
    </r>
    <phoneticPr fontId="1"/>
  </si>
  <si>
    <r>
      <t>MAX(B5:B35)→MAX(B</t>
    </r>
    <r>
      <rPr>
        <sz val="11"/>
        <color rgb="FFFF0000"/>
        <rFont val="ＭＳ Ｐゴシック"/>
        <family val="3"/>
        <charset val="128"/>
      </rPr>
      <t>27</t>
    </r>
    <r>
      <rPr>
        <sz val="11"/>
        <rFont val="ＭＳ Ｐゴシック"/>
        <family val="3"/>
        <charset val="128"/>
      </rPr>
      <t>:B35)</t>
    </r>
    <phoneticPr fontId="1"/>
  </si>
  <si>
    <r>
      <t>MIN(B5:B35)→MIN(B</t>
    </r>
    <r>
      <rPr>
        <sz val="11"/>
        <color rgb="FFFF0000"/>
        <rFont val="ＭＳ Ｐゴシック"/>
        <family val="3"/>
        <charset val="128"/>
      </rPr>
      <t>27</t>
    </r>
    <r>
      <rPr>
        <sz val="11"/>
        <rFont val="ＭＳ Ｐゴシック"/>
        <family val="3"/>
        <charset val="128"/>
      </rPr>
      <t>:B35)</t>
    </r>
    <phoneticPr fontId="1"/>
  </si>
  <si>
    <r>
      <t>INDEX($A$5:$A$35,MATCH(B39,B5:B35,0),0)→INDEX($A$</t>
    </r>
    <r>
      <rPr>
        <sz val="11"/>
        <color rgb="FFFF0000"/>
        <rFont val="ＭＳ Ｐゴシック"/>
        <family val="3"/>
        <charset val="128"/>
      </rPr>
      <t>27</t>
    </r>
    <r>
      <rPr>
        <sz val="11"/>
        <rFont val="ＭＳ Ｐゴシック"/>
        <family val="3"/>
        <charset val="128"/>
      </rPr>
      <t>:$A$35,MATCH(B39,B</t>
    </r>
    <r>
      <rPr>
        <sz val="11"/>
        <color rgb="FFFF0000"/>
        <rFont val="ＭＳ Ｐゴシック"/>
        <family val="3"/>
        <charset val="128"/>
      </rPr>
      <t>27</t>
    </r>
    <r>
      <rPr>
        <sz val="11"/>
        <rFont val="ＭＳ Ｐゴシック"/>
        <family val="3"/>
        <charset val="128"/>
      </rPr>
      <t>:B35,0),0)</t>
    </r>
    <phoneticPr fontId="1"/>
  </si>
  <si>
    <t>水位データ欠測・復旧に伴い以下の数式を変更しています。</t>
    <rPh sb="0" eb="2">
      <t>スイイ</t>
    </rPh>
    <rPh sb="5" eb="7">
      <t>ケッソク</t>
    </rPh>
    <rPh sb="8" eb="10">
      <t>フッキュウ</t>
    </rPh>
    <rPh sb="11" eb="12">
      <t>トモナ</t>
    </rPh>
    <rPh sb="13" eb="15">
      <t>イカ</t>
    </rPh>
    <rPh sb="16" eb="18">
      <t>スウシキ</t>
    </rPh>
    <rPh sb="19" eb="21">
      <t>ヘンコウ</t>
    </rPh>
    <phoneticPr fontId="1"/>
  </si>
  <si>
    <t>次年度注意してください。　（H29.12.25)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</si>
</sst>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m/d\ h:mm"/>
    <numFmt numFmtId="177" formatCode="0.00_ "/>
    <numFmt numFmtId="178" formatCode="0.0_ "/>
    <numFmt numFmtId="179" formatCode="m&quot;月&quot;d&quot;日&quot;;@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theme="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177" fontId="2" fillId="0" borderId="0" xfId="0" applyNumberFormat="1" applyFont="1" applyBorder="1"/>
    <xf numFmtId="178" fontId="2" fillId="0" borderId="0" xfId="0" applyNumberFormat="1" applyFont="1" applyBorder="1"/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177" fontId="2" fillId="0" borderId="3" xfId="0" applyNumberFormat="1" applyFont="1" applyBorder="1"/>
    <xf numFmtId="179" fontId="2" fillId="0" borderId="3" xfId="0" applyNumberFormat="1" applyFont="1" applyBorder="1" applyAlignment="1">
      <alignment horizontal="right"/>
    </xf>
    <xf numFmtId="179" fontId="2" fillId="0" borderId="4" xfId="0" applyNumberFormat="1" applyFont="1" applyBorder="1" applyAlignment="1">
      <alignment horizontal="right"/>
    </xf>
    <xf numFmtId="178" fontId="2" fillId="0" borderId="1" xfId="0" applyNumberFormat="1" applyFont="1" applyBorder="1"/>
    <xf numFmtId="179" fontId="2" fillId="0" borderId="1" xfId="0" applyNumberFormat="1" applyFont="1" applyBorder="1" applyAlignment="1">
      <alignment horizontal="right"/>
    </xf>
    <xf numFmtId="179" fontId="2" fillId="0" borderId="2" xfId="0" applyNumberFormat="1" applyFont="1" applyBorder="1" applyAlignment="1">
      <alignment horizontal="right"/>
    </xf>
    <xf numFmtId="178" fontId="2" fillId="0" borderId="3" xfId="0" applyNumberFormat="1" applyFont="1" applyBorder="1"/>
    <xf numFmtId="0" fontId="2" fillId="0" borderId="1" xfId="0" applyNumberFormat="1" applyFont="1" applyBorder="1"/>
    <xf numFmtId="0" fontId="2" fillId="0" borderId="1" xfId="0" applyNumberFormat="1" applyFont="1" applyBorder="1" applyAlignment="1">
      <alignment shrinkToFit="1"/>
    </xf>
    <xf numFmtId="0" fontId="0" fillId="0" borderId="1" xfId="0" applyNumberFormat="1" applyBorder="1"/>
    <xf numFmtId="0" fontId="0" fillId="0" borderId="2" xfId="0" applyNumberFormat="1" applyBorder="1"/>
    <xf numFmtId="177" fontId="2" fillId="0" borderId="5" xfId="0" applyNumberFormat="1" applyFont="1" applyBorder="1"/>
    <xf numFmtId="178" fontId="2" fillId="0" borderId="6" xfId="0" applyNumberFormat="1" applyFont="1" applyBorder="1"/>
    <xf numFmtId="178" fontId="2" fillId="0" borderId="5" xfId="0" applyNumberFormat="1" applyFont="1" applyBorder="1"/>
    <xf numFmtId="0" fontId="2" fillId="0" borderId="6" xfId="0" applyNumberFormat="1" applyFont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9" fontId="2" fillId="0" borderId="6" xfId="0" applyNumberFormat="1" applyFont="1" applyFill="1" applyBorder="1" applyAlignment="1">
      <alignment horizontal="center" vertical="center"/>
    </xf>
    <xf numFmtId="0" fontId="0" fillId="0" borderId="6" xfId="0" applyNumberFormat="1" applyBorder="1"/>
    <xf numFmtId="177" fontId="2" fillId="0" borderId="7" xfId="0" applyNumberFormat="1" applyFont="1" applyBorder="1"/>
    <xf numFmtId="178" fontId="2" fillId="0" borderId="8" xfId="0" applyNumberFormat="1" applyFont="1" applyBorder="1"/>
    <xf numFmtId="178" fontId="2" fillId="0" borderId="7" xfId="0" applyNumberFormat="1" applyFont="1" applyBorder="1"/>
    <xf numFmtId="0" fontId="2" fillId="0" borderId="8" xfId="0" applyNumberFormat="1" applyFont="1" applyBorder="1"/>
    <xf numFmtId="176" fontId="2" fillId="0" borderId="6" xfId="0" applyNumberFormat="1" applyFont="1" applyBorder="1" applyAlignment="1">
      <alignment horizontal="right" indent="1"/>
    </xf>
    <xf numFmtId="176" fontId="2" fillId="0" borderId="8" xfId="0" applyNumberFormat="1" applyFont="1" applyBorder="1" applyAlignment="1">
      <alignment horizontal="right" indent="1"/>
    </xf>
    <xf numFmtId="55" fontId="3" fillId="0" borderId="0" xfId="0" applyNumberFormat="1" applyFont="1"/>
    <xf numFmtId="177" fontId="2" fillId="0" borderId="11" xfId="0" applyNumberFormat="1" applyFont="1" applyBorder="1"/>
    <xf numFmtId="178" fontId="2" fillId="0" borderId="12" xfId="0" applyNumberFormat="1" applyFont="1" applyBorder="1"/>
    <xf numFmtId="177" fontId="6" fillId="0" borderId="5" xfId="0" applyNumberFormat="1" applyFont="1" applyBorder="1"/>
    <xf numFmtId="177" fontId="6" fillId="0" borderId="3" xfId="0" applyNumberFormat="1" applyFont="1" applyBorder="1"/>
    <xf numFmtId="177" fontId="6" fillId="0" borderId="11" xfId="0" applyNumberFormat="1" applyFont="1" applyBorder="1"/>
    <xf numFmtId="177" fontId="0" fillId="0" borderId="0" xfId="0" applyNumberFormat="1"/>
    <xf numFmtId="179" fontId="6" fillId="0" borderId="3" xfId="0" applyNumberFormat="1" applyFont="1" applyBorder="1" applyAlignment="1">
      <alignment horizontal="right"/>
    </xf>
    <xf numFmtId="179" fontId="6" fillId="0" borderId="4" xfId="0" applyNumberFormat="1" applyFont="1" applyBorder="1" applyAlignment="1">
      <alignment horizontal="right"/>
    </xf>
    <xf numFmtId="178" fontId="7" fillId="0" borderId="1" xfId="0" applyNumberFormat="1" applyFont="1" applyBorder="1"/>
    <xf numFmtId="178" fontId="7" fillId="0" borderId="3" xfId="0" applyNumberFormat="1" applyFont="1" applyBorder="1"/>
    <xf numFmtId="177" fontId="7" fillId="0" borderId="3" xfId="0" applyNumberFormat="1" applyFont="1" applyFill="1" applyBorder="1"/>
    <xf numFmtId="177" fontId="7" fillId="0" borderId="5" xfId="0" applyNumberFormat="1" applyFont="1" applyFill="1" applyBorder="1"/>
    <xf numFmtId="179" fontId="7" fillId="0" borderId="3" xfId="0" applyNumberFormat="1" applyFont="1" applyFill="1" applyBorder="1" applyAlignment="1">
      <alignment horizontal="right"/>
    </xf>
    <xf numFmtId="179" fontId="7" fillId="0" borderId="4" xfId="0" applyNumberFormat="1" applyFont="1" applyFill="1" applyBorder="1" applyAlignment="1">
      <alignment horizontal="right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1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27</xdr:row>
      <xdr:rowOff>123825</xdr:rowOff>
    </xdr:from>
    <xdr:to>
      <xdr:col>9</xdr:col>
      <xdr:colOff>76200</xdr:colOff>
      <xdr:row>34</xdr:row>
      <xdr:rowOff>38100</xdr:rowOff>
    </xdr:to>
    <xdr:sp macro="" textlink="">
      <xdr:nvSpPr>
        <xdr:cNvPr id="2" name="テキスト ボックス 1"/>
        <xdr:cNvSpPr txBox="1"/>
      </xdr:nvSpPr>
      <xdr:spPr>
        <a:xfrm>
          <a:off x="5353050" y="5743575"/>
          <a:ext cx="2514600" cy="1381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H29</a:t>
          </a:r>
          <a:r>
            <a:rPr kumimoji="1" lang="ja-JP" altLang="en-US" sz="1100"/>
            <a:t>年度</a:t>
          </a:r>
          <a:endParaRPr kumimoji="1" lang="en-US" altLang="ja-JP" sz="1100"/>
        </a:p>
        <a:p>
          <a:r>
            <a:rPr kumimoji="1" lang="ja-JP" altLang="en-US" sz="1100"/>
            <a:t>水位データ欠測につき</a:t>
          </a:r>
          <a:r>
            <a:rPr kumimoji="1" lang="en-US" altLang="ja-JP" sz="1100"/>
            <a:t>B30</a:t>
          </a:r>
          <a:r>
            <a:rPr kumimoji="1" lang="ja-JP" altLang="en-US" sz="1100"/>
            <a:t>～</a:t>
          </a:r>
          <a:r>
            <a:rPr kumimoji="1" lang="en-US" altLang="ja-JP" sz="1100"/>
            <a:t>B35</a:t>
          </a:r>
          <a:r>
            <a:rPr kumimoji="1" lang="ja-JP" altLang="en-US" sz="1100"/>
            <a:t>まで白字にしている。</a:t>
          </a:r>
          <a:endParaRPr kumimoji="1" lang="en-US" altLang="ja-JP" sz="1100"/>
        </a:p>
        <a:p>
          <a:r>
            <a:rPr kumimoji="1" lang="ja-JP" altLang="en-US" sz="1100"/>
            <a:t>それに伴い</a:t>
          </a:r>
          <a:r>
            <a:rPr kumimoji="1" lang="en-US" altLang="ja-JP" sz="1100"/>
            <a:t>B36</a:t>
          </a:r>
          <a:r>
            <a:rPr kumimoji="1" lang="ja-JP" altLang="en-US" sz="1100"/>
            <a:t>～</a:t>
          </a:r>
          <a:r>
            <a:rPr kumimoji="1" lang="en-US" altLang="ja-JP" sz="1100"/>
            <a:t>B40</a:t>
          </a:r>
          <a:r>
            <a:rPr kumimoji="1" lang="ja-JP" altLang="en-US" sz="1100"/>
            <a:t>までの数式の中身を「</a:t>
          </a:r>
          <a:r>
            <a:rPr kumimoji="1" lang="en-US" altLang="ja-JP" sz="1100"/>
            <a:t>B35</a:t>
          </a:r>
          <a:r>
            <a:rPr kumimoji="1" lang="ja-JP" altLang="en-US" sz="1100"/>
            <a:t>→</a:t>
          </a:r>
          <a:r>
            <a:rPr kumimoji="1" lang="en-US" altLang="ja-JP" sz="1100"/>
            <a:t>B29</a:t>
          </a:r>
          <a:r>
            <a:rPr kumimoji="1" lang="ja-JP" altLang="en-US" sz="1100"/>
            <a:t>」としているので、次年度以降直すこと。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15</xdr:row>
      <xdr:rowOff>66675</xdr:rowOff>
    </xdr:from>
    <xdr:to>
      <xdr:col>9</xdr:col>
      <xdr:colOff>133350</xdr:colOff>
      <xdr:row>19</xdr:row>
      <xdr:rowOff>47625</xdr:rowOff>
    </xdr:to>
    <xdr:sp macro="" textlink="">
      <xdr:nvSpPr>
        <xdr:cNvPr id="2" name="テキスト ボックス 1"/>
        <xdr:cNvSpPr txBox="1"/>
      </xdr:nvSpPr>
      <xdr:spPr>
        <a:xfrm>
          <a:off x="5324475" y="3171825"/>
          <a:ext cx="2600325" cy="819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H29</a:t>
          </a:r>
          <a:r>
            <a:rPr kumimoji="1" lang="ja-JP" altLang="en-US" sz="1100"/>
            <a:t>年度</a:t>
          </a:r>
          <a:endParaRPr kumimoji="1" lang="en-US" altLang="ja-JP" sz="1100"/>
        </a:p>
        <a:p>
          <a:r>
            <a:rPr kumimoji="1" lang="ja-JP" altLang="en-US" sz="1100"/>
            <a:t>水位データ欠測につき</a:t>
          </a:r>
          <a:r>
            <a:rPr kumimoji="1" lang="en-US" altLang="ja-JP" sz="1100"/>
            <a:t>B5</a:t>
          </a:r>
          <a:r>
            <a:rPr kumimoji="1" lang="ja-JP" altLang="en-US" sz="1100"/>
            <a:t>～</a:t>
          </a:r>
          <a:r>
            <a:rPr kumimoji="1" lang="en-US" altLang="ja-JP" sz="1100"/>
            <a:t>B40</a:t>
          </a:r>
          <a:r>
            <a:rPr kumimoji="1" lang="ja-JP" altLang="en-US" sz="1100"/>
            <a:t>まで白字にしている。</a:t>
          </a:r>
          <a:endParaRPr kumimoji="1" lang="en-US" altLang="ja-JP" sz="1100"/>
        </a:p>
        <a:p>
          <a:r>
            <a:rPr kumimoji="1" lang="ja-JP" altLang="en-US" sz="1100"/>
            <a:t>次年度以降なおすこと。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igyo/02&#38651;&#27671;&#24037;&#27700;&#35506;/01&#32207;&#21209;&#35506;/13&#20225;&#30011;&#12539;&#24195;&#22577;&#25285;&#24403;/&#37340;&#12534;&#28181;&#28609;&#24230;&#35336;/&#31227;&#21205;&#29992;/2017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Kigyo/02&#38651;&#27671;&#24037;&#27700;&#35506;/01&#32207;&#21209;&#35506;/13&#20225;&#30011;&#12539;&#24195;&#22577;&#25285;&#24403;/&#37340;&#12534;&#28181;&#28609;&#24230;&#35336;/&#31227;&#21205;&#29992;/2018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Kigyo/02&#38651;&#27671;&#24037;&#27700;&#35506;/01&#32207;&#21209;&#35506;/13&#20225;&#30011;&#12539;&#24195;&#22577;&#25285;&#24403;/&#37340;&#12534;&#28181;&#28609;&#24230;&#35336;/&#31227;&#21205;&#29992;/2018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Kigyo/02&#38651;&#27671;&#24037;&#27700;&#35506;/01&#32207;&#21209;&#35506;/13&#20225;&#30011;&#12539;&#24195;&#22577;&#25285;&#24403;/&#37340;&#12534;&#28181;&#28609;&#24230;&#35336;/&#31227;&#21205;&#29992;/20170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Kigyo/02&#38651;&#27671;&#24037;&#27700;&#35506;/01&#32207;&#21209;&#35506;/13&#20225;&#30011;&#12539;&#24195;&#22577;&#25285;&#24403;/&#37340;&#12534;&#28181;&#28609;&#24230;&#35336;/&#31227;&#21205;&#29992;/2018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igyo/02&#38651;&#27671;&#24037;&#27700;&#35506;/01&#32207;&#21209;&#35506;/13&#20225;&#30011;&#12539;&#24195;&#22577;&#25285;&#24403;/&#37340;&#12534;&#28181;&#28609;&#24230;&#35336;/&#31227;&#21205;&#29992;/2017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igyo/02&#38651;&#27671;&#24037;&#27700;&#35506;/01&#32207;&#21209;&#35506;/13&#20225;&#30011;&#12539;&#24195;&#22577;&#25285;&#24403;/&#37340;&#12534;&#28181;&#28609;&#24230;&#35336;/&#31227;&#21205;&#29992;/2017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igyo/02&#38651;&#27671;&#24037;&#27700;&#35506;/01&#32207;&#21209;&#35506;/13&#20225;&#30011;&#12539;&#24195;&#22577;&#25285;&#24403;/&#37340;&#12534;&#28181;&#28609;&#24230;&#35336;/&#31227;&#21205;&#29992;/2017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Kigyo/02&#38651;&#27671;&#24037;&#27700;&#35506;/01&#32207;&#21209;&#35506;/13&#20225;&#30011;&#12539;&#24195;&#22577;&#25285;&#24403;/&#37340;&#12534;&#28181;&#28609;&#24230;&#35336;/&#31227;&#21205;&#29992;/2017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Kigyo/02&#38651;&#27671;&#24037;&#27700;&#35506;/01&#32207;&#21209;&#35506;/13&#20225;&#30011;&#12539;&#24195;&#22577;&#25285;&#24403;/&#37340;&#12534;&#28181;&#28609;&#24230;&#35336;/&#31227;&#21205;&#29992;/2017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Kigyo/02&#38651;&#27671;&#24037;&#27700;&#35506;/01&#32207;&#21209;&#35506;/13&#20225;&#30011;&#12539;&#24195;&#22577;&#25285;&#24403;/&#37340;&#12534;&#28181;&#28609;&#24230;&#35336;/&#31227;&#21205;&#29992;/2017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Kigyo/02&#38651;&#27671;&#24037;&#27700;&#35506;/01&#32207;&#21209;&#35506;/13&#20225;&#30011;&#12539;&#24195;&#22577;&#25285;&#24403;/&#37340;&#12534;&#28181;&#28609;&#24230;&#35336;/&#31227;&#21205;&#29992;/20171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Kigyo/02&#38651;&#27671;&#24037;&#27700;&#35506;/01&#32207;&#21209;&#35506;/13&#20225;&#30011;&#12539;&#24195;&#22577;&#25285;&#24403;/&#37340;&#12534;&#28181;&#28609;&#24230;&#35336;/&#31227;&#21205;&#29992;/2017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報"/>
      <sheetName val="日報_1"/>
      <sheetName val="日報_2"/>
      <sheetName val="日報_3"/>
      <sheetName val="日報_4"/>
      <sheetName val="日報_5"/>
      <sheetName val="日報_6"/>
      <sheetName val="日報_7"/>
      <sheetName val="日報_8"/>
      <sheetName val="日報_9"/>
      <sheetName val="日報_10"/>
      <sheetName val="日報_11"/>
      <sheetName val="日報_12"/>
      <sheetName val="日報_13"/>
      <sheetName val="日報_14"/>
      <sheetName val="日報_15"/>
      <sheetName val="日報_16"/>
      <sheetName val="日報_17"/>
      <sheetName val="日報_18"/>
      <sheetName val="日報_19"/>
      <sheetName val="日報_20"/>
      <sheetName val="日報_21"/>
      <sheetName val="日報_22"/>
      <sheetName val="日報_23"/>
      <sheetName val="日報_24"/>
      <sheetName val="日報_25"/>
      <sheetName val="日報_26"/>
      <sheetName val="日報_27"/>
      <sheetName val="日報_28"/>
      <sheetName val="日報_29"/>
      <sheetName val="日報_30"/>
      <sheetName val="日報_31"/>
    </sheetNames>
    <sheetDataSet>
      <sheetData sheetId="0"/>
      <sheetData sheetId="1">
        <row r="13">
          <cell r="B13">
            <v>45.57</v>
          </cell>
          <cell r="C13">
            <v>10.3</v>
          </cell>
          <cell r="D13">
            <v>2.5</v>
          </cell>
        </row>
      </sheetData>
      <sheetData sheetId="2">
        <row r="13">
          <cell r="B13">
            <v>45.57</v>
          </cell>
          <cell r="C13">
            <v>10.3</v>
          </cell>
          <cell r="D13">
            <v>2.8</v>
          </cell>
        </row>
      </sheetData>
      <sheetData sheetId="3">
        <row r="13">
          <cell r="B13">
            <v>45.38</v>
          </cell>
          <cell r="C13">
            <v>10.4</v>
          </cell>
          <cell r="D13">
            <v>2.8</v>
          </cell>
        </row>
      </sheetData>
      <sheetData sheetId="4">
        <row r="13">
          <cell r="B13">
            <v>45.45</v>
          </cell>
          <cell r="C13">
            <v>10.5</v>
          </cell>
          <cell r="D13">
            <v>3</v>
          </cell>
        </row>
      </sheetData>
      <sheetData sheetId="5">
        <row r="13">
          <cell r="B13">
            <v>45.46</v>
          </cell>
          <cell r="C13">
            <v>10.8</v>
          </cell>
          <cell r="D13">
            <v>3</v>
          </cell>
        </row>
      </sheetData>
      <sheetData sheetId="6">
        <row r="13">
          <cell r="B13">
            <v>45.48</v>
          </cell>
          <cell r="C13">
            <v>11.1</v>
          </cell>
          <cell r="D13">
            <v>3</v>
          </cell>
        </row>
      </sheetData>
      <sheetData sheetId="7">
        <row r="13">
          <cell r="B13">
            <v>45.51</v>
          </cell>
          <cell r="C13">
            <v>11.2</v>
          </cell>
          <cell r="D13">
            <v>4.7</v>
          </cell>
        </row>
      </sheetData>
      <sheetData sheetId="8">
        <row r="13">
          <cell r="B13">
            <v>45.48</v>
          </cell>
          <cell r="C13">
            <v>11.5</v>
          </cell>
          <cell r="D13">
            <v>5</v>
          </cell>
        </row>
      </sheetData>
      <sheetData sheetId="9">
        <row r="13">
          <cell r="B13">
            <v>45.85</v>
          </cell>
          <cell r="C13">
            <v>12</v>
          </cell>
          <cell r="D13">
            <v>8.1</v>
          </cell>
        </row>
      </sheetData>
      <sheetData sheetId="10">
        <row r="13">
          <cell r="B13">
            <v>45.68</v>
          </cell>
          <cell r="C13">
            <v>12.8</v>
          </cell>
          <cell r="D13">
            <v>6.4</v>
          </cell>
        </row>
      </sheetData>
      <sheetData sheetId="11">
        <row r="13">
          <cell r="B13">
            <v>45.82</v>
          </cell>
          <cell r="C13">
            <v>12.7</v>
          </cell>
          <cell r="D13">
            <v>5.3</v>
          </cell>
        </row>
      </sheetData>
      <sheetData sheetId="12">
        <row r="13">
          <cell r="B13">
            <v>45.78</v>
          </cell>
          <cell r="C13">
            <v>12.8</v>
          </cell>
          <cell r="D13">
            <v>5.6</v>
          </cell>
        </row>
      </sheetData>
      <sheetData sheetId="13">
        <row r="13">
          <cell r="B13">
            <v>45.78</v>
          </cell>
          <cell r="C13">
            <v>12.8</v>
          </cell>
          <cell r="D13">
            <v>7.6</v>
          </cell>
        </row>
      </sheetData>
      <sheetData sheetId="14">
        <row r="13">
          <cell r="B13">
            <v>45.72</v>
          </cell>
          <cell r="C13">
            <v>13</v>
          </cell>
          <cell r="D13">
            <v>8.1</v>
          </cell>
        </row>
      </sheetData>
      <sheetData sheetId="15">
        <row r="13">
          <cell r="B13">
            <v>45.72</v>
          </cell>
          <cell r="C13">
            <v>13.4</v>
          </cell>
          <cell r="D13">
            <v>7</v>
          </cell>
        </row>
      </sheetData>
      <sheetData sheetId="16">
        <row r="13">
          <cell r="B13">
            <v>45.63</v>
          </cell>
          <cell r="C13">
            <v>13.9</v>
          </cell>
          <cell r="D13">
            <v>6.4</v>
          </cell>
        </row>
      </sheetData>
      <sheetData sheetId="17">
        <row r="13">
          <cell r="B13">
            <v>45.66</v>
          </cell>
          <cell r="C13">
            <v>14.3</v>
          </cell>
          <cell r="D13">
            <v>5</v>
          </cell>
        </row>
      </sheetData>
      <sheetData sheetId="18">
        <row r="13">
          <cell r="B13">
            <v>47.66</v>
          </cell>
          <cell r="C13">
            <v>12.9</v>
          </cell>
          <cell r="D13">
            <v>63.3</v>
          </cell>
        </row>
      </sheetData>
      <sheetData sheetId="19">
        <row r="13">
          <cell r="B13">
            <v>46.5</v>
          </cell>
          <cell r="C13">
            <v>14.3</v>
          </cell>
          <cell r="D13">
            <v>179.3</v>
          </cell>
        </row>
      </sheetData>
      <sheetData sheetId="20">
        <row r="13">
          <cell r="B13">
            <v>46.27</v>
          </cell>
          <cell r="C13">
            <v>14.2</v>
          </cell>
          <cell r="D13">
            <v>138.30000000000001</v>
          </cell>
        </row>
      </sheetData>
      <sheetData sheetId="21">
        <row r="13">
          <cell r="B13">
            <v>46.13</v>
          </cell>
          <cell r="C13">
            <v>14</v>
          </cell>
          <cell r="D13">
            <v>118.4</v>
          </cell>
        </row>
      </sheetData>
      <sheetData sheetId="22">
        <row r="13">
          <cell r="B13">
            <v>45.92</v>
          </cell>
          <cell r="C13">
            <v>14.1</v>
          </cell>
          <cell r="D13">
            <v>98.2</v>
          </cell>
        </row>
      </sheetData>
      <sheetData sheetId="23">
        <row r="13">
          <cell r="B13">
            <v>45.78</v>
          </cell>
          <cell r="C13">
            <v>14.2</v>
          </cell>
          <cell r="D13">
            <v>77.900000000000006</v>
          </cell>
        </row>
      </sheetData>
      <sheetData sheetId="24">
        <row r="13">
          <cell r="B13">
            <v>45.74</v>
          </cell>
          <cell r="C13">
            <v>14.2</v>
          </cell>
          <cell r="D13">
            <v>67.8</v>
          </cell>
        </row>
      </sheetData>
      <sheetData sheetId="25">
        <row r="13">
          <cell r="B13">
            <v>45.76</v>
          </cell>
          <cell r="C13">
            <v>14.3</v>
          </cell>
          <cell r="D13">
            <v>55.7</v>
          </cell>
        </row>
      </sheetData>
      <sheetData sheetId="26">
        <row r="13">
          <cell r="B13">
            <v>45.73</v>
          </cell>
          <cell r="C13">
            <v>14</v>
          </cell>
          <cell r="D13">
            <v>43.1</v>
          </cell>
        </row>
      </sheetData>
      <sheetData sheetId="27">
        <row r="13">
          <cell r="B13">
            <v>45.7</v>
          </cell>
          <cell r="C13">
            <v>13.8</v>
          </cell>
          <cell r="D13">
            <v>34.799999999999997</v>
          </cell>
        </row>
      </sheetData>
      <sheetData sheetId="28">
        <row r="13">
          <cell r="B13">
            <v>45.72</v>
          </cell>
          <cell r="C13">
            <v>14.1</v>
          </cell>
          <cell r="D13">
            <v>27.4</v>
          </cell>
        </row>
      </sheetData>
      <sheetData sheetId="29">
        <row r="13">
          <cell r="B13">
            <v>45.74</v>
          </cell>
          <cell r="C13">
            <v>14</v>
          </cell>
          <cell r="D13">
            <v>24.1</v>
          </cell>
        </row>
      </sheetData>
      <sheetData sheetId="30">
        <row r="13">
          <cell r="B13">
            <v>45.7</v>
          </cell>
          <cell r="C13">
            <v>14.2</v>
          </cell>
          <cell r="D13">
            <v>18.3</v>
          </cell>
        </row>
      </sheetData>
      <sheetData sheetId="3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報"/>
      <sheetName val="日報_1"/>
      <sheetName val="日報_2"/>
      <sheetName val="日報_3"/>
      <sheetName val="日報_4"/>
      <sheetName val="日報_5"/>
      <sheetName val="日報_6"/>
      <sheetName val="日報_7"/>
      <sheetName val="日報_8"/>
      <sheetName val="日報_9"/>
      <sheetName val="日報_10"/>
      <sheetName val="日報_11"/>
      <sheetName val="日報_12"/>
      <sheetName val="日報_13"/>
      <sheetName val="日報_14"/>
      <sheetName val="日報_15"/>
      <sheetName val="日報_16"/>
      <sheetName val="日報_17"/>
      <sheetName val="日報_18"/>
      <sheetName val="日報_19"/>
      <sheetName val="日報_20"/>
      <sheetName val="日報_21"/>
      <sheetName val="日報_22"/>
      <sheetName val="日報_23"/>
      <sheetName val="日報_24"/>
      <sheetName val="日報_25"/>
      <sheetName val="日報_26"/>
      <sheetName val="日報_27"/>
      <sheetName val="日報_28"/>
      <sheetName val="日報_29"/>
      <sheetName val="日報_30"/>
      <sheetName val="日報_31"/>
    </sheetNames>
    <sheetDataSet>
      <sheetData sheetId="0"/>
      <sheetData sheetId="1">
        <row r="13">
          <cell r="B13">
            <v>43.93</v>
          </cell>
          <cell r="C13">
            <v>6.8</v>
          </cell>
          <cell r="D13">
            <v>6.9</v>
          </cell>
        </row>
      </sheetData>
      <sheetData sheetId="2">
        <row r="13">
          <cell r="B13">
            <v>43.93</v>
          </cell>
          <cell r="C13">
            <v>6.7</v>
          </cell>
          <cell r="D13">
            <v>7.4</v>
          </cell>
        </row>
      </sheetData>
      <sheetData sheetId="3">
        <row r="13">
          <cell r="B13">
            <v>43.93</v>
          </cell>
          <cell r="C13">
            <v>6.6</v>
          </cell>
          <cell r="D13">
            <v>6.9</v>
          </cell>
        </row>
      </sheetData>
      <sheetData sheetId="4">
        <row r="13">
          <cell r="B13">
            <v>43.93</v>
          </cell>
          <cell r="C13">
            <v>6.5</v>
          </cell>
          <cell r="D13">
            <v>6</v>
          </cell>
        </row>
      </sheetData>
      <sheetData sheetId="5">
        <row r="13">
          <cell r="B13">
            <v>43.96</v>
          </cell>
          <cell r="C13">
            <v>6.7</v>
          </cell>
          <cell r="D13">
            <v>6.9</v>
          </cell>
        </row>
      </sheetData>
      <sheetData sheetId="6">
        <row r="13">
          <cell r="B13">
            <v>43.95</v>
          </cell>
          <cell r="C13">
            <v>6.5</v>
          </cell>
          <cell r="D13">
            <v>7.2</v>
          </cell>
        </row>
      </sheetData>
      <sheetData sheetId="7">
        <row r="13">
          <cell r="B13">
            <v>43.95</v>
          </cell>
          <cell r="C13">
            <v>6.6</v>
          </cell>
          <cell r="D13">
            <v>6.3</v>
          </cell>
        </row>
      </sheetData>
      <sheetData sheetId="8">
        <row r="13">
          <cell r="B13">
            <v>44</v>
          </cell>
          <cell r="C13">
            <v>6.6</v>
          </cell>
          <cell r="D13">
            <v>7.5</v>
          </cell>
        </row>
      </sheetData>
      <sheetData sheetId="9">
        <row r="13">
          <cell r="B13">
            <v>44.11</v>
          </cell>
          <cell r="C13">
            <v>6.6</v>
          </cell>
          <cell r="D13">
            <v>6</v>
          </cell>
        </row>
      </sheetData>
      <sheetData sheetId="10">
        <row r="13">
          <cell r="B13">
            <v>44.11</v>
          </cell>
          <cell r="C13">
            <v>6.2</v>
          </cell>
          <cell r="D13">
            <v>6.9</v>
          </cell>
        </row>
      </sheetData>
      <sheetData sheetId="11">
        <row r="13">
          <cell r="B13">
            <v>44.11</v>
          </cell>
          <cell r="C13">
            <v>6.3</v>
          </cell>
          <cell r="D13">
            <v>7.2</v>
          </cell>
        </row>
      </sheetData>
      <sheetData sheetId="12">
        <row r="13">
          <cell r="B13">
            <v>44.09</v>
          </cell>
          <cell r="C13">
            <v>6.2</v>
          </cell>
          <cell r="D13">
            <v>6.6</v>
          </cell>
        </row>
      </sheetData>
      <sheetData sheetId="13">
        <row r="13">
          <cell r="B13">
            <v>44.04</v>
          </cell>
          <cell r="C13">
            <v>6.1</v>
          </cell>
          <cell r="D13">
            <v>6.9</v>
          </cell>
        </row>
      </sheetData>
      <sheetData sheetId="14">
        <row r="13">
          <cell r="B13">
            <v>44.01</v>
          </cell>
          <cell r="C13">
            <v>6</v>
          </cell>
          <cell r="D13">
            <v>6.9</v>
          </cell>
        </row>
      </sheetData>
      <sheetData sheetId="15">
        <row r="13">
          <cell r="B13">
            <v>44.01</v>
          </cell>
          <cell r="C13">
            <v>5.7</v>
          </cell>
          <cell r="D13">
            <v>6.9</v>
          </cell>
        </row>
      </sheetData>
      <sheetData sheetId="16">
        <row r="13">
          <cell r="B13">
            <v>43.97</v>
          </cell>
          <cell r="C13">
            <v>5.6</v>
          </cell>
          <cell r="D13">
            <v>6.6</v>
          </cell>
        </row>
      </sheetData>
      <sheetData sheetId="17">
        <row r="13">
          <cell r="B13">
            <v>44.09</v>
          </cell>
          <cell r="C13">
            <v>6</v>
          </cell>
          <cell r="D13">
            <v>6.9</v>
          </cell>
        </row>
      </sheetData>
      <sheetData sheetId="18">
        <row r="13">
          <cell r="B13">
            <v>44.08</v>
          </cell>
          <cell r="C13">
            <v>5.9</v>
          </cell>
          <cell r="D13">
            <v>7.5</v>
          </cell>
        </row>
      </sheetData>
      <sheetData sheetId="19">
        <row r="13">
          <cell r="B13">
            <v>44.07</v>
          </cell>
          <cell r="C13">
            <v>6.5</v>
          </cell>
          <cell r="D13">
            <v>10.1</v>
          </cell>
        </row>
      </sheetData>
      <sheetData sheetId="20">
        <row r="13">
          <cell r="B13">
            <v>44.08</v>
          </cell>
          <cell r="C13">
            <v>6.5</v>
          </cell>
          <cell r="D13">
            <v>9.5</v>
          </cell>
        </row>
      </sheetData>
      <sheetData sheetId="21">
        <row r="13">
          <cell r="B13">
            <v>44.1</v>
          </cell>
          <cell r="C13">
            <v>6.7</v>
          </cell>
          <cell r="D13">
            <v>7.8</v>
          </cell>
        </row>
      </sheetData>
      <sheetData sheetId="22">
        <row r="13">
          <cell r="B13">
            <v>44.11</v>
          </cell>
          <cell r="C13">
            <v>6.7</v>
          </cell>
          <cell r="D13">
            <v>5.7</v>
          </cell>
        </row>
      </sheetData>
      <sheetData sheetId="23">
        <row r="13">
          <cell r="B13">
            <v>44.17</v>
          </cell>
          <cell r="C13">
            <v>6.4</v>
          </cell>
          <cell r="D13">
            <v>8.1</v>
          </cell>
        </row>
      </sheetData>
      <sheetData sheetId="24">
        <row r="13">
          <cell r="B13">
            <v>44.13</v>
          </cell>
          <cell r="C13">
            <v>6.1</v>
          </cell>
          <cell r="D13">
            <v>8.6999999999999993</v>
          </cell>
        </row>
      </sheetData>
      <sheetData sheetId="25">
        <row r="13">
          <cell r="B13">
            <v>44.12</v>
          </cell>
          <cell r="C13">
            <v>5.8</v>
          </cell>
          <cell r="D13">
            <v>11.6</v>
          </cell>
        </row>
      </sheetData>
      <sheetData sheetId="26">
        <row r="13">
          <cell r="B13">
            <v>44.11</v>
          </cell>
          <cell r="C13">
            <v>5.5</v>
          </cell>
          <cell r="D13">
            <v>11.6</v>
          </cell>
        </row>
      </sheetData>
      <sheetData sheetId="27">
        <row r="13">
          <cell r="B13">
            <v>44.07</v>
          </cell>
          <cell r="C13">
            <v>5.3</v>
          </cell>
          <cell r="D13">
            <v>12.2</v>
          </cell>
        </row>
      </sheetData>
      <sheetData sheetId="28">
        <row r="13">
          <cell r="B13">
            <v>44.03</v>
          </cell>
          <cell r="C13">
            <v>5.2</v>
          </cell>
          <cell r="D13">
            <v>12.3</v>
          </cell>
        </row>
      </sheetData>
      <sheetData sheetId="29">
        <row r="13">
          <cell r="B13">
            <v>44</v>
          </cell>
          <cell r="C13">
            <v>5.0999999999999996</v>
          </cell>
          <cell r="D13">
            <v>14</v>
          </cell>
        </row>
      </sheetData>
      <sheetData sheetId="30">
        <row r="13">
          <cell r="B13">
            <v>44.01</v>
          </cell>
          <cell r="C13">
            <v>5</v>
          </cell>
          <cell r="D13">
            <v>12</v>
          </cell>
        </row>
      </sheetData>
      <sheetData sheetId="31">
        <row r="13">
          <cell r="B13">
            <v>44</v>
          </cell>
          <cell r="C13">
            <v>4.9000000000000004</v>
          </cell>
          <cell r="D13">
            <v>12.5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報"/>
      <sheetName val="日報_1"/>
      <sheetName val="日報_2"/>
      <sheetName val="日報_3"/>
      <sheetName val="日報_4"/>
      <sheetName val="日報_5"/>
      <sheetName val="日報_6"/>
      <sheetName val="日報_7"/>
      <sheetName val="日報_8"/>
      <sheetName val="日報_9"/>
      <sheetName val="日報_10"/>
      <sheetName val="日報_11"/>
      <sheetName val="日報_12"/>
      <sheetName val="日報_13"/>
      <sheetName val="日報_14"/>
      <sheetName val="日報_15"/>
      <sheetName val="日報_16"/>
      <sheetName val="日報_17"/>
      <sheetName val="日報_18"/>
      <sheetName val="日報_19"/>
      <sheetName val="日報_20"/>
      <sheetName val="日報_21"/>
      <sheetName val="日報_22"/>
      <sheetName val="日報_23"/>
      <sheetName val="日報_24"/>
      <sheetName val="日報_25"/>
      <sheetName val="日報_26"/>
      <sheetName val="日報_27"/>
      <sheetName val="日報_28"/>
      <sheetName val="日報_29"/>
      <sheetName val="日報_30"/>
      <sheetName val="日報_31"/>
    </sheetNames>
    <sheetDataSet>
      <sheetData sheetId="0"/>
      <sheetData sheetId="1">
        <row r="13">
          <cell r="B13">
            <v>44</v>
          </cell>
          <cell r="C13">
            <v>4.9000000000000004</v>
          </cell>
          <cell r="D13">
            <v>11.1</v>
          </cell>
        </row>
      </sheetData>
      <sheetData sheetId="2">
        <row r="13">
          <cell r="B13">
            <v>43.96</v>
          </cell>
          <cell r="C13">
            <v>4.7</v>
          </cell>
          <cell r="D13">
            <v>9.3000000000000007</v>
          </cell>
        </row>
      </sheetData>
      <sheetData sheetId="3">
        <row r="13">
          <cell r="B13">
            <v>43.94</v>
          </cell>
          <cell r="C13">
            <v>4.8</v>
          </cell>
          <cell r="D13">
            <v>7.8</v>
          </cell>
        </row>
      </sheetData>
      <sheetData sheetId="4">
        <row r="13">
          <cell r="B13">
            <v>43.94</v>
          </cell>
          <cell r="C13">
            <v>4.8</v>
          </cell>
          <cell r="D13">
            <v>7.8</v>
          </cell>
        </row>
      </sheetData>
      <sheetData sheetId="5">
        <row r="13">
          <cell r="B13">
            <v>43.94</v>
          </cell>
          <cell r="C13">
            <v>4.7</v>
          </cell>
          <cell r="D13">
            <v>7.5</v>
          </cell>
        </row>
      </sheetData>
      <sheetData sheetId="6">
        <row r="13">
          <cell r="B13">
            <v>43.93</v>
          </cell>
          <cell r="C13">
            <v>4.5</v>
          </cell>
          <cell r="D13">
            <v>8.1</v>
          </cell>
        </row>
      </sheetData>
      <sheetData sheetId="7">
        <row r="13">
          <cell r="B13">
            <v>43.9</v>
          </cell>
          <cell r="C13">
            <v>4.4000000000000004</v>
          </cell>
          <cell r="D13">
            <v>8.4</v>
          </cell>
        </row>
      </sheetData>
      <sheetData sheetId="8">
        <row r="13">
          <cell r="B13">
            <v>43.89</v>
          </cell>
          <cell r="C13">
            <v>4.2</v>
          </cell>
          <cell r="D13">
            <v>7.2</v>
          </cell>
        </row>
      </sheetData>
      <sheetData sheetId="9">
        <row r="13">
          <cell r="B13">
            <v>43.93</v>
          </cell>
          <cell r="C13">
            <v>4</v>
          </cell>
          <cell r="D13">
            <v>6.1</v>
          </cell>
        </row>
      </sheetData>
      <sheetData sheetId="10">
        <row r="13">
          <cell r="B13">
            <v>43.9</v>
          </cell>
          <cell r="C13">
            <v>4.2</v>
          </cell>
          <cell r="D13">
            <v>5.8</v>
          </cell>
        </row>
      </sheetData>
      <sheetData sheetId="11">
        <row r="13">
          <cell r="B13">
            <v>44.02</v>
          </cell>
          <cell r="C13">
            <v>4.2</v>
          </cell>
          <cell r="D13">
            <v>7.2</v>
          </cell>
        </row>
      </sheetData>
      <sheetData sheetId="12">
        <row r="13">
          <cell r="B13">
            <v>44</v>
          </cell>
          <cell r="C13">
            <v>4.2</v>
          </cell>
          <cell r="D13">
            <v>12</v>
          </cell>
        </row>
      </sheetData>
      <sheetData sheetId="13">
        <row r="13">
          <cell r="B13">
            <v>43.99</v>
          </cell>
          <cell r="C13">
            <v>4.4000000000000004</v>
          </cell>
          <cell r="D13">
            <v>19.899999999999999</v>
          </cell>
        </row>
      </sheetData>
      <sheetData sheetId="14">
        <row r="13">
          <cell r="B13">
            <v>43.96</v>
          </cell>
          <cell r="C13">
            <v>4.4000000000000004</v>
          </cell>
          <cell r="D13">
            <v>13.8</v>
          </cell>
        </row>
      </sheetData>
      <sheetData sheetId="15">
        <row r="13">
          <cell r="B13">
            <v>43.88</v>
          </cell>
          <cell r="C13">
            <v>4.5</v>
          </cell>
          <cell r="D13">
            <v>8.6999999999999993</v>
          </cell>
        </row>
      </sheetData>
      <sheetData sheetId="16">
        <row r="13">
          <cell r="B13">
            <v>44.02</v>
          </cell>
          <cell r="C13">
            <v>4.4000000000000004</v>
          </cell>
          <cell r="D13">
            <v>4.9000000000000004</v>
          </cell>
        </row>
      </sheetData>
      <sheetData sheetId="17">
        <row r="13">
          <cell r="B13">
            <v>43.98</v>
          </cell>
          <cell r="C13">
            <v>4.5</v>
          </cell>
          <cell r="D13">
            <v>4.3</v>
          </cell>
        </row>
      </sheetData>
      <sheetData sheetId="18">
        <row r="13">
          <cell r="B13">
            <v>43.98</v>
          </cell>
          <cell r="C13">
            <v>4.5999999999999996</v>
          </cell>
          <cell r="D13">
            <v>4.5999999999999996</v>
          </cell>
        </row>
      </sheetData>
      <sheetData sheetId="19">
        <row r="13">
          <cell r="B13">
            <v>43.93</v>
          </cell>
          <cell r="C13">
            <v>4.8</v>
          </cell>
          <cell r="D13">
            <v>4.3</v>
          </cell>
        </row>
      </sheetData>
      <sheetData sheetId="20">
        <row r="13">
          <cell r="B13">
            <v>44.03</v>
          </cell>
          <cell r="C13">
            <v>5</v>
          </cell>
          <cell r="D13">
            <v>4</v>
          </cell>
        </row>
      </sheetData>
      <sheetData sheetId="21">
        <row r="13">
          <cell r="B13">
            <v>43.97</v>
          </cell>
          <cell r="C13">
            <v>5.2</v>
          </cell>
          <cell r="D13">
            <v>4.3</v>
          </cell>
        </row>
      </sheetData>
      <sheetData sheetId="22">
        <row r="13">
          <cell r="B13">
            <v>43.96</v>
          </cell>
          <cell r="C13">
            <v>5.3</v>
          </cell>
          <cell r="D13">
            <v>6.7</v>
          </cell>
        </row>
      </sheetData>
      <sheetData sheetId="23">
        <row r="13">
          <cell r="B13">
            <v>43.96</v>
          </cell>
          <cell r="C13">
            <v>5.5</v>
          </cell>
          <cell r="D13">
            <v>5.8</v>
          </cell>
        </row>
      </sheetData>
      <sheetData sheetId="24">
        <row r="13">
          <cell r="B13">
            <v>43.96</v>
          </cell>
          <cell r="C13">
            <v>5.4</v>
          </cell>
          <cell r="D13">
            <v>6.4</v>
          </cell>
        </row>
      </sheetData>
      <sheetData sheetId="25">
        <row r="13">
          <cell r="B13">
            <v>43.96</v>
          </cell>
          <cell r="C13">
            <v>5.5</v>
          </cell>
          <cell r="D13">
            <v>11.4</v>
          </cell>
        </row>
      </sheetData>
      <sheetData sheetId="26">
        <row r="13">
          <cell r="B13">
            <v>43.96</v>
          </cell>
          <cell r="C13">
            <v>5.7</v>
          </cell>
          <cell r="D13">
            <v>8.1</v>
          </cell>
        </row>
      </sheetData>
      <sheetData sheetId="27">
        <row r="13">
          <cell r="B13">
            <v>43.93</v>
          </cell>
          <cell r="C13">
            <v>6</v>
          </cell>
          <cell r="D13">
            <v>4.9000000000000004</v>
          </cell>
        </row>
      </sheetData>
      <sheetData sheetId="28">
        <row r="13">
          <cell r="B13">
            <v>43.94</v>
          </cell>
          <cell r="C13">
            <v>5.9</v>
          </cell>
          <cell r="D13">
            <v>4.5999999999999996</v>
          </cell>
        </row>
      </sheetData>
      <sheetData sheetId="29"/>
      <sheetData sheetId="30"/>
      <sheetData sheetId="3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報"/>
      <sheetName val="日報_1"/>
      <sheetName val="日報_2"/>
      <sheetName val="日報_3"/>
      <sheetName val="日報_4"/>
      <sheetName val="日報_5"/>
      <sheetName val="日報_6"/>
      <sheetName val="日報_7"/>
      <sheetName val="日報_8"/>
      <sheetName val="日報_9"/>
      <sheetName val="日報_10"/>
      <sheetName val="日報_11"/>
      <sheetName val="日報_12"/>
      <sheetName val="日報_13"/>
      <sheetName val="日報_14"/>
      <sheetName val="日報_15"/>
      <sheetName val="日報_16"/>
      <sheetName val="日報_17"/>
      <sheetName val="日報_18"/>
      <sheetName val="日報_19"/>
      <sheetName val="日報_20"/>
      <sheetName val="日報_21"/>
      <sheetName val="日報_22"/>
      <sheetName val="日報_23"/>
      <sheetName val="日報_24"/>
      <sheetName val="日報_25"/>
      <sheetName val="日報_26"/>
      <sheetName val="日報_27"/>
      <sheetName val="日報_28"/>
      <sheetName val="日報_29"/>
      <sheetName val="日報_30"/>
      <sheetName val="日報_3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報"/>
      <sheetName val="日報_1"/>
      <sheetName val="日報_2"/>
      <sheetName val="日報_3"/>
      <sheetName val="日報_4"/>
      <sheetName val="日報_5"/>
      <sheetName val="日報_6"/>
      <sheetName val="日報_7"/>
      <sheetName val="日報_8"/>
      <sheetName val="日報_9"/>
      <sheetName val="日報_10"/>
      <sheetName val="日報_11"/>
      <sheetName val="日報_12"/>
      <sheetName val="日報_13"/>
      <sheetName val="日報_14"/>
      <sheetName val="日報_15"/>
      <sheetName val="日報_16"/>
      <sheetName val="日報_17"/>
      <sheetName val="日報_18"/>
      <sheetName val="日報_19"/>
      <sheetName val="日報_20"/>
      <sheetName val="日報_21"/>
      <sheetName val="日報_22"/>
      <sheetName val="日報_23"/>
      <sheetName val="日報_24"/>
      <sheetName val="日報_25"/>
      <sheetName val="日報_26"/>
      <sheetName val="日報_27"/>
      <sheetName val="日報_28"/>
      <sheetName val="日報_29"/>
      <sheetName val="日報_30"/>
      <sheetName val="日報_31"/>
    </sheetNames>
    <sheetDataSet>
      <sheetData sheetId="0"/>
      <sheetData sheetId="1"/>
      <sheetData sheetId="2">
        <row r="13">
          <cell r="B13">
            <v>43.95</v>
          </cell>
          <cell r="C13">
            <v>6.8</v>
          </cell>
          <cell r="D13">
            <v>5.8</v>
          </cell>
        </row>
      </sheetData>
      <sheetData sheetId="3">
        <row r="13">
          <cell r="B13">
            <v>43.94</v>
          </cell>
          <cell r="C13">
            <v>7.7</v>
          </cell>
          <cell r="D13">
            <v>22.8</v>
          </cell>
        </row>
      </sheetData>
      <sheetData sheetId="4">
        <row r="13">
          <cell r="B13">
            <v>43.95</v>
          </cell>
          <cell r="C13">
            <v>8.3000000000000007</v>
          </cell>
          <cell r="D13">
            <v>20.8</v>
          </cell>
        </row>
      </sheetData>
      <sheetData sheetId="5">
        <row r="13">
          <cell r="B13">
            <v>44.42</v>
          </cell>
          <cell r="C13">
            <v>8.4</v>
          </cell>
          <cell r="D13">
            <v>20.6</v>
          </cell>
        </row>
      </sheetData>
      <sheetData sheetId="6">
        <row r="13">
          <cell r="B13">
            <v>44.64</v>
          </cell>
          <cell r="C13">
            <v>9</v>
          </cell>
          <cell r="D13">
            <v>21.8</v>
          </cell>
        </row>
      </sheetData>
      <sheetData sheetId="7">
        <row r="13">
          <cell r="B13">
            <v>44.45</v>
          </cell>
          <cell r="C13">
            <v>9.3000000000000007</v>
          </cell>
          <cell r="D13">
            <v>23.4</v>
          </cell>
        </row>
      </sheetData>
      <sheetData sheetId="8">
        <row r="13">
          <cell r="B13">
            <v>44.43</v>
          </cell>
          <cell r="C13">
            <v>8.9</v>
          </cell>
          <cell r="D13">
            <v>17.2</v>
          </cell>
        </row>
      </sheetData>
      <sheetData sheetId="9">
        <row r="13">
          <cell r="B13">
            <v>44.68</v>
          </cell>
          <cell r="C13">
            <v>8.6999999999999993</v>
          </cell>
          <cell r="D13">
            <v>27.1</v>
          </cell>
        </row>
      </sheetData>
      <sheetData sheetId="10">
        <row r="13">
          <cell r="B13">
            <v>44.56</v>
          </cell>
          <cell r="C13">
            <v>8.6</v>
          </cell>
          <cell r="D13">
            <v>28.6</v>
          </cell>
        </row>
      </sheetData>
      <sheetData sheetId="11">
        <row r="13">
          <cell r="B13">
            <v>44.41</v>
          </cell>
          <cell r="C13">
            <v>8.6</v>
          </cell>
          <cell r="D13">
            <v>23.7</v>
          </cell>
        </row>
      </sheetData>
      <sheetData sheetId="12">
        <row r="13">
          <cell r="B13">
            <v>44.38</v>
          </cell>
          <cell r="C13">
            <v>8.5</v>
          </cell>
          <cell r="D13">
            <v>20.6</v>
          </cell>
        </row>
      </sheetData>
      <sheetData sheetId="13">
        <row r="13">
          <cell r="B13">
            <v>44.38</v>
          </cell>
          <cell r="C13">
            <v>8.5</v>
          </cell>
          <cell r="D13">
            <v>18.399999999999999</v>
          </cell>
        </row>
      </sheetData>
      <sheetData sheetId="14">
        <row r="13">
          <cell r="B13">
            <v>44.38</v>
          </cell>
          <cell r="C13">
            <v>8.6999999999999993</v>
          </cell>
          <cell r="D13">
            <v>16.899999999999999</v>
          </cell>
        </row>
      </sheetData>
      <sheetData sheetId="15">
        <row r="13">
          <cell r="B13">
            <v>44.39</v>
          </cell>
          <cell r="C13">
            <v>9</v>
          </cell>
          <cell r="D13">
            <v>14.4</v>
          </cell>
        </row>
      </sheetData>
      <sheetData sheetId="16">
        <row r="13">
          <cell r="B13">
            <v>44.39</v>
          </cell>
          <cell r="C13">
            <v>9.3000000000000007</v>
          </cell>
          <cell r="D13">
            <v>11.1</v>
          </cell>
        </row>
      </sheetData>
      <sheetData sheetId="17">
        <row r="13">
          <cell r="B13">
            <v>44.39</v>
          </cell>
          <cell r="C13">
            <v>9</v>
          </cell>
          <cell r="D13">
            <v>9.9</v>
          </cell>
        </row>
      </sheetData>
      <sheetData sheetId="18">
        <row r="13">
          <cell r="B13">
            <v>44.33</v>
          </cell>
          <cell r="C13">
            <v>8.9</v>
          </cell>
          <cell r="D13">
            <v>8.5</v>
          </cell>
        </row>
      </sheetData>
      <sheetData sheetId="19">
        <row r="13">
          <cell r="B13">
            <v>44.27</v>
          </cell>
          <cell r="C13">
            <v>9.1999999999999993</v>
          </cell>
          <cell r="D13">
            <v>7</v>
          </cell>
        </row>
      </sheetData>
      <sheetData sheetId="20">
        <row r="13">
          <cell r="B13">
            <v>44.3</v>
          </cell>
          <cell r="C13">
            <v>9.1</v>
          </cell>
          <cell r="D13">
            <v>5.8</v>
          </cell>
        </row>
      </sheetData>
      <sheetData sheetId="21">
        <row r="13">
          <cell r="B13">
            <v>44.31</v>
          </cell>
          <cell r="C13">
            <v>9.1</v>
          </cell>
          <cell r="D13">
            <v>4.5999999999999996</v>
          </cell>
        </row>
      </sheetData>
      <sheetData sheetId="22">
        <row r="13">
          <cell r="B13">
            <v>44.45</v>
          </cell>
          <cell r="C13">
            <v>9.1999999999999993</v>
          </cell>
          <cell r="D13">
            <v>4.3</v>
          </cell>
        </row>
      </sheetData>
      <sheetData sheetId="23">
        <row r="13">
          <cell r="B13">
            <v>44.44</v>
          </cell>
          <cell r="C13">
            <v>9.6</v>
          </cell>
          <cell r="D13">
            <v>3.8</v>
          </cell>
        </row>
      </sheetData>
      <sheetData sheetId="24">
        <row r="13">
          <cell r="B13">
            <v>44.44</v>
          </cell>
          <cell r="C13">
            <v>9.4</v>
          </cell>
          <cell r="D13">
            <v>3.2</v>
          </cell>
        </row>
      </sheetData>
      <sheetData sheetId="25">
        <row r="13">
          <cell r="B13">
            <v>44.43</v>
          </cell>
          <cell r="C13">
            <v>9.5</v>
          </cell>
          <cell r="D13">
            <v>2.6</v>
          </cell>
        </row>
      </sheetData>
      <sheetData sheetId="26">
        <row r="13">
          <cell r="B13">
            <v>44.43</v>
          </cell>
          <cell r="C13">
            <v>9.6</v>
          </cell>
          <cell r="D13">
            <v>2.6</v>
          </cell>
        </row>
      </sheetData>
      <sheetData sheetId="27">
        <row r="13">
          <cell r="B13">
            <v>44.37</v>
          </cell>
          <cell r="C13">
            <v>10</v>
          </cell>
          <cell r="D13">
            <v>2.9</v>
          </cell>
        </row>
      </sheetData>
      <sheetData sheetId="28">
        <row r="13">
          <cell r="B13">
            <v>44.32</v>
          </cell>
          <cell r="C13">
            <v>10.3</v>
          </cell>
          <cell r="D13">
            <v>2.9</v>
          </cell>
        </row>
      </sheetData>
      <sheetData sheetId="29">
        <row r="13">
          <cell r="B13">
            <v>44.24</v>
          </cell>
          <cell r="C13">
            <v>10.7</v>
          </cell>
          <cell r="D13">
            <v>3.2</v>
          </cell>
        </row>
      </sheetData>
      <sheetData sheetId="30">
        <row r="13">
          <cell r="B13">
            <v>44.19</v>
          </cell>
          <cell r="C13">
            <v>11.1</v>
          </cell>
          <cell r="D13">
            <v>2.9</v>
          </cell>
        </row>
      </sheetData>
      <sheetData sheetId="31">
        <row r="13">
          <cell r="B13">
            <v>44.15</v>
          </cell>
          <cell r="C13">
            <v>11.3</v>
          </cell>
          <cell r="D13">
            <v>2.9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報"/>
      <sheetName val="日報_1"/>
      <sheetName val="日報_2"/>
      <sheetName val="日報_3"/>
      <sheetName val="日報_4"/>
      <sheetName val="日報_5"/>
      <sheetName val="日報_6"/>
      <sheetName val="日報_7"/>
      <sheetName val="日報_8"/>
      <sheetName val="日報_9"/>
      <sheetName val="日報_10"/>
      <sheetName val="日報_11"/>
      <sheetName val="日報_12"/>
      <sheetName val="日報_13"/>
      <sheetName val="日報_14"/>
      <sheetName val="日報_15"/>
      <sheetName val="日報_16"/>
      <sheetName val="日報_17"/>
      <sheetName val="日報_18"/>
      <sheetName val="日報_19"/>
      <sheetName val="日報_20"/>
      <sheetName val="日報_21"/>
      <sheetName val="日報_22"/>
      <sheetName val="日報_23"/>
      <sheetName val="日報_24"/>
      <sheetName val="日報_25"/>
      <sheetName val="日報_26"/>
      <sheetName val="日報_27"/>
      <sheetName val="日報_28"/>
      <sheetName val="日報_29"/>
      <sheetName val="日報_30"/>
      <sheetName val="日報_31"/>
    </sheetNames>
    <sheetDataSet>
      <sheetData sheetId="0"/>
      <sheetData sheetId="1">
        <row r="13">
          <cell r="B13">
            <v>45.76</v>
          </cell>
          <cell r="C13">
            <v>14.5</v>
          </cell>
          <cell r="D13">
            <v>16.3</v>
          </cell>
        </row>
      </sheetData>
      <sheetData sheetId="2">
        <row r="13">
          <cell r="B13">
            <v>45.76</v>
          </cell>
          <cell r="C13">
            <v>14.9</v>
          </cell>
          <cell r="D13">
            <v>16.3</v>
          </cell>
        </row>
      </sheetData>
      <sheetData sheetId="3">
        <row r="13">
          <cell r="B13">
            <v>45.75</v>
          </cell>
          <cell r="C13">
            <v>15.3</v>
          </cell>
          <cell r="D13">
            <v>14.5</v>
          </cell>
        </row>
      </sheetData>
      <sheetData sheetId="4">
        <row r="13">
          <cell r="B13">
            <v>45.78</v>
          </cell>
          <cell r="C13">
            <v>15.1</v>
          </cell>
          <cell r="D13">
            <v>12.5</v>
          </cell>
        </row>
      </sheetData>
      <sheetData sheetId="5">
        <row r="13">
          <cell r="B13">
            <v>45.58</v>
          </cell>
          <cell r="C13">
            <v>15</v>
          </cell>
          <cell r="D13">
            <v>9.6</v>
          </cell>
        </row>
      </sheetData>
      <sheetData sheetId="6">
        <row r="13">
          <cell r="B13">
            <v>45.62</v>
          </cell>
          <cell r="C13">
            <v>15.5</v>
          </cell>
          <cell r="D13">
            <v>9</v>
          </cell>
        </row>
      </sheetData>
      <sheetData sheetId="7">
        <row r="13">
          <cell r="B13">
            <v>45.57</v>
          </cell>
          <cell r="C13">
            <v>15.9</v>
          </cell>
          <cell r="D13">
            <v>8.5</v>
          </cell>
        </row>
      </sheetData>
      <sheetData sheetId="8">
        <row r="13">
          <cell r="B13">
            <v>45.59</v>
          </cell>
          <cell r="C13">
            <v>16.100000000000001</v>
          </cell>
          <cell r="D13">
            <v>12.5</v>
          </cell>
        </row>
      </sheetData>
      <sheetData sheetId="9">
        <row r="13">
          <cell r="B13">
            <v>45.47</v>
          </cell>
          <cell r="C13">
            <v>16.3</v>
          </cell>
          <cell r="D13">
            <v>8.5</v>
          </cell>
        </row>
      </sheetData>
      <sheetData sheetId="10">
        <row r="13">
          <cell r="B13">
            <v>45.52</v>
          </cell>
          <cell r="C13">
            <v>16.100000000000001</v>
          </cell>
          <cell r="D13">
            <v>8.5</v>
          </cell>
        </row>
      </sheetData>
      <sheetData sheetId="11">
        <row r="13">
          <cell r="B13">
            <v>45.59</v>
          </cell>
          <cell r="C13">
            <v>16.2</v>
          </cell>
          <cell r="D13">
            <v>7.6</v>
          </cell>
        </row>
      </sheetData>
      <sheetData sheetId="12">
        <row r="13">
          <cell r="B13">
            <v>45.52</v>
          </cell>
          <cell r="C13">
            <v>17</v>
          </cell>
          <cell r="D13">
            <v>7.3</v>
          </cell>
        </row>
      </sheetData>
      <sheetData sheetId="13">
        <row r="13">
          <cell r="B13">
            <v>45.79</v>
          </cell>
          <cell r="C13">
            <v>16.5</v>
          </cell>
          <cell r="D13">
            <v>7.6</v>
          </cell>
        </row>
      </sheetData>
      <sheetData sheetId="14">
        <row r="13">
          <cell r="B13">
            <v>45.81</v>
          </cell>
          <cell r="C13">
            <v>16.7</v>
          </cell>
          <cell r="D13">
            <v>8.5</v>
          </cell>
        </row>
      </sheetData>
      <sheetData sheetId="15">
        <row r="13">
          <cell r="B13">
            <v>45.8</v>
          </cell>
          <cell r="C13">
            <v>17</v>
          </cell>
          <cell r="D13">
            <v>7.3</v>
          </cell>
        </row>
      </sheetData>
      <sheetData sheetId="16">
        <row r="13">
          <cell r="B13">
            <v>45.77</v>
          </cell>
          <cell r="C13">
            <v>17.2</v>
          </cell>
          <cell r="D13">
            <v>7.1</v>
          </cell>
        </row>
      </sheetData>
      <sheetData sheetId="17">
        <row r="13">
          <cell r="B13">
            <v>45.74</v>
          </cell>
          <cell r="C13">
            <v>16.899999999999999</v>
          </cell>
          <cell r="D13">
            <v>4.8</v>
          </cell>
        </row>
      </sheetData>
      <sheetData sheetId="18">
        <row r="13">
          <cell r="B13">
            <v>45.69</v>
          </cell>
          <cell r="C13">
            <v>16.899999999999999</v>
          </cell>
          <cell r="D13">
            <v>6.2</v>
          </cell>
        </row>
      </sheetData>
      <sheetData sheetId="19">
        <row r="13">
          <cell r="B13">
            <v>45.66</v>
          </cell>
          <cell r="C13">
            <v>17.100000000000001</v>
          </cell>
          <cell r="D13">
            <v>4.5</v>
          </cell>
        </row>
      </sheetData>
      <sheetData sheetId="20">
        <row r="13">
          <cell r="B13">
            <v>45.45</v>
          </cell>
          <cell r="C13">
            <v>17.5</v>
          </cell>
          <cell r="D13">
            <v>4.2</v>
          </cell>
        </row>
      </sheetData>
      <sheetData sheetId="21">
        <row r="13">
          <cell r="B13">
            <v>45.49</v>
          </cell>
          <cell r="C13">
            <v>18.100000000000001</v>
          </cell>
          <cell r="D13">
            <v>4.5</v>
          </cell>
        </row>
      </sheetData>
      <sheetData sheetId="22">
        <row r="13">
          <cell r="B13">
            <v>45.49</v>
          </cell>
          <cell r="C13">
            <v>18.399999999999999</v>
          </cell>
          <cell r="D13">
            <v>5.0999999999999996</v>
          </cell>
        </row>
      </sheetData>
      <sheetData sheetId="23">
        <row r="13">
          <cell r="B13">
            <v>45.44</v>
          </cell>
          <cell r="C13">
            <v>18.7</v>
          </cell>
          <cell r="D13">
            <v>3.9</v>
          </cell>
        </row>
      </sheetData>
      <sheetData sheetId="24">
        <row r="13">
          <cell r="B13">
            <v>45.33</v>
          </cell>
          <cell r="C13">
            <v>19.100000000000001</v>
          </cell>
          <cell r="D13">
            <v>3.7</v>
          </cell>
        </row>
      </sheetData>
      <sheetData sheetId="25">
        <row r="13">
          <cell r="B13">
            <v>45.32</v>
          </cell>
          <cell r="C13">
            <v>19.100000000000001</v>
          </cell>
          <cell r="D13">
            <v>3.7</v>
          </cell>
        </row>
      </sheetData>
      <sheetData sheetId="26">
        <row r="13">
          <cell r="B13">
            <v>45.37</v>
          </cell>
          <cell r="C13">
            <v>18.8</v>
          </cell>
          <cell r="D13">
            <v>3.1</v>
          </cell>
        </row>
      </sheetData>
      <sheetData sheetId="27">
        <row r="13">
          <cell r="B13">
            <v>45.32</v>
          </cell>
          <cell r="C13">
            <v>19.600000000000001</v>
          </cell>
          <cell r="D13">
            <v>4.2</v>
          </cell>
        </row>
      </sheetData>
      <sheetData sheetId="28">
        <row r="13">
          <cell r="B13">
            <v>45.34</v>
          </cell>
          <cell r="C13">
            <v>19.3</v>
          </cell>
          <cell r="D13">
            <v>3.1</v>
          </cell>
        </row>
      </sheetData>
      <sheetData sheetId="29">
        <row r="13">
          <cell r="B13">
            <v>45.4</v>
          </cell>
          <cell r="C13">
            <v>19.5</v>
          </cell>
          <cell r="D13">
            <v>2.8</v>
          </cell>
        </row>
      </sheetData>
      <sheetData sheetId="30">
        <row r="13">
          <cell r="B13">
            <v>45.28</v>
          </cell>
          <cell r="C13">
            <v>19.899999999999999</v>
          </cell>
          <cell r="D13">
            <v>2.8</v>
          </cell>
        </row>
      </sheetData>
      <sheetData sheetId="31">
        <row r="13">
          <cell r="B13">
            <v>45.36</v>
          </cell>
          <cell r="C13">
            <v>20.2</v>
          </cell>
          <cell r="D13">
            <v>3.1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報"/>
      <sheetName val="日報_1"/>
      <sheetName val="日報_2"/>
      <sheetName val="日報_3"/>
      <sheetName val="日報_4"/>
      <sheetName val="日報_5"/>
      <sheetName val="日報_6"/>
      <sheetName val="日報_7"/>
      <sheetName val="日報_8"/>
      <sheetName val="日報_9"/>
      <sheetName val="日報_10"/>
      <sheetName val="日報_11"/>
      <sheetName val="日報_12"/>
      <sheetName val="日報_13"/>
      <sheetName val="日報_14"/>
      <sheetName val="日報_15"/>
      <sheetName val="日報_16"/>
      <sheetName val="日報_17"/>
      <sheetName val="日報_18"/>
      <sheetName val="日報_19"/>
      <sheetName val="日報_20"/>
      <sheetName val="日報_21"/>
      <sheetName val="日報_22"/>
      <sheetName val="日報_23"/>
      <sheetName val="日報_24"/>
      <sheetName val="日報_25"/>
      <sheetName val="日報_26"/>
      <sheetName val="日報_27"/>
      <sheetName val="日報_28"/>
      <sheetName val="日報_29"/>
      <sheetName val="日報_30"/>
      <sheetName val="日報_31"/>
    </sheetNames>
    <sheetDataSet>
      <sheetData sheetId="0"/>
      <sheetData sheetId="1">
        <row r="13">
          <cell r="B13">
            <v>45.35</v>
          </cell>
          <cell r="C13">
            <v>20.3</v>
          </cell>
          <cell r="D13">
            <v>2.5</v>
          </cell>
        </row>
      </sheetData>
      <sheetData sheetId="2">
        <row r="13">
          <cell r="B13">
            <v>45.51</v>
          </cell>
          <cell r="C13">
            <v>20.3</v>
          </cell>
          <cell r="D13">
            <v>3.1</v>
          </cell>
        </row>
      </sheetData>
      <sheetData sheetId="3"/>
      <sheetData sheetId="4">
        <row r="13">
          <cell r="B13">
            <v>45.46</v>
          </cell>
          <cell r="C13">
            <v>20.3</v>
          </cell>
          <cell r="D13">
            <v>2.5</v>
          </cell>
        </row>
      </sheetData>
      <sheetData sheetId="5">
        <row r="13">
          <cell r="B13">
            <v>45.43</v>
          </cell>
          <cell r="C13">
            <v>20.399999999999999</v>
          </cell>
          <cell r="D13">
            <v>2.5</v>
          </cell>
        </row>
      </sheetData>
      <sheetData sheetId="6">
        <row r="13">
          <cell r="B13">
            <v>45.38</v>
          </cell>
          <cell r="C13">
            <v>20.3</v>
          </cell>
          <cell r="D13">
            <v>2.5</v>
          </cell>
        </row>
      </sheetData>
      <sheetData sheetId="7">
        <row r="13">
          <cell r="B13">
            <v>45.37</v>
          </cell>
          <cell r="C13">
            <v>20.3</v>
          </cell>
          <cell r="D13">
            <v>3.7</v>
          </cell>
        </row>
      </sheetData>
      <sheetData sheetId="8">
        <row r="13">
          <cell r="B13">
            <v>45.32</v>
          </cell>
          <cell r="C13">
            <v>20.100000000000001</v>
          </cell>
          <cell r="D13">
            <v>3.7</v>
          </cell>
        </row>
      </sheetData>
      <sheetData sheetId="9">
        <row r="13">
          <cell r="B13">
            <v>45.27</v>
          </cell>
          <cell r="C13">
            <v>20.3</v>
          </cell>
          <cell r="D13">
            <v>4.8</v>
          </cell>
        </row>
      </sheetData>
      <sheetData sheetId="10">
        <row r="13">
          <cell r="B13">
            <v>45.19</v>
          </cell>
          <cell r="C13">
            <v>20.3</v>
          </cell>
          <cell r="D13">
            <v>3.4</v>
          </cell>
        </row>
      </sheetData>
      <sheetData sheetId="11">
        <row r="13">
          <cell r="B13">
            <v>45.19</v>
          </cell>
          <cell r="C13">
            <v>20.6</v>
          </cell>
          <cell r="D13">
            <v>3.7</v>
          </cell>
        </row>
      </sheetData>
      <sheetData sheetId="12">
        <row r="13">
          <cell r="B13">
            <v>45.05</v>
          </cell>
          <cell r="C13">
            <v>20.399999999999999</v>
          </cell>
          <cell r="D13">
            <v>3.4</v>
          </cell>
        </row>
      </sheetData>
      <sheetData sheetId="13">
        <row r="13">
          <cell r="B13">
            <v>45.23</v>
          </cell>
          <cell r="C13">
            <v>20.399999999999999</v>
          </cell>
          <cell r="D13">
            <v>3.7</v>
          </cell>
        </row>
      </sheetData>
      <sheetData sheetId="14">
        <row r="13">
          <cell r="B13">
            <v>45.15</v>
          </cell>
          <cell r="C13">
            <v>20.100000000000001</v>
          </cell>
          <cell r="D13">
            <v>3.4</v>
          </cell>
        </row>
      </sheetData>
      <sheetData sheetId="15">
        <row r="13">
          <cell r="B13">
            <v>45.02</v>
          </cell>
          <cell r="C13">
            <v>20.5</v>
          </cell>
          <cell r="D13">
            <v>3.7</v>
          </cell>
        </row>
      </sheetData>
      <sheetData sheetId="16">
        <row r="13">
          <cell r="B13">
            <v>45.1</v>
          </cell>
          <cell r="C13">
            <v>21</v>
          </cell>
          <cell r="D13">
            <v>3.7</v>
          </cell>
        </row>
      </sheetData>
      <sheetData sheetId="17">
        <row r="13">
          <cell r="B13">
            <v>45.13</v>
          </cell>
          <cell r="C13">
            <v>21</v>
          </cell>
          <cell r="D13">
            <v>3.4</v>
          </cell>
        </row>
      </sheetData>
      <sheetData sheetId="18">
        <row r="13">
          <cell r="B13">
            <v>45.04</v>
          </cell>
          <cell r="C13">
            <v>21</v>
          </cell>
          <cell r="D13">
            <v>4</v>
          </cell>
        </row>
      </sheetData>
      <sheetData sheetId="19">
        <row r="13">
          <cell r="B13">
            <v>45.05</v>
          </cell>
          <cell r="C13">
            <v>20.5</v>
          </cell>
          <cell r="D13">
            <v>3.7</v>
          </cell>
        </row>
      </sheetData>
      <sheetData sheetId="20">
        <row r="13">
          <cell r="B13">
            <v>45.07</v>
          </cell>
          <cell r="C13">
            <v>20.5</v>
          </cell>
          <cell r="D13">
            <v>4</v>
          </cell>
        </row>
      </sheetData>
      <sheetData sheetId="21">
        <row r="13">
          <cell r="B13">
            <v>45.97</v>
          </cell>
          <cell r="C13">
            <v>18.899999999999999</v>
          </cell>
          <cell r="D13">
            <v>21.7</v>
          </cell>
        </row>
      </sheetData>
      <sheetData sheetId="22">
        <row r="13">
          <cell r="B13">
            <v>45.42</v>
          </cell>
          <cell r="C13">
            <v>18.100000000000001</v>
          </cell>
          <cell r="D13">
            <v>43.2</v>
          </cell>
        </row>
      </sheetData>
      <sheetData sheetId="23">
        <row r="13">
          <cell r="B13">
            <v>45.32</v>
          </cell>
          <cell r="C13">
            <v>18.100000000000001</v>
          </cell>
          <cell r="D13">
            <v>35.799999999999997</v>
          </cell>
        </row>
      </sheetData>
      <sheetData sheetId="24">
        <row r="13">
          <cell r="B13">
            <v>45.31</v>
          </cell>
          <cell r="C13">
            <v>18.5</v>
          </cell>
          <cell r="D13">
            <v>38</v>
          </cell>
        </row>
      </sheetData>
      <sheetData sheetId="25">
        <row r="13">
          <cell r="B13">
            <v>45.37</v>
          </cell>
          <cell r="C13">
            <v>18.7</v>
          </cell>
          <cell r="D13">
            <v>47.8</v>
          </cell>
        </row>
      </sheetData>
      <sheetData sheetId="26">
        <row r="13">
          <cell r="B13">
            <v>45.37</v>
          </cell>
          <cell r="C13">
            <v>18.899999999999999</v>
          </cell>
          <cell r="D13">
            <v>34.6</v>
          </cell>
        </row>
      </sheetData>
      <sheetData sheetId="27">
        <row r="13">
          <cell r="B13">
            <v>45.35</v>
          </cell>
          <cell r="C13">
            <v>18.899999999999999</v>
          </cell>
          <cell r="D13">
            <v>29.5</v>
          </cell>
        </row>
      </sheetData>
      <sheetData sheetId="28">
        <row r="13">
          <cell r="B13">
            <v>45.23</v>
          </cell>
          <cell r="C13">
            <v>19.2</v>
          </cell>
          <cell r="D13">
            <v>16.7</v>
          </cell>
        </row>
      </sheetData>
      <sheetData sheetId="29">
        <row r="13">
          <cell r="B13">
            <v>45.16</v>
          </cell>
          <cell r="C13">
            <v>19.3</v>
          </cell>
          <cell r="D13">
            <v>14.9</v>
          </cell>
        </row>
      </sheetData>
      <sheetData sheetId="30">
        <row r="13">
          <cell r="B13">
            <v>45.28</v>
          </cell>
          <cell r="C13">
            <v>19.3</v>
          </cell>
          <cell r="D13">
            <v>15.5</v>
          </cell>
        </row>
      </sheetData>
      <sheetData sheetId="3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報"/>
      <sheetName val="日報_1"/>
      <sheetName val="日報_2"/>
      <sheetName val="日報_3"/>
      <sheetName val="日報_4"/>
      <sheetName val="日報_5"/>
      <sheetName val="日報_6"/>
      <sheetName val="日報_7"/>
      <sheetName val="日報_8"/>
      <sheetName val="日報_9"/>
      <sheetName val="日報_10"/>
      <sheetName val="日報_11"/>
      <sheetName val="日報_12"/>
      <sheetName val="日報_13"/>
      <sheetName val="日報_14"/>
      <sheetName val="日報_15"/>
      <sheetName val="日報_16"/>
      <sheetName val="日報_17"/>
      <sheetName val="日報_18"/>
      <sheetName val="日報_19"/>
      <sheetName val="日報_20"/>
      <sheetName val="日報_21"/>
      <sheetName val="日報_22"/>
      <sheetName val="日報_23"/>
      <sheetName val="日報_24"/>
      <sheetName val="日報_25"/>
      <sheetName val="日報_26"/>
      <sheetName val="日報_27"/>
      <sheetName val="日報_28"/>
      <sheetName val="日報_29"/>
      <sheetName val="日報_30"/>
      <sheetName val="日報_31"/>
    </sheetNames>
    <sheetDataSet>
      <sheetData sheetId="0"/>
      <sheetData sheetId="1">
        <row r="13">
          <cell r="B13">
            <v>48.59</v>
          </cell>
          <cell r="C13">
            <v>16.7</v>
          </cell>
          <cell r="D13">
            <v>328.7</v>
          </cell>
        </row>
      </sheetData>
      <sheetData sheetId="2">
        <row r="13">
          <cell r="B13">
            <v>46.41</v>
          </cell>
          <cell r="C13">
            <v>17.899999999999999</v>
          </cell>
          <cell r="D13">
            <v>531.29999999999995</v>
          </cell>
        </row>
      </sheetData>
      <sheetData sheetId="3">
        <row r="13">
          <cell r="B13">
            <v>45.93</v>
          </cell>
          <cell r="C13">
            <v>18.899999999999999</v>
          </cell>
          <cell r="D13">
            <v>370.8</v>
          </cell>
        </row>
      </sheetData>
      <sheetData sheetId="4">
        <row r="13">
          <cell r="B13">
            <v>45.74</v>
          </cell>
          <cell r="C13">
            <v>19</v>
          </cell>
          <cell r="D13">
            <v>245.5</v>
          </cell>
        </row>
      </sheetData>
      <sheetData sheetId="5">
        <row r="13">
          <cell r="B13">
            <v>46.03</v>
          </cell>
          <cell r="C13">
            <v>18.5</v>
          </cell>
          <cell r="D13">
            <v>181</v>
          </cell>
        </row>
      </sheetData>
      <sheetData sheetId="6">
        <row r="13">
          <cell r="B13">
            <v>45.67</v>
          </cell>
          <cell r="C13">
            <v>18.899999999999999</v>
          </cell>
          <cell r="D13">
            <v>189.5</v>
          </cell>
        </row>
      </sheetData>
      <sheetData sheetId="7">
        <row r="13">
          <cell r="B13">
            <v>45.58</v>
          </cell>
          <cell r="C13">
            <v>19.100000000000001</v>
          </cell>
          <cell r="D13">
            <v>212</v>
          </cell>
        </row>
      </sheetData>
      <sheetData sheetId="8">
        <row r="13">
          <cell r="B13">
            <v>45.4</v>
          </cell>
          <cell r="C13">
            <v>19.100000000000001</v>
          </cell>
          <cell r="D13">
            <v>183.7</v>
          </cell>
        </row>
      </sheetData>
      <sheetData sheetId="9">
        <row r="13">
          <cell r="B13">
            <v>45.36</v>
          </cell>
          <cell r="C13">
            <v>19.399999999999999</v>
          </cell>
          <cell r="D13">
            <v>121.1</v>
          </cell>
        </row>
      </sheetData>
      <sheetData sheetId="10">
        <row r="13">
          <cell r="B13">
            <v>45.35</v>
          </cell>
          <cell r="C13">
            <v>19.5</v>
          </cell>
          <cell r="D13">
            <v>89.2</v>
          </cell>
        </row>
      </sheetData>
      <sheetData sheetId="11">
        <row r="13">
          <cell r="B13">
            <v>45.29</v>
          </cell>
          <cell r="C13">
            <v>19.5</v>
          </cell>
          <cell r="D13">
            <v>75.400000000000006</v>
          </cell>
        </row>
      </sheetData>
      <sheetData sheetId="12">
        <row r="13">
          <cell r="B13">
            <v>45.18</v>
          </cell>
          <cell r="C13">
            <v>20</v>
          </cell>
          <cell r="D13">
            <v>64.599999999999994</v>
          </cell>
        </row>
      </sheetData>
      <sheetData sheetId="13">
        <row r="13">
          <cell r="B13">
            <v>45.16</v>
          </cell>
          <cell r="C13">
            <v>20.3</v>
          </cell>
          <cell r="D13">
            <v>55</v>
          </cell>
        </row>
      </sheetData>
      <sheetData sheetId="14">
        <row r="13">
          <cell r="B13">
            <v>45.08</v>
          </cell>
          <cell r="C13">
            <v>20.8</v>
          </cell>
          <cell r="D13">
            <v>41.2</v>
          </cell>
        </row>
      </sheetData>
      <sheetData sheetId="15">
        <row r="13">
          <cell r="B13">
            <v>45.04</v>
          </cell>
          <cell r="C13">
            <v>21.3</v>
          </cell>
          <cell r="D13">
            <v>30.4</v>
          </cell>
        </row>
      </sheetData>
      <sheetData sheetId="16">
        <row r="13">
          <cell r="B13">
            <v>45.03</v>
          </cell>
          <cell r="C13">
            <v>21.5</v>
          </cell>
          <cell r="D13">
            <v>24.1</v>
          </cell>
        </row>
      </sheetData>
      <sheetData sheetId="17">
        <row r="13">
          <cell r="B13">
            <v>44.98</v>
          </cell>
          <cell r="C13">
            <v>22</v>
          </cell>
          <cell r="D13">
            <v>19.5</v>
          </cell>
        </row>
      </sheetData>
      <sheetData sheetId="18">
        <row r="13">
          <cell r="B13">
            <v>44.95</v>
          </cell>
          <cell r="C13">
            <v>22.1</v>
          </cell>
          <cell r="D13">
            <v>14.2</v>
          </cell>
        </row>
      </sheetData>
      <sheetData sheetId="19">
        <row r="13">
          <cell r="B13">
            <v>44.84</v>
          </cell>
          <cell r="C13">
            <v>22.2</v>
          </cell>
          <cell r="D13">
            <v>11.8</v>
          </cell>
        </row>
      </sheetData>
      <sheetData sheetId="20">
        <row r="13">
          <cell r="B13">
            <v>44.86</v>
          </cell>
          <cell r="C13">
            <v>22.3</v>
          </cell>
          <cell r="D13">
            <v>10.5</v>
          </cell>
        </row>
      </sheetData>
      <sheetData sheetId="21">
        <row r="13">
          <cell r="B13">
            <v>44.86</v>
          </cell>
          <cell r="C13">
            <v>22.3</v>
          </cell>
          <cell r="D13">
            <v>9.6999999999999993</v>
          </cell>
        </row>
      </sheetData>
      <sheetData sheetId="22">
        <row r="13">
          <cell r="B13">
            <v>44.78</v>
          </cell>
          <cell r="C13">
            <v>23.1</v>
          </cell>
          <cell r="D13">
            <v>8.5</v>
          </cell>
        </row>
      </sheetData>
      <sheetData sheetId="23">
        <row r="13">
          <cell r="B13">
            <v>44.78</v>
          </cell>
          <cell r="C13">
            <v>23.5</v>
          </cell>
          <cell r="D13">
            <v>7.6</v>
          </cell>
        </row>
      </sheetData>
      <sheetData sheetId="24">
        <row r="13">
          <cell r="B13">
            <v>44.58</v>
          </cell>
          <cell r="C13">
            <v>23.6</v>
          </cell>
          <cell r="D13">
            <v>7.3</v>
          </cell>
        </row>
      </sheetData>
      <sheetData sheetId="25">
        <row r="13">
          <cell r="B13">
            <v>44.68</v>
          </cell>
          <cell r="C13">
            <v>22.4</v>
          </cell>
          <cell r="D13">
            <v>5.8</v>
          </cell>
        </row>
      </sheetData>
      <sheetData sheetId="26">
        <row r="13">
          <cell r="B13">
            <v>44.76</v>
          </cell>
          <cell r="C13">
            <v>22.5</v>
          </cell>
          <cell r="D13">
            <v>8.3000000000000007</v>
          </cell>
        </row>
      </sheetData>
      <sheetData sheetId="27">
        <row r="13">
          <cell r="B13">
            <v>44.57</v>
          </cell>
          <cell r="C13">
            <v>22.6</v>
          </cell>
          <cell r="D13">
            <v>6.3</v>
          </cell>
        </row>
      </sheetData>
      <sheetData sheetId="28">
        <row r="13">
          <cell r="B13">
            <v>44.6</v>
          </cell>
          <cell r="C13">
            <v>22.8</v>
          </cell>
          <cell r="D13">
            <v>4.9000000000000004</v>
          </cell>
        </row>
      </sheetData>
      <sheetData sheetId="29">
        <row r="13">
          <cell r="B13">
            <v>44.55</v>
          </cell>
          <cell r="C13">
            <v>23</v>
          </cell>
          <cell r="D13">
            <v>5.2</v>
          </cell>
        </row>
      </sheetData>
      <sheetData sheetId="30">
        <row r="13">
          <cell r="B13">
            <v>44.47</v>
          </cell>
          <cell r="C13">
            <v>23.1</v>
          </cell>
          <cell r="D13">
            <v>5.2</v>
          </cell>
        </row>
      </sheetData>
      <sheetData sheetId="31">
        <row r="13">
          <cell r="B13">
            <v>44.33</v>
          </cell>
          <cell r="C13">
            <v>23.6</v>
          </cell>
          <cell r="D13">
            <v>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報"/>
      <sheetName val="日報_1"/>
      <sheetName val="日報_2"/>
      <sheetName val="日報_3"/>
      <sheetName val="日報_4"/>
      <sheetName val="日報_5"/>
      <sheetName val="日報_6"/>
      <sheetName val="日報_7"/>
      <sheetName val="日報_8"/>
      <sheetName val="日報_9"/>
      <sheetName val="日報_10"/>
      <sheetName val="日報_11"/>
      <sheetName val="日報_12"/>
      <sheetName val="日報_13"/>
      <sheetName val="日報_14"/>
      <sheetName val="日報_15"/>
      <sheetName val="日報_16"/>
      <sheetName val="日報_17"/>
      <sheetName val="日報_18"/>
      <sheetName val="日報_19"/>
      <sheetName val="日報_20"/>
      <sheetName val="日報_21"/>
      <sheetName val="日報_22"/>
      <sheetName val="日報_23"/>
      <sheetName val="日報_24"/>
      <sheetName val="日報_25"/>
      <sheetName val="日報_26"/>
      <sheetName val="日報_27"/>
      <sheetName val="日報_28"/>
      <sheetName val="日報_29"/>
      <sheetName val="日報_30"/>
      <sheetName val="日報_31"/>
    </sheetNames>
    <sheetDataSet>
      <sheetData sheetId="0"/>
      <sheetData sheetId="1">
        <row r="13">
          <cell r="B13">
            <v>44.31</v>
          </cell>
          <cell r="C13">
            <v>23.8</v>
          </cell>
          <cell r="D13">
            <v>5.2</v>
          </cell>
        </row>
      </sheetData>
      <sheetData sheetId="2">
        <row r="13">
          <cell r="B13">
            <v>44.32</v>
          </cell>
          <cell r="C13">
            <v>23.9</v>
          </cell>
          <cell r="D13">
            <v>4.7</v>
          </cell>
        </row>
      </sheetData>
      <sheetData sheetId="3">
        <row r="13">
          <cell r="B13">
            <v>44.29</v>
          </cell>
          <cell r="C13">
            <v>24</v>
          </cell>
          <cell r="D13">
            <v>4.4000000000000004</v>
          </cell>
        </row>
      </sheetData>
      <sheetData sheetId="4">
        <row r="13">
          <cell r="B13">
            <v>44.31</v>
          </cell>
          <cell r="C13">
            <v>24.2</v>
          </cell>
          <cell r="D13">
            <v>4.0999999999999996</v>
          </cell>
        </row>
      </sheetData>
      <sheetData sheetId="5">
        <row r="13">
          <cell r="B13">
            <v>44.18</v>
          </cell>
          <cell r="C13">
            <v>24.2</v>
          </cell>
          <cell r="D13">
            <v>3.3</v>
          </cell>
        </row>
      </sheetData>
      <sheetData sheetId="6">
        <row r="13">
          <cell r="B13">
            <v>44.26</v>
          </cell>
          <cell r="C13">
            <v>24.4</v>
          </cell>
          <cell r="D13">
            <v>3.9</v>
          </cell>
        </row>
      </sheetData>
      <sheetData sheetId="7">
        <row r="13">
          <cell r="B13">
            <v>46.7</v>
          </cell>
          <cell r="C13">
            <v>22</v>
          </cell>
          <cell r="D13">
            <v>32.5</v>
          </cell>
        </row>
      </sheetData>
      <sheetData sheetId="8">
        <row r="13">
          <cell r="B13">
            <v>44.98</v>
          </cell>
          <cell r="C13">
            <v>19.899999999999999</v>
          </cell>
          <cell r="D13">
            <v>224</v>
          </cell>
        </row>
      </sheetData>
      <sheetData sheetId="9">
        <row r="13">
          <cell r="B13">
            <v>44.87</v>
          </cell>
          <cell r="C13">
            <v>20.2</v>
          </cell>
          <cell r="D13">
            <v>187.6</v>
          </cell>
        </row>
      </sheetData>
      <sheetData sheetId="10">
        <row r="13">
          <cell r="B13">
            <v>44.73</v>
          </cell>
          <cell r="C13">
            <v>20.2</v>
          </cell>
          <cell r="D13">
            <v>167.1</v>
          </cell>
        </row>
      </sheetData>
      <sheetData sheetId="11">
        <row r="13">
          <cell r="B13">
            <v>44.66</v>
          </cell>
          <cell r="C13">
            <v>20.8</v>
          </cell>
          <cell r="D13">
            <v>129.69999999999999</v>
          </cell>
        </row>
      </sheetData>
      <sheetData sheetId="12">
        <row r="13">
          <cell r="B13">
            <v>44.65</v>
          </cell>
          <cell r="C13">
            <v>21</v>
          </cell>
          <cell r="D13">
            <v>110.8</v>
          </cell>
        </row>
      </sheetData>
      <sheetData sheetId="13">
        <row r="13">
          <cell r="B13">
            <v>44.58</v>
          </cell>
          <cell r="C13">
            <v>21.4</v>
          </cell>
          <cell r="D13">
            <v>82.6</v>
          </cell>
        </row>
      </sheetData>
      <sheetData sheetId="14">
        <row r="13">
          <cell r="B13">
            <v>44.65</v>
          </cell>
          <cell r="C13">
            <v>21.4</v>
          </cell>
          <cell r="D13">
            <v>63.6</v>
          </cell>
        </row>
      </sheetData>
      <sheetData sheetId="15">
        <row r="13">
          <cell r="B13">
            <v>44.63</v>
          </cell>
          <cell r="C13">
            <v>21.5</v>
          </cell>
          <cell r="D13">
            <v>43.4</v>
          </cell>
        </row>
      </sheetData>
      <sheetData sheetId="16">
        <row r="13">
          <cell r="B13">
            <v>44.67</v>
          </cell>
          <cell r="C13">
            <v>21.7</v>
          </cell>
          <cell r="D13">
            <v>29.7</v>
          </cell>
        </row>
      </sheetData>
      <sheetData sheetId="17">
        <row r="13">
          <cell r="B13">
            <v>44.68</v>
          </cell>
          <cell r="C13">
            <v>21.7</v>
          </cell>
          <cell r="D13">
            <v>25.5</v>
          </cell>
        </row>
      </sheetData>
      <sheetData sheetId="18">
        <row r="13">
          <cell r="B13">
            <v>44.86</v>
          </cell>
          <cell r="C13">
            <v>21.9</v>
          </cell>
          <cell r="D13">
            <v>30.3</v>
          </cell>
        </row>
      </sheetData>
      <sheetData sheetId="19">
        <row r="13">
          <cell r="B13">
            <v>44.81</v>
          </cell>
          <cell r="C13">
            <v>22</v>
          </cell>
          <cell r="D13">
            <v>17.7</v>
          </cell>
        </row>
      </sheetData>
      <sheetData sheetId="20">
        <row r="13">
          <cell r="B13">
            <v>44.77</v>
          </cell>
          <cell r="C13">
            <v>22.3</v>
          </cell>
          <cell r="D13">
            <v>12.1</v>
          </cell>
        </row>
      </sheetData>
      <sheetData sheetId="21">
        <row r="13">
          <cell r="B13">
            <v>44.74</v>
          </cell>
          <cell r="C13">
            <v>22.7</v>
          </cell>
          <cell r="D13">
            <v>8.6999999999999993</v>
          </cell>
        </row>
      </sheetData>
      <sheetData sheetId="22">
        <row r="13">
          <cell r="B13">
            <v>44.68</v>
          </cell>
          <cell r="C13">
            <v>22.5</v>
          </cell>
          <cell r="D13">
            <v>7.5</v>
          </cell>
        </row>
      </sheetData>
      <sheetData sheetId="23">
        <row r="13">
          <cell r="B13">
            <v>44.55</v>
          </cell>
          <cell r="C13">
            <v>22.5</v>
          </cell>
          <cell r="D13">
            <v>6.4</v>
          </cell>
        </row>
      </sheetData>
      <sheetData sheetId="24">
        <row r="13">
          <cell r="B13">
            <v>44.49</v>
          </cell>
          <cell r="C13">
            <v>23.1</v>
          </cell>
          <cell r="D13">
            <v>5.3</v>
          </cell>
        </row>
      </sheetData>
      <sheetData sheetId="25">
        <row r="13">
          <cell r="B13">
            <v>44.46</v>
          </cell>
          <cell r="C13">
            <v>23.6</v>
          </cell>
          <cell r="D13">
            <v>4.4000000000000004</v>
          </cell>
        </row>
      </sheetData>
      <sheetData sheetId="26">
        <row r="13">
          <cell r="B13">
            <v>44.44</v>
          </cell>
          <cell r="C13">
            <v>23.7</v>
          </cell>
          <cell r="D13">
            <v>5</v>
          </cell>
        </row>
      </sheetData>
      <sheetData sheetId="27">
        <row r="13">
          <cell r="B13">
            <v>44.43</v>
          </cell>
          <cell r="C13">
            <v>23.5</v>
          </cell>
          <cell r="D13">
            <v>3.9</v>
          </cell>
        </row>
      </sheetData>
      <sheetData sheetId="28">
        <row r="13">
          <cell r="B13">
            <v>44.53</v>
          </cell>
          <cell r="C13">
            <v>23.6</v>
          </cell>
          <cell r="D13">
            <v>3.6</v>
          </cell>
        </row>
      </sheetData>
      <sheetData sheetId="29">
        <row r="13">
          <cell r="B13">
            <v>44.46</v>
          </cell>
          <cell r="C13">
            <v>23.8</v>
          </cell>
          <cell r="D13">
            <v>3.3</v>
          </cell>
        </row>
      </sheetData>
      <sheetData sheetId="30">
        <row r="13">
          <cell r="B13">
            <v>44.42</v>
          </cell>
          <cell r="C13">
            <v>24.1</v>
          </cell>
          <cell r="D13">
            <v>3</v>
          </cell>
        </row>
      </sheetData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報"/>
      <sheetName val="日報_1"/>
      <sheetName val="日報_2"/>
      <sheetName val="日報_3"/>
      <sheetName val="日報_4"/>
      <sheetName val="日報_5"/>
      <sheetName val="日報_6"/>
      <sheetName val="日報_7"/>
      <sheetName val="日報_8"/>
      <sheetName val="日報_9"/>
      <sheetName val="日報_10"/>
      <sheetName val="日報_11"/>
      <sheetName val="日報_12"/>
      <sheetName val="日報_13"/>
      <sheetName val="日報_14"/>
      <sheetName val="日報_15"/>
      <sheetName val="日報_16"/>
      <sheetName val="日報_17"/>
      <sheetName val="日報_18"/>
      <sheetName val="日報_19"/>
      <sheetName val="日報_20"/>
      <sheetName val="日報_21"/>
      <sheetName val="日報_22"/>
      <sheetName val="日報_23"/>
      <sheetName val="日報_24"/>
      <sheetName val="日報_25"/>
      <sheetName val="日報_26"/>
      <sheetName val="日報_27"/>
      <sheetName val="日報_28"/>
      <sheetName val="日報_29"/>
      <sheetName val="日報_30"/>
      <sheetName val="日報_31"/>
    </sheetNames>
    <sheetDataSet>
      <sheetData sheetId="0"/>
      <sheetData sheetId="1">
        <row r="13">
          <cell r="B13">
            <v>44.42</v>
          </cell>
          <cell r="C13">
            <v>24</v>
          </cell>
          <cell r="D13">
            <v>3.3</v>
          </cell>
        </row>
      </sheetData>
      <sheetData sheetId="2">
        <row r="13">
          <cell r="B13">
            <v>44.41</v>
          </cell>
          <cell r="C13">
            <v>24</v>
          </cell>
          <cell r="D13">
            <v>3.1</v>
          </cell>
        </row>
      </sheetData>
      <sheetData sheetId="3">
        <row r="13">
          <cell r="B13">
            <v>44.51</v>
          </cell>
          <cell r="C13">
            <v>23.5</v>
          </cell>
          <cell r="D13">
            <v>2.8</v>
          </cell>
        </row>
      </sheetData>
      <sheetData sheetId="4">
        <row r="13">
          <cell r="B13">
            <v>44.61</v>
          </cell>
          <cell r="C13">
            <v>23.2</v>
          </cell>
          <cell r="D13">
            <v>2.5</v>
          </cell>
        </row>
      </sheetData>
      <sheetData sheetId="5">
        <row r="13">
          <cell r="B13">
            <v>45.08</v>
          </cell>
          <cell r="C13">
            <v>23</v>
          </cell>
          <cell r="D13">
            <v>2.8</v>
          </cell>
        </row>
      </sheetData>
      <sheetData sheetId="6">
        <row r="13">
          <cell r="B13">
            <v>44.95</v>
          </cell>
          <cell r="C13">
            <v>22.9</v>
          </cell>
          <cell r="D13">
            <v>2.8</v>
          </cell>
        </row>
      </sheetData>
      <sheetData sheetId="7">
        <row r="13">
          <cell r="B13">
            <v>45.08</v>
          </cell>
          <cell r="C13">
            <v>23</v>
          </cell>
          <cell r="D13">
            <v>2.2000000000000002</v>
          </cell>
        </row>
      </sheetData>
      <sheetData sheetId="8">
        <row r="13">
          <cell r="B13">
            <v>44.94</v>
          </cell>
          <cell r="C13">
            <v>22.8</v>
          </cell>
          <cell r="D13">
            <v>2.2000000000000002</v>
          </cell>
        </row>
      </sheetData>
      <sheetData sheetId="9">
        <row r="13">
          <cell r="B13">
            <v>45.2</v>
          </cell>
          <cell r="C13">
            <v>22.9</v>
          </cell>
          <cell r="D13">
            <v>1.9</v>
          </cell>
        </row>
      </sheetData>
      <sheetData sheetId="10">
        <row r="13">
          <cell r="B13">
            <v>45.12</v>
          </cell>
          <cell r="C13">
            <v>22.8</v>
          </cell>
          <cell r="D13">
            <v>2.2000000000000002</v>
          </cell>
        </row>
      </sheetData>
      <sheetData sheetId="11">
        <row r="13">
          <cell r="B13">
            <v>44.89</v>
          </cell>
          <cell r="C13">
            <v>22.9</v>
          </cell>
          <cell r="D13">
            <v>2.2000000000000002</v>
          </cell>
        </row>
      </sheetData>
      <sheetData sheetId="12">
        <row r="13">
          <cell r="B13">
            <v>44.81</v>
          </cell>
          <cell r="C13">
            <v>22.9</v>
          </cell>
          <cell r="D13">
            <v>1.9</v>
          </cell>
        </row>
      </sheetData>
      <sheetData sheetId="13">
        <row r="13">
          <cell r="B13">
            <v>44.71</v>
          </cell>
          <cell r="C13">
            <v>22.8</v>
          </cell>
          <cell r="D13">
            <v>1.9</v>
          </cell>
        </row>
      </sheetData>
      <sheetData sheetId="14">
        <row r="13">
          <cell r="B13">
            <v>44.66</v>
          </cell>
          <cell r="C13">
            <v>22.7</v>
          </cell>
          <cell r="D13">
            <v>2.5</v>
          </cell>
        </row>
      </sheetData>
      <sheetData sheetId="15">
        <row r="13">
          <cell r="B13">
            <v>44.44</v>
          </cell>
          <cell r="C13">
            <v>22.5</v>
          </cell>
          <cell r="D13">
            <v>1.9</v>
          </cell>
        </row>
      </sheetData>
      <sheetData sheetId="16">
        <row r="13">
          <cell r="B13">
            <v>44.5</v>
          </cell>
          <cell r="C13">
            <v>22.5</v>
          </cell>
          <cell r="D13">
            <v>2.2000000000000002</v>
          </cell>
        </row>
      </sheetData>
      <sheetData sheetId="17">
        <row r="13">
          <cell r="B13">
            <v>44.32</v>
          </cell>
          <cell r="C13">
            <v>22.1</v>
          </cell>
          <cell r="D13">
            <v>1.9</v>
          </cell>
        </row>
      </sheetData>
      <sheetData sheetId="18">
        <row r="13">
          <cell r="B13">
            <v>45.01</v>
          </cell>
          <cell r="C13">
            <v>21.5</v>
          </cell>
          <cell r="D13">
            <v>5</v>
          </cell>
        </row>
      </sheetData>
      <sheetData sheetId="19">
        <row r="13">
          <cell r="B13">
            <v>44.66</v>
          </cell>
          <cell r="C13">
            <v>21</v>
          </cell>
          <cell r="D13">
            <v>7.3</v>
          </cell>
        </row>
      </sheetData>
      <sheetData sheetId="20">
        <row r="13">
          <cell r="B13">
            <v>44.57</v>
          </cell>
          <cell r="C13">
            <v>20.6</v>
          </cell>
          <cell r="D13">
            <v>8.1</v>
          </cell>
        </row>
      </sheetData>
      <sheetData sheetId="21">
        <row r="13">
          <cell r="B13">
            <v>44.66</v>
          </cell>
          <cell r="C13">
            <v>20.399999999999999</v>
          </cell>
          <cell r="D13">
            <v>18</v>
          </cell>
        </row>
      </sheetData>
      <sheetData sheetId="22">
        <row r="13">
          <cell r="B13">
            <v>44.64</v>
          </cell>
          <cell r="C13">
            <v>20.2</v>
          </cell>
          <cell r="D13">
            <v>34.200000000000003</v>
          </cell>
        </row>
      </sheetData>
      <sheetData sheetId="23">
        <row r="13">
          <cell r="B13">
            <v>44.8</v>
          </cell>
          <cell r="C13">
            <v>20.2</v>
          </cell>
          <cell r="D13">
            <v>37.4</v>
          </cell>
        </row>
      </sheetData>
      <sheetData sheetId="24">
        <row r="13">
          <cell r="B13">
            <v>44.87</v>
          </cell>
          <cell r="C13">
            <v>20.100000000000001</v>
          </cell>
          <cell r="D13">
            <v>30.8</v>
          </cell>
        </row>
      </sheetData>
      <sheetData sheetId="25">
        <row r="13">
          <cell r="B13">
            <v>44.96</v>
          </cell>
          <cell r="C13">
            <v>19.7</v>
          </cell>
          <cell r="D13">
            <v>30.2</v>
          </cell>
        </row>
      </sheetData>
      <sheetData sheetId="26">
        <row r="13">
          <cell r="B13">
            <v>45.04</v>
          </cell>
          <cell r="C13">
            <v>19.7</v>
          </cell>
          <cell r="D13">
            <v>23.8</v>
          </cell>
        </row>
      </sheetData>
      <sheetData sheetId="27">
        <row r="13">
          <cell r="B13">
            <v>45.05</v>
          </cell>
          <cell r="C13">
            <v>20.100000000000001</v>
          </cell>
          <cell r="D13">
            <v>17.8</v>
          </cell>
        </row>
      </sheetData>
      <sheetData sheetId="28">
        <row r="13">
          <cell r="B13">
            <v>45.32</v>
          </cell>
          <cell r="C13">
            <v>20</v>
          </cell>
          <cell r="D13">
            <v>16.600000000000001</v>
          </cell>
        </row>
      </sheetData>
      <sheetData sheetId="29">
        <row r="13">
          <cell r="B13">
            <v>45.26</v>
          </cell>
          <cell r="C13">
            <v>19.600000000000001</v>
          </cell>
          <cell r="D13">
            <v>13.1</v>
          </cell>
        </row>
      </sheetData>
      <sheetData sheetId="30">
        <row r="13">
          <cell r="B13">
            <v>45.36</v>
          </cell>
          <cell r="C13">
            <v>19.399999999999999</v>
          </cell>
          <cell r="D13">
            <v>11.6</v>
          </cell>
        </row>
      </sheetData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報"/>
      <sheetName val="日報_1"/>
      <sheetName val="日報_2"/>
      <sheetName val="日報_3"/>
      <sheetName val="日報_4"/>
      <sheetName val="日報_5"/>
      <sheetName val="日報_6"/>
      <sheetName val="日報_7"/>
      <sheetName val="日報_8"/>
      <sheetName val="日報_9"/>
      <sheetName val="日報_10"/>
      <sheetName val="日報_11"/>
      <sheetName val="日報_12"/>
      <sheetName val="日報_13"/>
      <sheetName val="日報_14"/>
      <sheetName val="日報_15"/>
      <sheetName val="日報_16"/>
      <sheetName val="日報_17"/>
      <sheetName val="日報_18"/>
      <sheetName val="日報_19"/>
      <sheetName val="日報_20"/>
      <sheetName val="日報_21"/>
      <sheetName val="日報_22"/>
      <sheetName val="日報_23"/>
      <sheetName val="日報_24"/>
      <sheetName val="日報_25"/>
      <sheetName val="日報_26"/>
      <sheetName val="日報_27"/>
      <sheetName val="日報_28"/>
      <sheetName val="日報_29"/>
      <sheetName val="日報_30"/>
      <sheetName val="日報_31"/>
    </sheetNames>
    <sheetDataSet>
      <sheetData sheetId="0"/>
      <sheetData sheetId="1">
        <row r="13">
          <cell r="B13">
            <v>45.12</v>
          </cell>
          <cell r="C13">
            <v>19.2</v>
          </cell>
          <cell r="D13">
            <v>9.6</v>
          </cell>
        </row>
      </sheetData>
      <sheetData sheetId="2">
        <row r="13">
          <cell r="B13">
            <v>45.31</v>
          </cell>
          <cell r="C13">
            <v>19.2</v>
          </cell>
          <cell r="D13">
            <v>10.5</v>
          </cell>
        </row>
      </sheetData>
      <sheetData sheetId="3">
        <row r="13">
          <cell r="B13">
            <v>45.28</v>
          </cell>
          <cell r="C13">
            <v>19.100000000000001</v>
          </cell>
          <cell r="D13">
            <v>10.5</v>
          </cell>
        </row>
      </sheetData>
      <sheetData sheetId="4">
        <row r="13">
          <cell r="B13">
            <v>45.4</v>
          </cell>
          <cell r="C13">
            <v>19.2</v>
          </cell>
          <cell r="D13">
            <v>8.6999999999999993</v>
          </cell>
        </row>
      </sheetData>
      <sheetData sheetId="5">
        <row r="13">
          <cell r="B13">
            <v>45.25</v>
          </cell>
          <cell r="C13">
            <v>18.899999999999999</v>
          </cell>
          <cell r="D13">
            <v>7.6</v>
          </cell>
        </row>
      </sheetData>
      <sheetData sheetId="6">
        <row r="13">
          <cell r="B13">
            <v>45.4</v>
          </cell>
          <cell r="C13">
            <v>18.600000000000001</v>
          </cell>
          <cell r="D13">
            <v>7.3</v>
          </cell>
        </row>
      </sheetData>
      <sheetData sheetId="7">
        <row r="13">
          <cell r="B13">
            <v>45.3</v>
          </cell>
          <cell r="C13">
            <v>18.600000000000001</v>
          </cell>
          <cell r="D13">
            <v>6.7</v>
          </cell>
        </row>
      </sheetData>
      <sheetData sheetId="8">
        <row r="13">
          <cell r="B13">
            <v>45.15</v>
          </cell>
          <cell r="C13">
            <v>18.600000000000001</v>
          </cell>
          <cell r="D13">
            <v>5.3</v>
          </cell>
        </row>
      </sheetData>
      <sheetData sheetId="9">
        <row r="13">
          <cell r="B13">
            <v>45.18</v>
          </cell>
          <cell r="C13">
            <v>19</v>
          </cell>
          <cell r="D13">
            <v>3.9</v>
          </cell>
        </row>
      </sheetData>
      <sheetData sheetId="10">
        <row r="13">
          <cell r="B13">
            <v>45.14</v>
          </cell>
          <cell r="C13">
            <v>19.3</v>
          </cell>
          <cell r="D13">
            <v>3.6</v>
          </cell>
        </row>
      </sheetData>
      <sheetData sheetId="11">
        <row r="13">
          <cell r="B13">
            <v>45.19</v>
          </cell>
          <cell r="C13">
            <v>19.600000000000001</v>
          </cell>
          <cell r="D13">
            <v>3.9</v>
          </cell>
        </row>
      </sheetData>
      <sheetData sheetId="12">
        <row r="13">
          <cell r="B13">
            <v>45.17</v>
          </cell>
          <cell r="C13">
            <v>19.8</v>
          </cell>
          <cell r="D13">
            <v>3.4</v>
          </cell>
        </row>
      </sheetData>
      <sheetData sheetId="13">
        <row r="13">
          <cell r="B13">
            <v>45.14</v>
          </cell>
          <cell r="C13">
            <v>19.7</v>
          </cell>
          <cell r="D13">
            <v>3.3</v>
          </cell>
        </row>
      </sheetData>
      <sheetData sheetId="14">
        <row r="13">
          <cell r="B13">
            <v>45.23</v>
          </cell>
          <cell r="C13">
            <v>19.600000000000001</v>
          </cell>
          <cell r="D13">
            <v>3.3</v>
          </cell>
        </row>
      </sheetData>
      <sheetData sheetId="15">
        <row r="13">
          <cell r="B13">
            <v>45.22</v>
          </cell>
          <cell r="C13">
            <v>19.5</v>
          </cell>
          <cell r="D13">
            <v>3.4</v>
          </cell>
        </row>
      </sheetData>
      <sheetData sheetId="16">
        <row r="13">
          <cell r="B13">
            <v>45.27</v>
          </cell>
          <cell r="C13">
            <v>19.100000000000001</v>
          </cell>
          <cell r="D13">
            <v>3.6</v>
          </cell>
        </row>
      </sheetData>
      <sheetData sheetId="17">
        <row r="13">
          <cell r="B13">
            <v>45.24</v>
          </cell>
          <cell r="C13">
            <v>18.7</v>
          </cell>
          <cell r="D13">
            <v>3.4</v>
          </cell>
        </row>
      </sheetData>
      <sheetData sheetId="18">
        <row r="13">
          <cell r="B13">
            <v>45.32</v>
          </cell>
          <cell r="C13">
            <v>18.2</v>
          </cell>
          <cell r="D13">
            <v>3.9</v>
          </cell>
        </row>
      </sheetData>
      <sheetData sheetId="19">
        <row r="13">
          <cell r="B13">
            <v>45.4</v>
          </cell>
          <cell r="C13">
            <v>18</v>
          </cell>
          <cell r="D13">
            <v>7.9</v>
          </cell>
        </row>
      </sheetData>
      <sheetData sheetId="20">
        <row r="13">
          <cell r="B13">
            <v>45.37</v>
          </cell>
          <cell r="C13">
            <v>17.7</v>
          </cell>
          <cell r="D13">
            <v>9.9</v>
          </cell>
        </row>
      </sheetData>
      <sheetData sheetId="21">
        <row r="13">
          <cell r="B13">
            <v>45.5</v>
          </cell>
          <cell r="C13">
            <v>17.5</v>
          </cell>
          <cell r="D13">
            <v>10.8</v>
          </cell>
        </row>
      </sheetData>
      <sheetData sheetId="22">
        <row r="13">
          <cell r="B13">
            <v>46.35</v>
          </cell>
          <cell r="C13">
            <v>16.899999999999999</v>
          </cell>
          <cell r="D13">
            <v>12.5</v>
          </cell>
        </row>
      </sheetData>
      <sheetData sheetId="23"/>
      <sheetData sheetId="24">
        <row r="13">
          <cell r="B13">
            <v>45.86</v>
          </cell>
          <cell r="C13">
            <v>15.4</v>
          </cell>
          <cell r="D13">
            <v>58.2</v>
          </cell>
        </row>
      </sheetData>
      <sheetData sheetId="25">
        <row r="13">
          <cell r="B13">
            <v>45.7</v>
          </cell>
          <cell r="C13">
            <v>14.9</v>
          </cell>
          <cell r="D13">
            <v>85.6</v>
          </cell>
        </row>
      </sheetData>
      <sheetData sheetId="26">
        <row r="13">
          <cell r="B13">
            <v>43.09</v>
          </cell>
          <cell r="C13">
            <v>14.5</v>
          </cell>
          <cell r="D13">
            <v>87.6</v>
          </cell>
        </row>
      </sheetData>
      <sheetData sheetId="27">
        <row r="13">
          <cell r="B13">
            <v>43.09</v>
          </cell>
          <cell r="C13">
            <v>14.3</v>
          </cell>
          <cell r="D13">
            <v>87.3</v>
          </cell>
        </row>
      </sheetData>
      <sheetData sheetId="28">
        <row r="13">
          <cell r="B13">
            <v>43.09</v>
          </cell>
          <cell r="C13">
            <v>14.4</v>
          </cell>
          <cell r="D13">
            <v>80.8</v>
          </cell>
        </row>
      </sheetData>
      <sheetData sheetId="29">
        <row r="13">
          <cell r="B13">
            <v>43.09</v>
          </cell>
          <cell r="C13">
            <v>14.4</v>
          </cell>
          <cell r="D13">
            <v>65.7</v>
          </cell>
        </row>
      </sheetData>
      <sheetData sheetId="30">
        <row r="13">
          <cell r="B13">
            <v>43.09</v>
          </cell>
          <cell r="C13">
            <v>14.4</v>
          </cell>
          <cell r="D13">
            <v>50.1</v>
          </cell>
        </row>
      </sheetData>
      <sheetData sheetId="31">
        <row r="13">
          <cell r="B13">
            <v>43.09</v>
          </cell>
          <cell r="C13">
            <v>14.4</v>
          </cell>
          <cell r="D13">
            <v>39.1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報"/>
      <sheetName val="日報_1"/>
      <sheetName val="日報_2"/>
      <sheetName val="日報_3"/>
      <sheetName val="日報_4"/>
      <sheetName val="日報_5"/>
      <sheetName val="日報_6"/>
      <sheetName val="日報_7"/>
      <sheetName val="日報_8"/>
      <sheetName val="日報_9"/>
      <sheetName val="日報_10"/>
      <sheetName val="日報_11"/>
      <sheetName val="日報_12"/>
      <sheetName val="日報_13"/>
      <sheetName val="日報_14"/>
      <sheetName val="日報_15"/>
      <sheetName val="日報_16"/>
      <sheetName val="日報_17"/>
      <sheetName val="日報_18"/>
      <sheetName val="日報_19"/>
      <sheetName val="日報_20"/>
      <sheetName val="日報_21"/>
      <sheetName val="日報_22"/>
      <sheetName val="日報_23"/>
      <sheetName val="日報_24"/>
      <sheetName val="日報_25"/>
      <sheetName val="日報_26"/>
      <sheetName val="日報_27"/>
      <sheetName val="日報_28"/>
      <sheetName val="日報_29"/>
      <sheetName val="日報_30"/>
      <sheetName val="日報_31"/>
    </sheetNames>
    <sheetDataSet>
      <sheetData sheetId="0"/>
      <sheetData sheetId="1">
        <row r="13">
          <cell r="B13">
            <v>43.09</v>
          </cell>
          <cell r="C13">
            <v>14</v>
          </cell>
          <cell r="D13">
            <v>32.5</v>
          </cell>
        </row>
      </sheetData>
      <sheetData sheetId="2">
        <row r="13">
          <cell r="B13">
            <v>43.09</v>
          </cell>
          <cell r="C13">
            <v>13.7</v>
          </cell>
          <cell r="D13">
            <v>26</v>
          </cell>
        </row>
      </sheetData>
      <sheetData sheetId="3">
        <row r="13">
          <cell r="B13">
            <v>43.09</v>
          </cell>
          <cell r="C13">
            <v>13.8</v>
          </cell>
          <cell r="D13">
            <v>22.3</v>
          </cell>
        </row>
      </sheetData>
      <sheetData sheetId="4">
        <row r="13">
          <cell r="B13">
            <v>43.09</v>
          </cell>
          <cell r="C13">
            <v>13.9</v>
          </cell>
          <cell r="D13">
            <v>20.2</v>
          </cell>
        </row>
      </sheetData>
      <sheetData sheetId="5">
        <row r="13">
          <cell r="B13">
            <v>43.09</v>
          </cell>
          <cell r="C13">
            <v>13.9</v>
          </cell>
          <cell r="D13">
            <v>20.2</v>
          </cell>
        </row>
      </sheetData>
      <sheetData sheetId="6">
        <row r="13">
          <cell r="B13">
            <v>43.09</v>
          </cell>
          <cell r="C13">
            <v>13.6</v>
          </cell>
          <cell r="D13">
            <v>21.7</v>
          </cell>
        </row>
      </sheetData>
      <sheetData sheetId="7">
        <row r="13">
          <cell r="B13">
            <v>43.09</v>
          </cell>
          <cell r="C13">
            <v>13.4</v>
          </cell>
          <cell r="D13">
            <v>25.1</v>
          </cell>
        </row>
      </sheetData>
      <sheetData sheetId="8">
        <row r="13">
          <cell r="B13">
            <v>43.09</v>
          </cell>
          <cell r="C13">
            <v>13.5</v>
          </cell>
          <cell r="D13">
            <v>19.600000000000001</v>
          </cell>
        </row>
      </sheetData>
      <sheetData sheetId="9">
        <row r="13">
          <cell r="B13">
            <v>43.09</v>
          </cell>
          <cell r="C13">
            <v>13.4</v>
          </cell>
          <cell r="D13">
            <v>16.7</v>
          </cell>
        </row>
      </sheetData>
      <sheetData sheetId="10">
        <row r="13">
          <cell r="B13">
            <v>43.09</v>
          </cell>
          <cell r="C13">
            <v>13.4</v>
          </cell>
          <cell r="D13">
            <v>15.8</v>
          </cell>
        </row>
      </sheetData>
      <sheetData sheetId="11">
        <row r="13">
          <cell r="B13">
            <v>43.09</v>
          </cell>
          <cell r="C13">
            <v>13.5</v>
          </cell>
          <cell r="D13">
            <v>12.8</v>
          </cell>
        </row>
      </sheetData>
      <sheetData sheetId="12">
        <row r="13">
          <cell r="B13">
            <v>43.09</v>
          </cell>
          <cell r="C13">
            <v>13.2</v>
          </cell>
          <cell r="D13">
            <v>11.7</v>
          </cell>
        </row>
      </sheetData>
      <sheetData sheetId="13">
        <row r="13">
          <cell r="B13">
            <v>43.09</v>
          </cell>
          <cell r="C13">
            <v>13.1</v>
          </cell>
          <cell r="D13">
            <v>13.2</v>
          </cell>
        </row>
      </sheetData>
      <sheetData sheetId="14">
        <row r="13">
          <cell r="B13">
            <v>43.09</v>
          </cell>
          <cell r="C13">
            <v>13.1</v>
          </cell>
          <cell r="D13">
            <v>14.3</v>
          </cell>
        </row>
      </sheetData>
      <sheetData sheetId="15">
        <row r="13">
          <cell r="B13">
            <v>43.09</v>
          </cell>
          <cell r="C13">
            <v>12.8</v>
          </cell>
          <cell r="D13">
            <v>11.4</v>
          </cell>
        </row>
      </sheetData>
      <sheetData sheetId="16">
        <row r="13">
          <cell r="B13">
            <v>43.09</v>
          </cell>
          <cell r="C13">
            <v>12.6</v>
          </cell>
          <cell r="D13">
            <v>11.1</v>
          </cell>
        </row>
      </sheetData>
      <sheetData sheetId="17">
        <row r="13">
          <cell r="B13">
            <v>43.09</v>
          </cell>
          <cell r="C13">
            <v>12.4</v>
          </cell>
          <cell r="D13">
            <v>8.8000000000000007</v>
          </cell>
        </row>
      </sheetData>
      <sheetData sheetId="18">
        <row r="13">
          <cell r="B13">
            <v>43.09</v>
          </cell>
          <cell r="C13">
            <v>12.4</v>
          </cell>
          <cell r="D13">
            <v>10.3</v>
          </cell>
        </row>
      </sheetData>
      <sheetData sheetId="19">
        <row r="13">
          <cell r="B13">
            <v>43.09</v>
          </cell>
          <cell r="C13">
            <v>12.1</v>
          </cell>
          <cell r="D13">
            <v>7.4</v>
          </cell>
        </row>
      </sheetData>
      <sheetData sheetId="20">
        <row r="13">
          <cell r="B13">
            <v>43.09</v>
          </cell>
          <cell r="C13">
            <v>11.9</v>
          </cell>
          <cell r="D13">
            <v>6.2</v>
          </cell>
        </row>
      </sheetData>
      <sheetData sheetId="21">
        <row r="13">
          <cell r="B13">
            <v>43.09</v>
          </cell>
          <cell r="C13">
            <v>11.6</v>
          </cell>
          <cell r="D13">
            <v>8.5</v>
          </cell>
        </row>
      </sheetData>
      <sheetData sheetId="22">
        <row r="13">
          <cell r="B13">
            <v>43.09</v>
          </cell>
          <cell r="C13">
            <v>11.5</v>
          </cell>
          <cell r="D13">
            <v>8.5</v>
          </cell>
        </row>
      </sheetData>
      <sheetData sheetId="23">
        <row r="13">
          <cell r="B13">
            <v>43.09</v>
          </cell>
          <cell r="C13">
            <v>11.4</v>
          </cell>
          <cell r="D13">
            <v>7.4</v>
          </cell>
        </row>
      </sheetData>
      <sheetData sheetId="24">
        <row r="13">
          <cell r="B13">
            <v>43.09</v>
          </cell>
          <cell r="C13">
            <v>11</v>
          </cell>
          <cell r="D13">
            <v>7.4</v>
          </cell>
        </row>
      </sheetData>
      <sheetData sheetId="25">
        <row r="13">
          <cell r="B13">
            <v>43.09</v>
          </cell>
          <cell r="C13">
            <v>10.9</v>
          </cell>
          <cell r="D13">
            <v>6.2</v>
          </cell>
        </row>
      </sheetData>
      <sheetData sheetId="26">
        <row r="13">
          <cell r="B13">
            <v>43.09</v>
          </cell>
          <cell r="C13">
            <v>10.8</v>
          </cell>
          <cell r="D13">
            <v>7.4</v>
          </cell>
        </row>
      </sheetData>
      <sheetData sheetId="27">
        <row r="13">
          <cell r="B13">
            <v>43.09</v>
          </cell>
          <cell r="C13">
            <v>10.7</v>
          </cell>
          <cell r="D13">
            <v>6.5</v>
          </cell>
        </row>
      </sheetData>
      <sheetData sheetId="28">
        <row r="13">
          <cell r="B13">
            <v>43.09</v>
          </cell>
          <cell r="C13">
            <v>10.7</v>
          </cell>
          <cell r="D13">
            <v>4.5</v>
          </cell>
        </row>
      </sheetData>
      <sheetData sheetId="29">
        <row r="13">
          <cell r="B13">
            <v>43.09</v>
          </cell>
          <cell r="C13">
            <v>10.7</v>
          </cell>
          <cell r="D13">
            <v>4.2</v>
          </cell>
        </row>
      </sheetData>
      <sheetData sheetId="30">
        <row r="13">
          <cell r="B13">
            <v>43.09</v>
          </cell>
          <cell r="C13">
            <v>10.9</v>
          </cell>
          <cell r="D13">
            <v>3.1</v>
          </cell>
        </row>
      </sheetData>
      <sheetData sheetId="3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報"/>
      <sheetName val="日報_1"/>
      <sheetName val="日報_2"/>
      <sheetName val="日報_3"/>
      <sheetName val="日報_4"/>
      <sheetName val="日報_5"/>
      <sheetName val="日報_6"/>
      <sheetName val="日報_7"/>
      <sheetName val="日報_8"/>
      <sheetName val="日報_9"/>
      <sheetName val="日報_10"/>
      <sheetName val="日報_11"/>
      <sheetName val="日報_12"/>
      <sheetName val="日報_13"/>
      <sheetName val="日報_14"/>
      <sheetName val="日報_15"/>
      <sheetName val="日報_16"/>
      <sheetName val="日報_17"/>
      <sheetName val="日報_18"/>
      <sheetName val="日報_19"/>
      <sheetName val="日報_20"/>
      <sheetName val="日報_21"/>
      <sheetName val="日報_22"/>
      <sheetName val="日報_23"/>
      <sheetName val="日報_24"/>
      <sheetName val="日報_25"/>
      <sheetName val="日報_26"/>
      <sheetName val="日報_27"/>
      <sheetName val="日報_28"/>
      <sheetName val="日報_29"/>
      <sheetName val="日報_30"/>
      <sheetName val="日報_31"/>
    </sheetNames>
    <sheetDataSet>
      <sheetData sheetId="0"/>
      <sheetData sheetId="1">
        <row r="13">
          <cell r="B13">
            <v>43.09</v>
          </cell>
          <cell r="C13">
            <v>10.8</v>
          </cell>
          <cell r="D13">
            <v>2.8</v>
          </cell>
        </row>
      </sheetData>
      <sheetData sheetId="2">
        <row r="13">
          <cell r="B13">
            <v>43.09</v>
          </cell>
          <cell r="C13">
            <v>10.5</v>
          </cell>
          <cell r="D13">
            <v>3.1</v>
          </cell>
        </row>
      </sheetData>
      <sheetData sheetId="3">
        <row r="13">
          <cell r="B13">
            <v>43.09</v>
          </cell>
          <cell r="C13">
            <v>10.5</v>
          </cell>
          <cell r="D13">
            <v>3.7</v>
          </cell>
        </row>
      </sheetData>
      <sheetData sheetId="4">
        <row r="13">
          <cell r="B13">
            <v>43.09</v>
          </cell>
          <cell r="C13">
            <v>10.4</v>
          </cell>
          <cell r="D13">
            <v>4.5</v>
          </cell>
        </row>
      </sheetData>
      <sheetData sheetId="5">
        <row r="13">
          <cell r="B13">
            <v>43.09</v>
          </cell>
          <cell r="C13">
            <v>10.3</v>
          </cell>
          <cell r="D13">
            <v>5.0999999999999996</v>
          </cell>
        </row>
      </sheetData>
      <sheetData sheetId="6">
        <row r="13">
          <cell r="B13">
            <v>43.09</v>
          </cell>
          <cell r="C13">
            <v>10.1</v>
          </cell>
          <cell r="D13">
            <v>5.0999999999999996</v>
          </cell>
        </row>
      </sheetData>
      <sheetData sheetId="7">
        <row r="13">
          <cell r="B13">
            <v>43.09</v>
          </cell>
          <cell r="C13">
            <v>9.8000000000000007</v>
          </cell>
          <cell r="D13">
            <v>5.4</v>
          </cell>
        </row>
      </sheetData>
      <sheetData sheetId="8">
        <row r="13">
          <cell r="B13">
            <v>43.09</v>
          </cell>
          <cell r="C13">
            <v>9.8000000000000007</v>
          </cell>
          <cell r="D13">
            <v>5.0999999999999996</v>
          </cell>
        </row>
      </sheetData>
      <sheetData sheetId="9">
        <row r="13">
          <cell r="B13">
            <v>43.09</v>
          </cell>
          <cell r="C13">
            <v>9.3000000000000007</v>
          </cell>
          <cell r="D13">
            <v>4.2</v>
          </cell>
        </row>
      </sheetData>
      <sheetData sheetId="10">
        <row r="13">
          <cell r="B13">
            <v>43.09</v>
          </cell>
          <cell r="C13">
            <v>9.3000000000000007</v>
          </cell>
          <cell r="D13">
            <v>4</v>
          </cell>
        </row>
      </sheetData>
      <sheetData sheetId="11">
        <row r="13">
          <cell r="B13">
            <v>43.09</v>
          </cell>
          <cell r="C13">
            <v>9.1999999999999993</v>
          </cell>
          <cell r="D13">
            <v>4</v>
          </cell>
        </row>
      </sheetData>
      <sheetData sheetId="12">
        <row r="13">
          <cell r="B13">
            <v>43.09</v>
          </cell>
          <cell r="C13">
            <v>8.8000000000000007</v>
          </cell>
          <cell r="D13">
            <v>4.2</v>
          </cell>
        </row>
      </sheetData>
      <sheetData sheetId="13">
        <row r="13">
          <cell r="B13">
            <v>43.09</v>
          </cell>
          <cell r="C13">
            <v>8.6999999999999993</v>
          </cell>
          <cell r="D13">
            <v>4.5</v>
          </cell>
        </row>
      </sheetData>
      <sheetData sheetId="14">
        <row r="13">
          <cell r="B13">
            <v>43.09</v>
          </cell>
          <cell r="C13">
            <v>8.6999999999999993</v>
          </cell>
          <cell r="D13">
            <v>3.7</v>
          </cell>
        </row>
      </sheetData>
      <sheetData sheetId="15">
        <row r="13">
          <cell r="B13">
            <v>43.09</v>
          </cell>
          <cell r="C13">
            <v>8.6</v>
          </cell>
          <cell r="D13">
            <v>4</v>
          </cell>
        </row>
      </sheetData>
      <sheetData sheetId="16">
        <row r="13">
          <cell r="B13">
            <v>43.09</v>
          </cell>
          <cell r="C13">
            <v>8.5</v>
          </cell>
          <cell r="D13">
            <v>4.2</v>
          </cell>
        </row>
      </sheetData>
      <sheetData sheetId="17">
        <row r="13">
          <cell r="B13">
            <v>43.09</v>
          </cell>
          <cell r="C13">
            <v>8.1999999999999993</v>
          </cell>
          <cell r="D13">
            <v>4.5</v>
          </cell>
        </row>
      </sheetData>
      <sheetData sheetId="18">
        <row r="13">
          <cell r="B13">
            <v>43.09</v>
          </cell>
          <cell r="C13">
            <v>8</v>
          </cell>
          <cell r="D13">
            <v>4</v>
          </cell>
        </row>
      </sheetData>
      <sheetData sheetId="19">
        <row r="13">
          <cell r="B13">
            <v>43.09</v>
          </cell>
          <cell r="C13">
            <v>7.9</v>
          </cell>
          <cell r="D13">
            <v>4</v>
          </cell>
        </row>
      </sheetData>
      <sheetData sheetId="20">
        <row r="13">
          <cell r="B13">
            <v>43.09</v>
          </cell>
          <cell r="C13">
            <v>7.8</v>
          </cell>
          <cell r="D13">
            <v>4</v>
          </cell>
        </row>
      </sheetData>
      <sheetData sheetId="21">
        <row r="13">
          <cell r="B13">
            <v>43.09</v>
          </cell>
          <cell r="C13">
            <v>7.8</v>
          </cell>
          <cell r="D13">
            <v>4.8</v>
          </cell>
        </row>
      </sheetData>
      <sheetData sheetId="22">
        <row r="13">
          <cell r="B13">
            <v>43.09</v>
          </cell>
          <cell r="C13">
            <v>7.5</v>
          </cell>
          <cell r="D13">
            <v>3.7</v>
          </cell>
        </row>
      </sheetData>
      <sheetData sheetId="23">
        <row r="13">
          <cell r="B13">
            <v>43.93</v>
          </cell>
          <cell r="C13">
            <v>7.5</v>
          </cell>
          <cell r="D13">
            <v>6.6</v>
          </cell>
        </row>
      </sheetData>
      <sheetData sheetId="24">
        <row r="13">
          <cell r="B13">
            <v>43.93</v>
          </cell>
          <cell r="C13">
            <v>7.5</v>
          </cell>
          <cell r="D13">
            <v>6</v>
          </cell>
        </row>
      </sheetData>
      <sheetData sheetId="25">
        <row r="13">
          <cell r="B13">
            <v>43.93</v>
          </cell>
          <cell r="C13">
            <v>7.4</v>
          </cell>
          <cell r="D13">
            <v>6</v>
          </cell>
        </row>
      </sheetData>
      <sheetData sheetId="26">
        <row r="13">
          <cell r="B13">
            <v>43.93</v>
          </cell>
          <cell r="C13">
            <v>7.1</v>
          </cell>
          <cell r="D13">
            <v>5.7</v>
          </cell>
        </row>
      </sheetData>
      <sheetData sheetId="27">
        <row r="13">
          <cell r="B13">
            <v>43.93</v>
          </cell>
          <cell r="C13">
            <v>7.1</v>
          </cell>
          <cell r="D13">
            <v>6.8</v>
          </cell>
        </row>
      </sheetData>
      <sheetData sheetId="28">
        <row r="13">
          <cell r="B13">
            <v>43.93</v>
          </cell>
          <cell r="C13">
            <v>7</v>
          </cell>
          <cell r="D13">
            <v>7.1</v>
          </cell>
        </row>
      </sheetData>
      <sheetData sheetId="29">
        <row r="13">
          <cell r="B13">
            <v>43.93</v>
          </cell>
          <cell r="C13">
            <v>6.9</v>
          </cell>
          <cell r="D13">
            <v>7.4</v>
          </cell>
        </row>
      </sheetData>
      <sheetData sheetId="30">
        <row r="13">
          <cell r="B13">
            <v>43.93</v>
          </cell>
          <cell r="C13">
            <v>7</v>
          </cell>
          <cell r="D13">
            <v>7.4</v>
          </cell>
        </row>
      </sheetData>
      <sheetData sheetId="31">
        <row r="13">
          <cell r="B13">
            <v>43.93</v>
          </cell>
          <cell r="C13">
            <v>7</v>
          </cell>
          <cell r="D13">
            <v>6.6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40"/>
  <sheetViews>
    <sheetView tabSelected="1" zoomScaleNormal="100" workbookViewId="0">
      <selection activeCell="E1" sqref="E1"/>
    </sheetView>
  </sheetViews>
  <sheetFormatPr defaultRowHeight="13.5"/>
  <cols>
    <col min="1" max="1" width="11.5" customWidth="1"/>
    <col min="2" max="4" width="8.625" customWidth="1"/>
    <col min="5" max="5" width="28.875" customWidth="1"/>
  </cols>
  <sheetData>
    <row r="1" spans="1:5" ht="22.5" customHeight="1">
      <c r="A1" s="48" t="s">
        <v>0</v>
      </c>
      <c r="B1" s="49"/>
      <c r="C1" s="49"/>
      <c r="D1" s="49"/>
      <c r="E1" s="30">
        <v>42826</v>
      </c>
    </row>
    <row r="2" spans="1:5" ht="13.5" customHeight="1">
      <c r="A2" s="45" t="s">
        <v>1</v>
      </c>
      <c r="B2" s="50" t="s">
        <v>2</v>
      </c>
      <c r="C2" s="45" t="s">
        <v>4</v>
      </c>
      <c r="D2" s="50" t="s">
        <v>3</v>
      </c>
      <c r="E2" s="45" t="s">
        <v>5</v>
      </c>
    </row>
    <row r="3" spans="1:5">
      <c r="A3" s="46"/>
      <c r="B3" s="51"/>
      <c r="C3" s="52"/>
      <c r="D3" s="51"/>
      <c r="E3" s="46"/>
    </row>
    <row r="4" spans="1:5">
      <c r="A4" s="47"/>
      <c r="B4" s="20" t="s">
        <v>11</v>
      </c>
      <c r="C4" s="21" t="s">
        <v>12</v>
      </c>
      <c r="D4" s="20" t="s">
        <v>13</v>
      </c>
      <c r="E4" s="47"/>
    </row>
    <row r="5" spans="1:5" ht="16.5" customHeight="1">
      <c r="A5" s="28">
        <v>42095.375</v>
      </c>
      <c r="B5" s="16">
        <f>IF([1]日報_1!$B$13="","",[1]日報_1!$B$13)</f>
        <v>45.57</v>
      </c>
      <c r="C5" s="17">
        <f>IF([1]日報_1!$D$13="","",[1]日報_1!$D$13)</f>
        <v>2.5</v>
      </c>
      <c r="D5" s="18">
        <f>IF([1]日報_1!$C$13="","",[1]日報_1!$C$13)</f>
        <v>10.3</v>
      </c>
      <c r="E5" s="19"/>
    </row>
    <row r="6" spans="1:5" ht="16.5" customHeight="1">
      <c r="A6" s="28">
        <v>42096.375</v>
      </c>
      <c r="B6" s="5">
        <f>IF([1]日報_2!$B$13="","",[1]日報_2!$B$13)</f>
        <v>45.57</v>
      </c>
      <c r="C6" s="8">
        <f>IF([1]日報_2!$D$13="","",[1]日報_2!$D$13)</f>
        <v>2.8</v>
      </c>
      <c r="D6" s="11">
        <f>IF([1]日報_2!$C$13="","",[1]日報_2!$C$13)</f>
        <v>10.3</v>
      </c>
      <c r="E6" s="12"/>
    </row>
    <row r="7" spans="1:5" ht="16.5" customHeight="1">
      <c r="A7" s="28">
        <v>42097.375</v>
      </c>
      <c r="B7" s="5">
        <f>IF([1]日報_3!$B$13="","",[1]日報_3!$B$13)</f>
        <v>45.38</v>
      </c>
      <c r="C7" s="8">
        <f>IF([1]日報_3!$D$13="","",[1]日報_3!$D$13)</f>
        <v>2.8</v>
      </c>
      <c r="D7" s="11">
        <f>IF([1]日報_3!$C$13="","",[1]日報_3!$C$13)</f>
        <v>10.4</v>
      </c>
      <c r="E7" s="12"/>
    </row>
    <row r="8" spans="1:5" ht="16.5" customHeight="1">
      <c r="A8" s="28">
        <v>42098.375</v>
      </c>
      <c r="B8" s="5">
        <f>IF([1]日報_4!$B$13="","",[1]日報_4!$B$13)</f>
        <v>45.45</v>
      </c>
      <c r="C8" s="8">
        <f>IF([1]日報_4!$D$13="","",[1]日報_4!$D$13)</f>
        <v>3</v>
      </c>
      <c r="D8" s="11">
        <f>IF([1]日報_4!$C$13="","",[1]日報_4!$C$13)</f>
        <v>10.5</v>
      </c>
      <c r="E8" s="12"/>
    </row>
    <row r="9" spans="1:5" ht="16.5" customHeight="1">
      <c r="A9" s="28">
        <v>42099.375</v>
      </c>
      <c r="B9" s="5">
        <f>IF([1]日報_5!$B$13="","",[1]日報_5!$B$13)</f>
        <v>45.46</v>
      </c>
      <c r="C9" s="8">
        <f>IF([1]日報_5!$D$13="","",[1]日報_5!$D$13)</f>
        <v>3</v>
      </c>
      <c r="D9" s="11">
        <f>IF([1]日報_5!$C$13="","",[1]日報_5!$C$13)</f>
        <v>10.8</v>
      </c>
      <c r="E9" s="12"/>
    </row>
    <row r="10" spans="1:5" ht="16.5" customHeight="1">
      <c r="A10" s="28">
        <v>42100.375</v>
      </c>
      <c r="B10" s="5">
        <f>IF([1]日報_6!$B$13="","",[1]日報_6!$B$13)</f>
        <v>45.48</v>
      </c>
      <c r="C10" s="8">
        <f>IF([1]日報_6!$D$13="","",[1]日報_6!$D$13)</f>
        <v>3</v>
      </c>
      <c r="D10" s="11">
        <f>IF([1]日報_6!$C$13="","",[1]日報_6!$C$13)</f>
        <v>11.1</v>
      </c>
      <c r="E10" s="13"/>
    </row>
    <row r="11" spans="1:5" ht="16.5" customHeight="1">
      <c r="A11" s="28">
        <v>42101.375</v>
      </c>
      <c r="B11" s="5">
        <f>IF([1]日報_7!$B$13="","",[1]日報_7!$B$13)</f>
        <v>45.51</v>
      </c>
      <c r="C11" s="8">
        <f>IF([1]日報_7!$D$13="","",[1]日報_7!$D$13)</f>
        <v>4.7</v>
      </c>
      <c r="D11" s="11">
        <f>IF([1]日報_7!$C$13="","",[1]日報_7!$C$13)</f>
        <v>11.2</v>
      </c>
      <c r="E11" s="12"/>
    </row>
    <row r="12" spans="1:5" ht="16.5" customHeight="1">
      <c r="A12" s="28">
        <v>42102.375</v>
      </c>
      <c r="B12" s="5">
        <f>IF([1]日報_8!$B$13="","",[1]日報_8!$B$13)</f>
        <v>45.48</v>
      </c>
      <c r="C12" s="8">
        <f>IF([1]日報_8!$D$13="","",[1]日報_8!$D$13)</f>
        <v>5</v>
      </c>
      <c r="D12" s="11">
        <f>IF([1]日報_8!$C$13="","",[1]日報_8!$C$13)</f>
        <v>11.5</v>
      </c>
      <c r="E12" s="12"/>
    </row>
    <row r="13" spans="1:5" ht="16.5" customHeight="1">
      <c r="A13" s="28">
        <v>42103.375</v>
      </c>
      <c r="B13" s="5">
        <f>IF([1]日報_9!$B$13="","",[1]日報_9!$B$13)</f>
        <v>45.85</v>
      </c>
      <c r="C13" s="8">
        <f>IF([1]日報_9!$D$13="","",[1]日報_9!$D$13)</f>
        <v>8.1</v>
      </c>
      <c r="D13" s="11">
        <f>IF([1]日報_9!$C$13="","",[1]日報_9!$C$13)</f>
        <v>12</v>
      </c>
      <c r="E13" s="12"/>
    </row>
    <row r="14" spans="1:5" ht="16.5" customHeight="1">
      <c r="A14" s="28">
        <v>42104.375</v>
      </c>
      <c r="B14" s="5">
        <f>IF([1]日報_10!$B$13="","",[1]日報_10!$B$13)</f>
        <v>45.68</v>
      </c>
      <c r="C14" s="8">
        <f>IF([1]日報_10!$D$13="","",[1]日報_10!$D$13)</f>
        <v>6.4</v>
      </c>
      <c r="D14" s="11">
        <f>IF([1]日報_10!$C$13="","",[1]日報_10!$C$13)</f>
        <v>12.8</v>
      </c>
      <c r="E14" s="12"/>
    </row>
    <row r="15" spans="1:5" ht="16.5" customHeight="1">
      <c r="A15" s="28">
        <v>42105.375</v>
      </c>
      <c r="B15" s="5">
        <f>IF([1]日報_11!$B$13="","",[1]日報_11!$B$13)</f>
        <v>45.82</v>
      </c>
      <c r="C15" s="8">
        <f>IF([1]日報_11!$D$13="","",[1]日報_11!$D$13)</f>
        <v>5.3</v>
      </c>
      <c r="D15" s="11">
        <f>IF([1]日報_11!$C$13="","",[1]日報_11!$C$13)</f>
        <v>12.7</v>
      </c>
      <c r="E15" s="13"/>
    </row>
    <row r="16" spans="1:5" ht="16.5" customHeight="1">
      <c r="A16" s="28">
        <v>42106.375</v>
      </c>
      <c r="B16" s="5">
        <f>IF([1]日報_12!$B$13="","",[1]日報_12!$B$13)</f>
        <v>45.78</v>
      </c>
      <c r="C16" s="8">
        <f>IF([1]日報_12!$D$13="","",[1]日報_12!$D$13)</f>
        <v>5.6</v>
      </c>
      <c r="D16" s="11">
        <f>IF([1]日報_12!$C$13="","",[1]日報_12!$C$13)</f>
        <v>12.8</v>
      </c>
      <c r="E16" s="12"/>
    </row>
    <row r="17" spans="1:9" ht="16.5" customHeight="1">
      <c r="A17" s="28">
        <v>42107.375</v>
      </c>
      <c r="B17" s="5">
        <f>IF([1]日報_13!$B$13="","",[1]日報_13!$B$13)</f>
        <v>45.78</v>
      </c>
      <c r="C17" s="8">
        <f>IF([1]日報_13!$D$13="","",[1]日報_13!$D$13)</f>
        <v>7.6</v>
      </c>
      <c r="D17" s="11">
        <f>IF([1]日報_13!$C$13="","",[1]日報_13!$C$13)</f>
        <v>12.8</v>
      </c>
      <c r="E17" s="12"/>
    </row>
    <row r="18" spans="1:9" ht="16.5" customHeight="1">
      <c r="A18" s="28">
        <v>42108.375</v>
      </c>
      <c r="B18" s="5">
        <f>IF([1]日報_14!$B$13="","",[1]日報_14!$B$13)</f>
        <v>45.72</v>
      </c>
      <c r="C18" s="8">
        <f>IF([1]日報_14!$D$13="","",[1]日報_14!$D$13)</f>
        <v>8.1</v>
      </c>
      <c r="D18" s="11">
        <f>IF([1]日報_14!$C$13="","",[1]日報_14!$C$13)</f>
        <v>13</v>
      </c>
      <c r="E18" s="12"/>
    </row>
    <row r="19" spans="1:9" ht="16.5" customHeight="1">
      <c r="A19" s="28">
        <v>42109.375</v>
      </c>
      <c r="B19" s="5">
        <f>IF([1]日報_15!$B$13="","",[1]日報_15!$B$13)</f>
        <v>45.72</v>
      </c>
      <c r="C19" s="8">
        <f>IF([1]日報_15!$D$13="","",[1]日報_15!$D$13)</f>
        <v>7</v>
      </c>
      <c r="D19" s="11">
        <f>IF([1]日報_15!$C$13="","",[1]日報_15!$C$13)</f>
        <v>13.4</v>
      </c>
      <c r="E19" s="12"/>
    </row>
    <row r="20" spans="1:9" ht="16.5" customHeight="1">
      <c r="A20" s="28">
        <v>42110.375</v>
      </c>
      <c r="B20" s="5">
        <f>IF([1]日報_16!$B$13="","",[1]日報_16!$B$13)</f>
        <v>45.63</v>
      </c>
      <c r="C20" s="8">
        <f>IF([1]日報_16!$D$13="","",[1]日報_16!$D$13)</f>
        <v>6.4</v>
      </c>
      <c r="D20" s="11">
        <f>IF([1]日報_16!$C$13="","",[1]日報_16!$C$13)</f>
        <v>13.9</v>
      </c>
      <c r="E20" s="12"/>
      <c r="G20" s="1"/>
      <c r="H20" s="2"/>
      <c r="I20" s="2"/>
    </row>
    <row r="21" spans="1:9" ht="16.5" customHeight="1">
      <c r="A21" s="28">
        <v>42111.375</v>
      </c>
      <c r="B21" s="5">
        <f>IF([1]日報_17!$B$13="","",[1]日報_17!$B$13)</f>
        <v>45.66</v>
      </c>
      <c r="C21" s="8">
        <f>IF([1]日報_17!$D$13="","",[1]日報_17!$D$13)</f>
        <v>5</v>
      </c>
      <c r="D21" s="11">
        <f>IF([1]日報_17!$C$13="","",[1]日報_17!$C$13)</f>
        <v>14.3</v>
      </c>
      <c r="E21" s="12"/>
    </row>
    <row r="22" spans="1:9" ht="16.5" customHeight="1">
      <c r="A22" s="28">
        <v>42112.375</v>
      </c>
      <c r="B22" s="5">
        <f>IF([1]日報_18!$B$13="","",[1]日報_18!$B$13)</f>
        <v>47.66</v>
      </c>
      <c r="C22" s="8">
        <f>IF([1]日報_18!$D$13="","",[1]日報_18!$D$13)</f>
        <v>63.3</v>
      </c>
      <c r="D22" s="11">
        <f>IF([1]日報_18!$C$13="","",[1]日報_18!$C$13)</f>
        <v>12.9</v>
      </c>
      <c r="E22" s="12"/>
    </row>
    <row r="23" spans="1:9" ht="16.5" customHeight="1">
      <c r="A23" s="28">
        <v>42113.375</v>
      </c>
      <c r="B23" s="5">
        <f>IF([1]日報_19!$B$13="","",[1]日報_19!$B$13)</f>
        <v>46.5</v>
      </c>
      <c r="C23" s="8">
        <f>IF([1]日報_19!$D$13="","",[1]日報_19!$D$13)</f>
        <v>179.3</v>
      </c>
      <c r="D23" s="11">
        <f>IF([1]日報_19!$C$13="","",[1]日報_19!$C$13)</f>
        <v>14.3</v>
      </c>
      <c r="E23" s="12"/>
    </row>
    <row r="24" spans="1:9" ht="16.5" customHeight="1">
      <c r="A24" s="28">
        <v>42114.375</v>
      </c>
      <c r="B24" s="5">
        <f>IF([1]日報_20!$B$13="","",[1]日報_20!$B$13)</f>
        <v>46.27</v>
      </c>
      <c r="C24" s="8">
        <f>IF([1]日報_20!$D$13="","",[1]日報_20!$D$13)</f>
        <v>138.30000000000001</v>
      </c>
      <c r="D24" s="11">
        <f>IF([1]日報_20!$C$13="","",[1]日報_20!$C$13)</f>
        <v>14.2</v>
      </c>
      <c r="E24" s="12"/>
    </row>
    <row r="25" spans="1:9" ht="16.5" customHeight="1">
      <c r="A25" s="28">
        <v>42115.375</v>
      </c>
      <c r="B25" s="5">
        <f>IF([1]日報_21!$B$13="","",[1]日報_21!$B$13)</f>
        <v>46.13</v>
      </c>
      <c r="C25" s="8">
        <f>IF([1]日報_21!$D$13="","",[1]日報_21!$D$13)</f>
        <v>118.4</v>
      </c>
      <c r="D25" s="11">
        <f>IF([1]日報_21!$C$13="","",[1]日報_21!$C$13)</f>
        <v>14</v>
      </c>
      <c r="E25" s="12"/>
    </row>
    <row r="26" spans="1:9" ht="16.5" customHeight="1">
      <c r="A26" s="28">
        <v>42116.375</v>
      </c>
      <c r="B26" s="5">
        <f>IF([1]日報_22!$B$13="","",[1]日報_22!$B$13)</f>
        <v>45.92</v>
      </c>
      <c r="C26" s="8">
        <f>IF([1]日報_22!$D$13="","",[1]日報_22!$D$13)</f>
        <v>98.2</v>
      </c>
      <c r="D26" s="11">
        <f>IF([1]日報_22!$C$13="","",[1]日報_22!$C$13)</f>
        <v>14.1</v>
      </c>
      <c r="E26" s="12"/>
    </row>
    <row r="27" spans="1:9" ht="16.5" customHeight="1">
      <c r="A27" s="28">
        <v>42117.375</v>
      </c>
      <c r="B27" s="5">
        <f>IF([1]日報_23!$B$13="","",[1]日報_23!$B$13)</f>
        <v>45.78</v>
      </c>
      <c r="C27" s="8">
        <f>IF([1]日報_23!$D$13="","",[1]日報_23!$D$13)</f>
        <v>77.900000000000006</v>
      </c>
      <c r="D27" s="11">
        <f>IF([1]日報_23!$C$13="","",[1]日報_23!$C$13)</f>
        <v>14.2</v>
      </c>
      <c r="E27" s="12"/>
    </row>
    <row r="28" spans="1:9" ht="16.5" customHeight="1">
      <c r="A28" s="28">
        <v>42118.375</v>
      </c>
      <c r="B28" s="5">
        <f>IF([1]日報_24!$B$13="","",[1]日報_24!$B$13)</f>
        <v>45.74</v>
      </c>
      <c r="C28" s="8">
        <f>IF([1]日報_24!$D$13="","",[1]日報_24!$D$13)</f>
        <v>67.8</v>
      </c>
      <c r="D28" s="11">
        <f>IF([1]日報_24!$C$13="","",[1]日報_24!$C$13)</f>
        <v>14.2</v>
      </c>
      <c r="E28" s="12"/>
    </row>
    <row r="29" spans="1:9" ht="16.5" customHeight="1">
      <c r="A29" s="28">
        <v>42119.375</v>
      </c>
      <c r="B29" s="5">
        <f>IF([1]日報_25!$B$13="","",[1]日報_25!$B$13)</f>
        <v>45.76</v>
      </c>
      <c r="C29" s="8">
        <f>IF([1]日報_25!$D$13="","",[1]日報_25!$D$13)</f>
        <v>55.7</v>
      </c>
      <c r="D29" s="11">
        <f>IF([1]日報_25!$C$13="","",[1]日報_25!$C$13)</f>
        <v>14.3</v>
      </c>
      <c r="E29" s="12"/>
    </row>
    <row r="30" spans="1:9" ht="16.5" customHeight="1">
      <c r="A30" s="28">
        <v>42120.375</v>
      </c>
      <c r="B30" s="5">
        <f>IF([1]日報_26!$B$13="","",[1]日報_26!$B$13)</f>
        <v>45.73</v>
      </c>
      <c r="C30" s="8">
        <f>IF([1]日報_26!$D$13="","",[1]日報_26!$D$13)</f>
        <v>43.1</v>
      </c>
      <c r="D30" s="11">
        <f>IF([1]日報_26!$C$13="","",[1]日報_26!$C$13)</f>
        <v>14</v>
      </c>
      <c r="E30" s="12"/>
    </row>
    <row r="31" spans="1:9" ht="16.5" customHeight="1">
      <c r="A31" s="28">
        <v>42121.375</v>
      </c>
      <c r="B31" s="5">
        <f>IF([1]日報_27!$B$13="","",[1]日報_27!$B$13)</f>
        <v>45.7</v>
      </c>
      <c r="C31" s="8">
        <f>IF([1]日報_27!$D$13="","",[1]日報_27!$D$13)</f>
        <v>34.799999999999997</v>
      </c>
      <c r="D31" s="11">
        <f>IF([1]日報_27!$C$13="","",[1]日報_27!$C$13)</f>
        <v>13.8</v>
      </c>
      <c r="E31" s="12"/>
    </row>
    <row r="32" spans="1:9" ht="16.5" customHeight="1">
      <c r="A32" s="28">
        <v>42122.375</v>
      </c>
      <c r="B32" s="5">
        <f>IF([1]日報_28!$B$13="","",[1]日報_28!$B$13)</f>
        <v>45.72</v>
      </c>
      <c r="C32" s="8">
        <f>IF([1]日報_28!$D$13="","",[1]日報_28!$D$13)</f>
        <v>27.4</v>
      </c>
      <c r="D32" s="11">
        <f>IF([1]日報_28!$C$13="","",[1]日報_28!$C$13)</f>
        <v>14.1</v>
      </c>
      <c r="E32" s="12"/>
    </row>
    <row r="33" spans="1:5" ht="16.5" customHeight="1">
      <c r="A33" s="28">
        <v>42123.375</v>
      </c>
      <c r="B33" s="5">
        <f>IF([1]日報_29!$B$13="","",[1]日報_29!$B$13)</f>
        <v>45.74</v>
      </c>
      <c r="C33" s="8">
        <f>IF([1]日報_29!$D$13="","",[1]日報_29!$D$13)</f>
        <v>24.1</v>
      </c>
      <c r="D33" s="11">
        <f>IF([1]日報_29!$C$13="","",[1]日報_29!$C$13)</f>
        <v>14</v>
      </c>
      <c r="E33" s="12"/>
    </row>
    <row r="34" spans="1:5" ht="16.5" customHeight="1">
      <c r="A34" s="28">
        <v>42124.375</v>
      </c>
      <c r="B34" s="5">
        <f>IF([1]日報_30!$B$13="","",[1]日報_30!$B$13)</f>
        <v>45.7</v>
      </c>
      <c r="C34" s="8">
        <f>IF([1]日報_30!$D$13="","",[1]日報_30!$D$13)</f>
        <v>18.3</v>
      </c>
      <c r="D34" s="11">
        <f>IF([1]日報_30!$C$13="","",[1]日報_30!$C$13)</f>
        <v>14.2</v>
      </c>
      <c r="E34" s="12"/>
    </row>
    <row r="35" spans="1:5" ht="16.5" customHeight="1" thickBot="1">
      <c r="A35" s="29"/>
      <c r="B35" s="24" t="str">
        <f>IF([1]日報_31!$B$13="","",[1]日報_31!$B$13)</f>
        <v/>
      </c>
      <c r="C35" s="25" t="str">
        <f>IF([1]日報_31!$D$13="","",[1]日報_31!$D$13)</f>
        <v/>
      </c>
      <c r="D35" s="26" t="str">
        <f>IF([1]日報_31!$C$13="","",[1]日報_31!$C$13)</f>
        <v/>
      </c>
      <c r="E35" s="27"/>
    </row>
    <row r="36" spans="1:5" ht="16.5" customHeight="1" thickTop="1">
      <c r="A36" s="22" t="s">
        <v>6</v>
      </c>
      <c r="B36" s="16">
        <f>ROUND(AVERAGE(B5:B35),2)</f>
        <v>45.8</v>
      </c>
      <c r="C36" s="17">
        <f>ROUND(AVERAGE(C5:C35),2)</f>
        <v>34.43</v>
      </c>
      <c r="D36" s="18">
        <f>ROUND(AVERAGE(D5:D35),1)</f>
        <v>12.9</v>
      </c>
      <c r="E36" s="23"/>
    </row>
    <row r="37" spans="1:5" ht="16.5" customHeight="1">
      <c r="A37" s="3" t="s">
        <v>7</v>
      </c>
      <c r="B37" s="5">
        <f>MAX(B5:B35)</f>
        <v>47.66</v>
      </c>
      <c r="C37" s="8">
        <f>MAX(C5:C35)</f>
        <v>179.3</v>
      </c>
      <c r="D37" s="11">
        <f>MAX(D5:D35)</f>
        <v>14.3</v>
      </c>
      <c r="E37" s="14"/>
    </row>
    <row r="38" spans="1:5" ht="16.5" customHeight="1">
      <c r="A38" s="3" t="s">
        <v>8</v>
      </c>
      <c r="B38" s="6">
        <f>INDEX($A$5:$A$35,MATCH(B37,B5:B35,0),0)</f>
        <v>42112.375</v>
      </c>
      <c r="C38" s="9">
        <f>INDEX($A$5:$A$35,MATCH(C37,C5:C35,0),0)</f>
        <v>42113.375</v>
      </c>
      <c r="D38" s="6">
        <f>INDEX($A$5:$A$35,MATCH(D37,D5:D35,0),0)</f>
        <v>42111.375</v>
      </c>
      <c r="E38" s="14"/>
    </row>
    <row r="39" spans="1:5" ht="16.5" customHeight="1">
      <c r="A39" s="3" t="s">
        <v>9</v>
      </c>
      <c r="B39" s="5">
        <f>MIN(B5:B35)</f>
        <v>45.38</v>
      </c>
      <c r="C39" s="8">
        <f>MIN(C5:C35)</f>
        <v>2.5</v>
      </c>
      <c r="D39" s="11">
        <f>MIN(D5:D35)</f>
        <v>10.3</v>
      </c>
      <c r="E39" s="14"/>
    </row>
    <row r="40" spans="1:5" ht="16.5" customHeight="1">
      <c r="A40" s="4" t="s">
        <v>10</v>
      </c>
      <c r="B40" s="7">
        <f>INDEX($A$5:$A$35,MATCH(B39,B5:B35,0),0)</f>
        <v>42097.375</v>
      </c>
      <c r="C40" s="10">
        <f>INDEX($A$5:$A$35,MATCH(C39,C5:C35,0),0)</f>
        <v>42095.375</v>
      </c>
      <c r="D40" s="7">
        <f>INDEX($A$5:$A$35,MATCH(D39,D5:D35,0),0)</f>
        <v>42095.375</v>
      </c>
      <c r="E40" s="15"/>
    </row>
  </sheetData>
  <mergeCells count="6">
    <mergeCell ref="E2:E4"/>
    <mergeCell ref="A1:D1"/>
    <mergeCell ref="A2:A4"/>
    <mergeCell ref="B2:B3"/>
    <mergeCell ref="C2:C3"/>
    <mergeCell ref="D2:D3"/>
  </mergeCells>
  <phoneticPr fontId="1"/>
  <pageMargins left="0.98425196850393704" right="0.19685039370078741" top="0.44" bottom="0.31496062992125984" header="0.44" footer="0.31496062992125984"/>
  <pageSetup paperSize="9" scale="13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I40"/>
  <sheetViews>
    <sheetView topLeftCell="A16" zoomScaleNormal="100" workbookViewId="0">
      <selection activeCell="B5" sqref="B5:D32"/>
    </sheetView>
  </sheetViews>
  <sheetFormatPr defaultRowHeight="13.5"/>
  <cols>
    <col min="1" max="1" width="11.5" customWidth="1"/>
    <col min="2" max="4" width="8.625" customWidth="1"/>
    <col min="5" max="5" width="28.875" customWidth="1"/>
  </cols>
  <sheetData>
    <row r="1" spans="1:5" ht="22.5" customHeight="1">
      <c r="A1" s="48" t="s">
        <v>0</v>
      </c>
      <c r="B1" s="49"/>
      <c r="C1" s="49"/>
      <c r="D1" s="49"/>
      <c r="E1" s="30">
        <v>43101</v>
      </c>
    </row>
    <row r="2" spans="1:5" ht="13.5" customHeight="1">
      <c r="A2" s="45" t="s">
        <v>1</v>
      </c>
      <c r="B2" s="50" t="s">
        <v>2</v>
      </c>
      <c r="C2" s="45" t="s">
        <v>4</v>
      </c>
      <c r="D2" s="50" t="s">
        <v>3</v>
      </c>
      <c r="E2" s="45" t="s">
        <v>5</v>
      </c>
    </row>
    <row r="3" spans="1:5">
      <c r="A3" s="46"/>
      <c r="B3" s="51"/>
      <c r="C3" s="52"/>
      <c r="D3" s="51"/>
      <c r="E3" s="46"/>
    </row>
    <row r="4" spans="1:5">
      <c r="A4" s="47"/>
      <c r="B4" s="20" t="s">
        <v>11</v>
      </c>
      <c r="C4" s="21" t="s">
        <v>12</v>
      </c>
      <c r="D4" s="20" t="s">
        <v>13</v>
      </c>
      <c r="E4" s="47"/>
    </row>
    <row r="5" spans="1:5" ht="16.5" customHeight="1">
      <c r="A5" s="28">
        <v>43101.375</v>
      </c>
      <c r="B5" s="16">
        <f>IF([10]日報_1!$B$13="","",[10]日報_1!$B$13)</f>
        <v>43.93</v>
      </c>
      <c r="C5" s="17">
        <f>IF([10]日報_1!$D$13="","",[10]日報_1!$D$13)</f>
        <v>6.9</v>
      </c>
      <c r="D5" s="18">
        <f>IF([10]日報_1!$C$13="","",[10]日報_1!$C$13)</f>
        <v>6.8</v>
      </c>
      <c r="E5" s="19"/>
    </row>
    <row r="6" spans="1:5" ht="16.5" customHeight="1">
      <c r="A6" s="28">
        <v>43102.375</v>
      </c>
      <c r="B6" s="16">
        <f>IF([10]日報_2!$B$13="","",[10]日報_2!$B$13)</f>
        <v>43.93</v>
      </c>
      <c r="C6" s="17">
        <f>IF([10]日報_2!$D$13="","",[10]日報_2!$D$13)</f>
        <v>7.4</v>
      </c>
      <c r="D6" s="18">
        <f>IF([10]日報_2!$C$13="","",[10]日報_2!$C$13)</f>
        <v>6.7</v>
      </c>
      <c r="E6" s="12"/>
    </row>
    <row r="7" spans="1:5" ht="16.5" customHeight="1">
      <c r="A7" s="28">
        <v>43103.375</v>
      </c>
      <c r="B7" s="5">
        <f>IF([10]日報_3!$B$13="","",[10]日報_3!$B$13)</f>
        <v>43.93</v>
      </c>
      <c r="C7" s="8">
        <f>IF([10]日報_3!$D$13="","",[10]日報_3!$D$13)</f>
        <v>6.9</v>
      </c>
      <c r="D7" s="11">
        <f>IF([10]日報_3!$C$13="","",[10]日報_3!$C$13)</f>
        <v>6.6</v>
      </c>
      <c r="E7" s="12"/>
    </row>
    <row r="8" spans="1:5" ht="16.5" customHeight="1">
      <c r="A8" s="28">
        <v>43104.375</v>
      </c>
      <c r="B8" s="5">
        <f>IF([10]日報_4!$B$13="","",[10]日報_4!$B$13)</f>
        <v>43.93</v>
      </c>
      <c r="C8" s="8">
        <f>IF([10]日報_4!$D$13="","",[10]日報_4!$D$13)</f>
        <v>6</v>
      </c>
      <c r="D8" s="11">
        <f>IF([10]日報_4!$C$13="","",[10]日報_4!$C$13)</f>
        <v>6.5</v>
      </c>
      <c r="E8" s="12"/>
    </row>
    <row r="9" spans="1:5" ht="16.5" customHeight="1">
      <c r="A9" s="28">
        <v>43105.375</v>
      </c>
      <c r="B9" s="5">
        <f>IF([10]日報_5!$B$13="","",[10]日報_5!$B$13)</f>
        <v>43.96</v>
      </c>
      <c r="C9" s="8">
        <f>IF([10]日報_5!$D$13="","",[10]日報_5!$D$13)</f>
        <v>6.9</v>
      </c>
      <c r="D9" s="11">
        <f>IF([10]日報_5!$C$13="","",[10]日報_5!$C$13)</f>
        <v>6.7</v>
      </c>
      <c r="E9" s="12"/>
    </row>
    <row r="10" spans="1:5" ht="16.5" customHeight="1">
      <c r="A10" s="28">
        <v>43106.375</v>
      </c>
      <c r="B10" s="5">
        <f>IF([10]日報_6!$B$13="","",[10]日報_6!$B$13)</f>
        <v>43.95</v>
      </c>
      <c r="C10" s="8">
        <f>IF([10]日報_6!$D$13="","",[10]日報_6!$D$13)</f>
        <v>7.2</v>
      </c>
      <c r="D10" s="11">
        <f>IF([10]日報_6!$C$13="","",[10]日報_6!$C$13)</f>
        <v>6.5</v>
      </c>
      <c r="E10" s="12"/>
    </row>
    <row r="11" spans="1:5" ht="16.5" customHeight="1">
      <c r="A11" s="28">
        <v>43107.375</v>
      </c>
      <c r="B11" s="5">
        <f>IF([10]日報_7!$B$13="","",[10]日報_7!$B$13)</f>
        <v>43.95</v>
      </c>
      <c r="C11" s="8">
        <f>IF([10]日報_7!$D$13="","",[10]日報_7!$D$13)</f>
        <v>6.3</v>
      </c>
      <c r="D11" s="11">
        <f>IF([10]日報_7!$C$13="","",[10]日報_7!$C$13)</f>
        <v>6.6</v>
      </c>
      <c r="E11" s="12"/>
    </row>
    <row r="12" spans="1:5" ht="16.5" customHeight="1">
      <c r="A12" s="28">
        <v>43108.375</v>
      </c>
      <c r="B12" s="5">
        <f>IF([10]日報_8!$B$13="","",[10]日報_8!$B$13)</f>
        <v>44</v>
      </c>
      <c r="C12" s="8">
        <f>IF([10]日報_8!$D$13="","",[10]日報_8!$D$13)</f>
        <v>7.5</v>
      </c>
      <c r="D12" s="11">
        <f>IF([10]日報_8!$C$13="","",[10]日報_8!$C$13)</f>
        <v>6.6</v>
      </c>
      <c r="E12" s="12"/>
    </row>
    <row r="13" spans="1:5" ht="16.5" customHeight="1">
      <c r="A13" s="28">
        <v>43109.375</v>
      </c>
      <c r="B13" s="5">
        <f>IF([10]日報_9!$B$13="","",[10]日報_9!$B$13)</f>
        <v>44.11</v>
      </c>
      <c r="C13" s="8">
        <f>IF([10]日報_9!$D$13="","",[10]日報_9!$D$13)</f>
        <v>6</v>
      </c>
      <c r="D13" s="11">
        <f>IF([10]日報_9!$C$13="","",[10]日報_9!$C$13)</f>
        <v>6.6</v>
      </c>
      <c r="E13" s="12"/>
    </row>
    <row r="14" spans="1:5" ht="16.5" customHeight="1">
      <c r="A14" s="28">
        <v>43110.375</v>
      </c>
      <c r="B14" s="5">
        <f>IF([10]日報_10!$B$13="","",[10]日報_10!$B$13)</f>
        <v>44.11</v>
      </c>
      <c r="C14" s="8">
        <f>IF([10]日報_10!$D$13="","",[10]日報_10!$D$13)</f>
        <v>6.9</v>
      </c>
      <c r="D14" s="11">
        <f>IF([10]日報_10!$C$13="","",[10]日報_10!$C$13)</f>
        <v>6.2</v>
      </c>
      <c r="E14" s="12"/>
    </row>
    <row r="15" spans="1:5" ht="16.5" customHeight="1">
      <c r="A15" s="28">
        <v>43111.375</v>
      </c>
      <c r="B15" s="5">
        <f>IF([10]日報_11!$B$13="","",[10]日報_11!$B$13)</f>
        <v>44.11</v>
      </c>
      <c r="C15" s="8">
        <f>IF([10]日報_11!$D$13="","",[10]日報_11!$D$13)</f>
        <v>7.2</v>
      </c>
      <c r="D15" s="11">
        <f>IF([10]日報_11!$C$13="","",[10]日報_11!$C$13)</f>
        <v>6.3</v>
      </c>
      <c r="E15" s="13"/>
    </row>
    <row r="16" spans="1:5" ht="16.5" customHeight="1">
      <c r="A16" s="28">
        <v>43112.375</v>
      </c>
      <c r="B16" s="5">
        <f>IF([10]日報_12!$B$13="","",[10]日報_12!$B$13)</f>
        <v>44.09</v>
      </c>
      <c r="C16" s="8">
        <f>IF([10]日報_12!$D$13="","",[10]日報_12!$D$13)</f>
        <v>6.6</v>
      </c>
      <c r="D16" s="11">
        <f>IF([10]日報_12!$C$13="","",[10]日報_12!$C$13)</f>
        <v>6.2</v>
      </c>
      <c r="E16" s="12"/>
    </row>
    <row r="17" spans="1:9" ht="16.5" customHeight="1">
      <c r="A17" s="28">
        <v>43113.375</v>
      </c>
      <c r="B17" s="5">
        <f>IF([10]日報_13!$B$13="","",[10]日報_13!$B$13)</f>
        <v>44.04</v>
      </c>
      <c r="C17" s="8">
        <f>IF([10]日報_13!$D$13="","",[10]日報_13!$D$13)</f>
        <v>6.9</v>
      </c>
      <c r="D17" s="11">
        <f>IF([10]日報_13!$C$13="","",[10]日報_13!$C$13)</f>
        <v>6.1</v>
      </c>
      <c r="E17" s="12"/>
    </row>
    <row r="18" spans="1:9" ht="16.5" customHeight="1">
      <c r="A18" s="28">
        <v>43114.375</v>
      </c>
      <c r="B18" s="5">
        <f>IF([10]日報_14!$B$13="","",[10]日報_14!$B$13)</f>
        <v>44.01</v>
      </c>
      <c r="C18" s="8">
        <f>IF([10]日報_14!$D$13="","",[10]日報_14!$D$13)</f>
        <v>6.9</v>
      </c>
      <c r="D18" s="11">
        <f>IF([10]日報_14!$C$13="","",[10]日報_14!$C$13)</f>
        <v>6</v>
      </c>
      <c r="E18" s="12"/>
    </row>
    <row r="19" spans="1:9" ht="16.5" customHeight="1">
      <c r="A19" s="28">
        <v>43115.375</v>
      </c>
      <c r="B19" s="5">
        <f>IF([10]日報_15!$B$13="","",[10]日報_15!$B$13)</f>
        <v>44.01</v>
      </c>
      <c r="C19" s="8">
        <f>IF([10]日報_15!$D$13="","",[10]日報_15!$D$13)</f>
        <v>6.9</v>
      </c>
      <c r="D19" s="11">
        <f>IF([10]日報_15!$C$13="","",[10]日報_15!$C$13)</f>
        <v>5.7</v>
      </c>
      <c r="E19" s="12"/>
    </row>
    <row r="20" spans="1:9" ht="16.5" customHeight="1">
      <c r="A20" s="28">
        <v>43116.375</v>
      </c>
      <c r="B20" s="5">
        <f>IF([10]日報_16!$B$13="","",[10]日報_16!$B$13)</f>
        <v>43.97</v>
      </c>
      <c r="C20" s="8">
        <f>IF([10]日報_16!$D$13="","",[10]日報_16!$D$13)</f>
        <v>6.6</v>
      </c>
      <c r="D20" s="11">
        <f>IF([10]日報_16!$C$13="","",[10]日報_16!$C$13)</f>
        <v>5.6</v>
      </c>
      <c r="E20" s="12"/>
      <c r="G20" s="1"/>
      <c r="H20" s="2"/>
      <c r="I20" s="2"/>
    </row>
    <row r="21" spans="1:9" ht="16.5" customHeight="1">
      <c r="A21" s="28">
        <v>43117.375</v>
      </c>
      <c r="B21" s="5">
        <f>IF([10]日報_17!$B$13="","",[10]日報_17!$B$13)</f>
        <v>44.09</v>
      </c>
      <c r="C21" s="8">
        <f>IF([10]日報_17!$D$13="","",[10]日報_17!$D$13)</f>
        <v>6.9</v>
      </c>
      <c r="D21" s="11">
        <f>IF([10]日報_17!$C$13="","",[10]日報_17!$C$13)</f>
        <v>6</v>
      </c>
      <c r="E21" s="12"/>
    </row>
    <row r="22" spans="1:9" ht="16.5" customHeight="1">
      <c r="A22" s="28">
        <v>43118.375</v>
      </c>
      <c r="B22" s="5">
        <f>IF([10]日報_18!$B$13="","",[10]日報_18!$B$13)</f>
        <v>44.08</v>
      </c>
      <c r="C22" s="8">
        <f>IF([10]日報_18!$D$13="","",[10]日報_18!$D$13)</f>
        <v>7.5</v>
      </c>
      <c r="D22" s="11">
        <f>IF([10]日報_18!$C$13="","",[10]日報_18!$C$13)</f>
        <v>5.9</v>
      </c>
      <c r="E22" s="12"/>
    </row>
    <row r="23" spans="1:9" ht="16.5" customHeight="1">
      <c r="A23" s="28">
        <v>43119.375</v>
      </c>
      <c r="B23" s="5">
        <f>IF([10]日報_19!$B$13="","",[10]日報_19!$B$13)</f>
        <v>44.07</v>
      </c>
      <c r="C23" s="8">
        <f>IF([10]日報_19!$D$13="","",[10]日報_19!$D$13)</f>
        <v>10.1</v>
      </c>
      <c r="D23" s="11">
        <f>IF([10]日報_19!$C$13="","",[10]日報_19!$C$13)</f>
        <v>6.5</v>
      </c>
      <c r="E23" s="12"/>
    </row>
    <row r="24" spans="1:9" ht="16.5" customHeight="1">
      <c r="A24" s="28">
        <v>43120.375</v>
      </c>
      <c r="B24" s="5">
        <f>IF([10]日報_20!$B$13="","",[10]日報_20!$B$13)</f>
        <v>44.08</v>
      </c>
      <c r="C24" s="8">
        <f>IF([10]日報_20!$D$13="","",[10]日報_20!$D$13)</f>
        <v>9.5</v>
      </c>
      <c r="D24" s="11">
        <f>IF([10]日報_20!$C$13="","",[10]日報_20!$C$13)</f>
        <v>6.5</v>
      </c>
      <c r="E24" s="12"/>
    </row>
    <row r="25" spans="1:9" ht="16.5" customHeight="1">
      <c r="A25" s="28">
        <v>43121.375</v>
      </c>
      <c r="B25" s="5">
        <f>IF([10]日報_21!$B$13="","",[10]日報_21!$B$13)</f>
        <v>44.1</v>
      </c>
      <c r="C25" s="8">
        <f>IF([10]日報_21!$D$13="","",[10]日報_21!$D$13)</f>
        <v>7.8</v>
      </c>
      <c r="D25" s="11">
        <f>IF([10]日報_21!$C$13="","",[10]日報_21!$C$13)</f>
        <v>6.7</v>
      </c>
      <c r="E25" s="12"/>
    </row>
    <row r="26" spans="1:9" ht="16.5" customHeight="1">
      <c r="A26" s="28">
        <v>43122.375</v>
      </c>
      <c r="B26" s="5">
        <f>IF([10]日報_22!$B$13="","",[10]日報_22!$B$13)</f>
        <v>44.11</v>
      </c>
      <c r="C26" s="8">
        <f>IF([10]日報_22!$D$13="","",[10]日報_22!$D$13)</f>
        <v>5.7</v>
      </c>
      <c r="D26" s="11">
        <f>IF([10]日報_22!$C$13="","",[10]日報_22!$C$13)</f>
        <v>6.7</v>
      </c>
      <c r="E26" s="12"/>
    </row>
    <row r="27" spans="1:9" ht="16.5" customHeight="1">
      <c r="A27" s="28">
        <v>43123.375</v>
      </c>
      <c r="B27" s="5">
        <f>IF([10]日報_23!$B$13="","",[10]日報_23!$B$13)</f>
        <v>44.17</v>
      </c>
      <c r="C27" s="8">
        <f>IF([10]日報_23!$D$13="","",[10]日報_23!$D$13)</f>
        <v>8.1</v>
      </c>
      <c r="D27" s="11">
        <f>IF([10]日報_23!$C$13="","",[10]日報_23!$C$13)</f>
        <v>6.4</v>
      </c>
      <c r="E27" s="12"/>
    </row>
    <row r="28" spans="1:9" ht="16.5" customHeight="1">
      <c r="A28" s="28">
        <v>43124.375</v>
      </c>
      <c r="B28" s="5">
        <f>IF([10]日報_24!$B$13="","",[10]日報_24!$B$13)</f>
        <v>44.13</v>
      </c>
      <c r="C28" s="8">
        <f>IF([10]日報_24!$D$13="","",[10]日報_24!$D$13)</f>
        <v>8.6999999999999993</v>
      </c>
      <c r="D28" s="11">
        <f>IF([10]日報_24!$C$13="","",[10]日報_24!$C$13)</f>
        <v>6.1</v>
      </c>
      <c r="E28" s="12"/>
    </row>
    <row r="29" spans="1:9" ht="16.5" customHeight="1">
      <c r="A29" s="28">
        <v>43125.375</v>
      </c>
      <c r="B29" s="5">
        <f>IF([10]日報_25!$B$13="","",[10]日報_25!$B$13)</f>
        <v>44.12</v>
      </c>
      <c r="C29" s="8">
        <f>IF([10]日報_25!$D$13="","",[10]日報_25!$D$13)</f>
        <v>11.6</v>
      </c>
      <c r="D29" s="11">
        <f>IF([10]日報_25!$C$13="","",[10]日報_25!$C$13)</f>
        <v>5.8</v>
      </c>
      <c r="E29" s="12"/>
    </row>
    <row r="30" spans="1:9" ht="16.5" customHeight="1">
      <c r="A30" s="28">
        <v>43126.375</v>
      </c>
      <c r="B30" s="5">
        <f>IF([10]日報_26!$B$13="","",[10]日報_26!$B$13)</f>
        <v>44.11</v>
      </c>
      <c r="C30" s="8">
        <f>IF([10]日報_26!$D$13="","",[10]日報_26!$D$13)</f>
        <v>11.6</v>
      </c>
      <c r="D30" s="11">
        <f>IF([10]日報_26!$C$13="","",[10]日報_26!$C$13)</f>
        <v>5.5</v>
      </c>
      <c r="E30" s="12"/>
    </row>
    <row r="31" spans="1:9" ht="16.5" customHeight="1">
      <c r="A31" s="28">
        <v>43127.375</v>
      </c>
      <c r="B31" s="5">
        <f>IF([10]日報_27!$B$13="","",[10]日報_27!$B$13)</f>
        <v>44.07</v>
      </c>
      <c r="C31" s="8">
        <f>IF([10]日報_27!$D$13="","",[10]日報_27!$D$13)</f>
        <v>12.2</v>
      </c>
      <c r="D31" s="11">
        <f>IF([10]日報_27!$C$13="","",[10]日報_27!$C$13)</f>
        <v>5.3</v>
      </c>
      <c r="E31" s="12"/>
    </row>
    <row r="32" spans="1:9" ht="16.5" customHeight="1">
      <c r="A32" s="28">
        <v>43128.375</v>
      </c>
      <c r="B32" s="5">
        <f>IF([10]日報_28!$B$13="","",[10]日報_28!$B$13)</f>
        <v>44.03</v>
      </c>
      <c r="C32" s="8">
        <f>IF([10]日報_28!$D$13="","",[10]日報_28!$D$13)</f>
        <v>12.3</v>
      </c>
      <c r="D32" s="11">
        <f>IF([10]日報_28!$C$13="","",[10]日報_28!$C$13)</f>
        <v>5.2</v>
      </c>
      <c r="E32" s="12"/>
    </row>
    <row r="33" spans="1:5" ht="16.5" customHeight="1">
      <c r="A33" s="28">
        <v>43129.375</v>
      </c>
      <c r="B33" s="5">
        <f>IF([10]日報_29!$B$13="","",[10]日報_29!$B$13)</f>
        <v>44</v>
      </c>
      <c r="C33" s="8">
        <f>IF([10]日報_29!$D$13="","",[10]日報_29!$D$13)</f>
        <v>14</v>
      </c>
      <c r="D33" s="11">
        <f>IF([10]日報_29!$C$13="","",[10]日報_29!$C$13)</f>
        <v>5.0999999999999996</v>
      </c>
      <c r="E33" s="12"/>
    </row>
    <row r="34" spans="1:5" ht="16.5" customHeight="1">
      <c r="A34" s="28">
        <v>43130.375</v>
      </c>
      <c r="B34" s="5">
        <f>IF([10]日報_30!$B$13="","",[10]日報_30!$B$13)</f>
        <v>44.01</v>
      </c>
      <c r="C34" s="8">
        <f>IF([10]日報_30!$D$13="","",[10]日報_30!$D$13)</f>
        <v>12</v>
      </c>
      <c r="D34" s="11">
        <f>IF([10]日報_30!$C$13="","",[10]日報_30!$C$13)</f>
        <v>5</v>
      </c>
      <c r="E34" s="12"/>
    </row>
    <row r="35" spans="1:5" ht="16.5" customHeight="1" thickBot="1">
      <c r="A35" s="29">
        <v>43131.375</v>
      </c>
      <c r="B35" s="31">
        <f>IF([10]日報_31!$B$13="","",[10]日報_31!$B$13)</f>
        <v>44</v>
      </c>
      <c r="C35" s="25">
        <f>IF([10]日報_31!$D$13="","",[10]日報_31!$D$13)</f>
        <v>12.5</v>
      </c>
      <c r="D35" s="32">
        <f>IF([10]日報_31!$C$13="","",[10]日報_31!$C$13)</f>
        <v>4.9000000000000004</v>
      </c>
      <c r="E35" s="27"/>
    </row>
    <row r="36" spans="1:5" ht="16.5" customHeight="1" thickTop="1">
      <c r="A36" s="22" t="s">
        <v>6</v>
      </c>
      <c r="B36" s="16">
        <f>ROUND(AVERAGE(B5:B35),2)</f>
        <v>44.04</v>
      </c>
      <c r="C36" s="17">
        <f>ROUND(AVERAGE(C5:C35),2)</f>
        <v>8.3699999999999992</v>
      </c>
      <c r="D36" s="18">
        <f>ROUND(AVERAGE(D5:D35),1)</f>
        <v>6.1</v>
      </c>
      <c r="E36" s="23"/>
    </row>
    <row r="37" spans="1:5" ht="16.5" customHeight="1">
      <c r="A37" s="3" t="s">
        <v>7</v>
      </c>
      <c r="B37" s="5">
        <f>MAX(B5:B35)</f>
        <v>44.17</v>
      </c>
      <c r="C37" s="8">
        <f>MAX(C5:C35)</f>
        <v>14</v>
      </c>
      <c r="D37" s="11">
        <f>MAX(D5:D35)</f>
        <v>6.8</v>
      </c>
      <c r="E37" s="14"/>
    </row>
    <row r="38" spans="1:5" ht="16.5" customHeight="1">
      <c r="A38" s="3" t="s">
        <v>8</v>
      </c>
      <c r="B38" s="6">
        <f>INDEX($A$5:$A$35,MATCH(B37,B5:B35,0),0)</f>
        <v>43123.375</v>
      </c>
      <c r="C38" s="9">
        <f>INDEX($A$5:$A$35,MATCH(C37,C5:C35,0),0)</f>
        <v>43129.375</v>
      </c>
      <c r="D38" s="6">
        <f>INDEX($A$5:$A$35,MATCH(D37,D5:D35,0),0)</f>
        <v>43101.375</v>
      </c>
      <c r="E38" s="14"/>
    </row>
    <row r="39" spans="1:5" ht="16.5" customHeight="1">
      <c r="A39" s="3" t="s">
        <v>9</v>
      </c>
      <c r="B39" s="5">
        <f>MIN(B5:B35)</f>
        <v>43.93</v>
      </c>
      <c r="C39" s="8">
        <f>MIN(C5:C35)</f>
        <v>5.7</v>
      </c>
      <c r="D39" s="11">
        <f>MIN(D5:D35)</f>
        <v>4.9000000000000004</v>
      </c>
      <c r="E39" s="14"/>
    </row>
    <row r="40" spans="1:5" ht="16.5" customHeight="1">
      <c r="A40" s="4" t="s">
        <v>10</v>
      </c>
      <c r="B40" s="7">
        <f>INDEX($A$5:$A$35,MATCH(B39,B5:B35,0),0)</f>
        <v>43101.375</v>
      </c>
      <c r="C40" s="10">
        <f>INDEX($A$5:$A$35,MATCH(C39,C5:C35,0),0)</f>
        <v>43122.375</v>
      </c>
      <c r="D40" s="7">
        <f>INDEX($A$5:$A$35,MATCH(D39,D5:D35,0),0)</f>
        <v>43131.375</v>
      </c>
      <c r="E40" s="15"/>
    </row>
  </sheetData>
  <mergeCells count="6">
    <mergeCell ref="E2:E4"/>
    <mergeCell ref="A1:D1"/>
    <mergeCell ref="A2:A4"/>
    <mergeCell ref="B2:B3"/>
    <mergeCell ref="C2:C3"/>
    <mergeCell ref="D2:D3"/>
  </mergeCells>
  <phoneticPr fontId="1"/>
  <pageMargins left="0.98425196850393704" right="0.19685039370078741" top="0.44" bottom="0.31496062992125984" header="0.44" footer="0.31496062992125984"/>
  <pageSetup paperSize="9" scale="13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I40"/>
  <sheetViews>
    <sheetView topLeftCell="A22" zoomScaleNormal="100" workbookViewId="0">
      <selection activeCell="A34" sqref="A34:D35"/>
    </sheetView>
  </sheetViews>
  <sheetFormatPr defaultRowHeight="13.5"/>
  <cols>
    <col min="1" max="1" width="11.5" customWidth="1"/>
    <col min="2" max="4" width="8.625" customWidth="1"/>
    <col min="5" max="5" width="28.875" customWidth="1"/>
  </cols>
  <sheetData>
    <row r="1" spans="1:5" ht="22.5" customHeight="1">
      <c r="A1" s="48" t="s">
        <v>0</v>
      </c>
      <c r="B1" s="49"/>
      <c r="C1" s="49"/>
      <c r="D1" s="49"/>
      <c r="E1" s="30">
        <v>43132</v>
      </c>
    </row>
    <row r="2" spans="1:5" ht="13.5" customHeight="1">
      <c r="A2" s="45" t="s">
        <v>1</v>
      </c>
      <c r="B2" s="50" t="s">
        <v>2</v>
      </c>
      <c r="C2" s="45" t="s">
        <v>4</v>
      </c>
      <c r="D2" s="50" t="s">
        <v>3</v>
      </c>
      <c r="E2" s="45" t="s">
        <v>5</v>
      </c>
    </row>
    <row r="3" spans="1:5">
      <c r="A3" s="46"/>
      <c r="B3" s="51"/>
      <c r="C3" s="52"/>
      <c r="D3" s="51"/>
      <c r="E3" s="46"/>
    </row>
    <row r="4" spans="1:5">
      <c r="A4" s="47"/>
      <c r="B4" s="20" t="s">
        <v>11</v>
      </c>
      <c r="C4" s="21" t="s">
        <v>12</v>
      </c>
      <c r="D4" s="20" t="s">
        <v>13</v>
      </c>
      <c r="E4" s="47"/>
    </row>
    <row r="5" spans="1:5" ht="16.5" customHeight="1">
      <c r="A5" s="28">
        <v>43132.375</v>
      </c>
      <c r="B5" s="16">
        <f>IF([11]日報_1!$B$13="","",[11]日報_1!$B$13)</f>
        <v>44</v>
      </c>
      <c r="C5" s="17">
        <f>IF([11]日報_1!$D$13="","",[11]日報_1!$D$13)</f>
        <v>11.1</v>
      </c>
      <c r="D5" s="18">
        <f>IF([11]日報_1!$C$13="","",[11]日報_1!$C$13)</f>
        <v>4.9000000000000004</v>
      </c>
      <c r="E5" s="19"/>
    </row>
    <row r="6" spans="1:5" ht="16.5" customHeight="1">
      <c r="A6" s="28">
        <v>43133.375</v>
      </c>
      <c r="B6" s="16">
        <f>IF([11]日報_2!$B$13="","",[11]日報_2!$B$13)</f>
        <v>43.96</v>
      </c>
      <c r="C6" s="17">
        <f>IF([11]日報_2!$D$13="","",[11]日報_2!$D$13)</f>
        <v>9.3000000000000007</v>
      </c>
      <c r="D6" s="18">
        <f>IF([11]日報_2!$C$13="","",[11]日報_2!$C$13)</f>
        <v>4.7</v>
      </c>
      <c r="E6" s="12"/>
    </row>
    <row r="7" spans="1:5" ht="16.5" customHeight="1">
      <c r="A7" s="28">
        <v>43134.375</v>
      </c>
      <c r="B7" s="5">
        <f>IF([11]日報_3!$B$13="","",[11]日報_3!$B$13)</f>
        <v>43.94</v>
      </c>
      <c r="C7" s="8">
        <f>IF([11]日報_3!$D$13="","",[11]日報_3!$D$13)</f>
        <v>7.8</v>
      </c>
      <c r="D7" s="11">
        <f>IF([11]日報_3!$C$13="","",[11]日報_3!$C$13)</f>
        <v>4.8</v>
      </c>
      <c r="E7" s="12"/>
    </row>
    <row r="8" spans="1:5" ht="16.5" customHeight="1">
      <c r="A8" s="28">
        <v>43135.375</v>
      </c>
      <c r="B8" s="5">
        <f>IF([11]日報_4!$B$13="","",[11]日報_4!$B$13)</f>
        <v>43.94</v>
      </c>
      <c r="C8" s="8">
        <f>IF([11]日報_4!$D$13="","",[11]日報_4!$D$13)</f>
        <v>7.8</v>
      </c>
      <c r="D8" s="11">
        <f>IF([11]日報_4!$C$13="","",[11]日報_4!$C$13)</f>
        <v>4.8</v>
      </c>
      <c r="E8" s="12"/>
    </row>
    <row r="9" spans="1:5" ht="16.5" customHeight="1">
      <c r="A9" s="28">
        <v>43136.375</v>
      </c>
      <c r="B9" s="5">
        <f>IF([11]日報_5!$B$13="","",[11]日報_5!$B$13)</f>
        <v>43.94</v>
      </c>
      <c r="C9" s="8">
        <f>IF([11]日報_5!$D$13="","",[11]日報_5!$D$13)</f>
        <v>7.5</v>
      </c>
      <c r="D9" s="11">
        <f>IF([11]日報_5!$C$13="","",[11]日報_5!$C$13)</f>
        <v>4.7</v>
      </c>
      <c r="E9" s="12"/>
    </row>
    <row r="10" spans="1:5" ht="16.5" customHeight="1">
      <c r="A10" s="28">
        <v>43137.375</v>
      </c>
      <c r="B10" s="5">
        <f>IF([11]日報_6!$B$13="","",[11]日報_6!$B$13)</f>
        <v>43.93</v>
      </c>
      <c r="C10" s="8">
        <f>IF([11]日報_6!$D$13="","",[11]日報_6!$D$13)</f>
        <v>8.1</v>
      </c>
      <c r="D10" s="11">
        <f>IF([11]日報_6!$C$13="","",[11]日報_6!$C$13)</f>
        <v>4.5</v>
      </c>
      <c r="E10" s="12"/>
    </row>
    <row r="11" spans="1:5" ht="16.5" customHeight="1">
      <c r="A11" s="28">
        <v>43138.375</v>
      </c>
      <c r="B11" s="5">
        <f>IF([11]日報_7!$B$13="","",[11]日報_7!$B$13)</f>
        <v>43.9</v>
      </c>
      <c r="C11" s="8">
        <f>IF([11]日報_7!$D$13="","",[11]日報_7!$D$13)</f>
        <v>8.4</v>
      </c>
      <c r="D11" s="11">
        <f>IF([11]日報_7!$C$13="","",[11]日報_7!$C$13)</f>
        <v>4.4000000000000004</v>
      </c>
      <c r="E11" s="12"/>
    </row>
    <row r="12" spans="1:5" ht="16.5" customHeight="1">
      <c r="A12" s="28">
        <v>43139.375</v>
      </c>
      <c r="B12" s="5">
        <f>IF([11]日報_8!$B$13="","",[11]日報_8!$B$13)</f>
        <v>43.89</v>
      </c>
      <c r="C12" s="8">
        <f>IF([11]日報_8!$D$13="","",[11]日報_8!$D$13)</f>
        <v>7.2</v>
      </c>
      <c r="D12" s="11">
        <f>IF([11]日報_8!$C$13="","",[11]日報_8!$C$13)</f>
        <v>4.2</v>
      </c>
      <c r="E12" s="12"/>
    </row>
    <row r="13" spans="1:5" ht="16.5" customHeight="1">
      <c r="A13" s="28">
        <v>43140.375</v>
      </c>
      <c r="B13" s="5">
        <f>IF([11]日報_9!$B$13="","",[11]日報_9!$B$13)</f>
        <v>43.93</v>
      </c>
      <c r="C13" s="8">
        <f>IF([11]日報_9!$D$13="","",[11]日報_9!$D$13)</f>
        <v>6.1</v>
      </c>
      <c r="D13" s="11">
        <f>IF([11]日報_9!$C$13="","",[11]日報_9!$C$13)</f>
        <v>4</v>
      </c>
      <c r="E13" s="12"/>
    </row>
    <row r="14" spans="1:5" ht="16.5" customHeight="1">
      <c r="A14" s="28">
        <v>43141.375</v>
      </c>
      <c r="B14" s="5">
        <f>IF([11]日報_10!$B$13="","",[11]日報_10!$B$13)</f>
        <v>43.9</v>
      </c>
      <c r="C14" s="8">
        <f>IF([11]日報_10!$D$13="","",[11]日報_10!$D$13)</f>
        <v>5.8</v>
      </c>
      <c r="D14" s="11">
        <f>IF([11]日報_10!$C$13="","",[11]日報_10!$C$13)</f>
        <v>4.2</v>
      </c>
      <c r="E14" s="12"/>
    </row>
    <row r="15" spans="1:5" ht="16.5" customHeight="1">
      <c r="A15" s="28">
        <v>43142.375</v>
      </c>
      <c r="B15" s="5">
        <f>IF([11]日報_11!$B$13="","",[11]日報_11!$B$13)</f>
        <v>44.02</v>
      </c>
      <c r="C15" s="8">
        <f>IF([11]日報_11!$D$13="","",[11]日報_11!$D$13)</f>
        <v>7.2</v>
      </c>
      <c r="D15" s="11">
        <f>IF([11]日報_11!$C$13="","",[11]日報_11!$C$13)</f>
        <v>4.2</v>
      </c>
      <c r="E15" s="13"/>
    </row>
    <row r="16" spans="1:5" ht="16.5" customHeight="1">
      <c r="A16" s="28">
        <v>43143.375</v>
      </c>
      <c r="B16" s="5">
        <f>IF([11]日報_12!$B$13="","",[11]日報_12!$B$13)</f>
        <v>44</v>
      </c>
      <c r="C16" s="8">
        <f>IF([11]日報_12!$D$13="","",[11]日報_12!$D$13)</f>
        <v>12</v>
      </c>
      <c r="D16" s="11">
        <f>IF([11]日報_12!$C$13="","",[11]日報_12!$C$13)</f>
        <v>4.2</v>
      </c>
      <c r="E16" s="12"/>
    </row>
    <row r="17" spans="1:9" ht="16.5" customHeight="1">
      <c r="A17" s="28">
        <v>43144.375</v>
      </c>
      <c r="B17" s="5">
        <f>IF([11]日報_13!$B$13="","",[11]日報_13!$B$13)</f>
        <v>43.99</v>
      </c>
      <c r="C17" s="8">
        <f>IF([11]日報_13!$D$13="","",[11]日報_13!$D$13)</f>
        <v>19.899999999999999</v>
      </c>
      <c r="D17" s="11">
        <f>IF([11]日報_13!$C$13="","",[11]日報_13!$C$13)</f>
        <v>4.4000000000000004</v>
      </c>
      <c r="E17" s="12"/>
    </row>
    <row r="18" spans="1:9" ht="16.5" customHeight="1">
      <c r="A18" s="28">
        <v>43145.375</v>
      </c>
      <c r="B18" s="5">
        <f>IF([11]日報_14!$B$13="","",[11]日報_14!$B$13)</f>
        <v>43.96</v>
      </c>
      <c r="C18" s="8">
        <f>IF([11]日報_14!$D$13="","",[11]日報_14!$D$13)</f>
        <v>13.8</v>
      </c>
      <c r="D18" s="11">
        <f>IF([11]日報_14!$C$13="","",[11]日報_14!$C$13)</f>
        <v>4.4000000000000004</v>
      </c>
      <c r="E18" s="12"/>
    </row>
    <row r="19" spans="1:9" ht="16.5" customHeight="1">
      <c r="A19" s="28">
        <v>43146.375</v>
      </c>
      <c r="B19" s="5">
        <f>IF([11]日報_15!$B$13="","",[11]日報_15!$B$13)</f>
        <v>43.88</v>
      </c>
      <c r="C19" s="8">
        <f>IF([11]日報_15!$D$13="","",[11]日報_15!$D$13)</f>
        <v>8.6999999999999993</v>
      </c>
      <c r="D19" s="11">
        <f>IF([11]日報_15!$C$13="","",[11]日報_15!$C$13)</f>
        <v>4.5</v>
      </c>
      <c r="E19" s="12"/>
    </row>
    <row r="20" spans="1:9" ht="16.5" customHeight="1">
      <c r="A20" s="28">
        <v>43147.375</v>
      </c>
      <c r="B20" s="5">
        <f>IF([11]日報_16!$B$13="","",[11]日報_16!$B$13)</f>
        <v>44.02</v>
      </c>
      <c r="C20" s="8">
        <f>IF([11]日報_16!$D$13="","",[11]日報_16!$D$13)</f>
        <v>4.9000000000000004</v>
      </c>
      <c r="D20" s="11">
        <f>IF([11]日報_16!$C$13="","",[11]日報_16!$C$13)</f>
        <v>4.4000000000000004</v>
      </c>
      <c r="E20" s="12"/>
      <c r="G20" s="1"/>
      <c r="H20" s="2"/>
      <c r="I20" s="2"/>
    </row>
    <row r="21" spans="1:9" ht="16.5" customHeight="1">
      <c r="A21" s="28">
        <v>43148.375</v>
      </c>
      <c r="B21" s="5">
        <f>IF([11]日報_17!$B$13="","",[11]日報_17!$B$13)</f>
        <v>43.98</v>
      </c>
      <c r="C21" s="8">
        <f>IF([11]日報_17!$D$13="","",[11]日報_17!$D$13)</f>
        <v>4.3</v>
      </c>
      <c r="D21" s="11">
        <f>IF([11]日報_17!$C$13="","",[11]日報_17!$C$13)</f>
        <v>4.5</v>
      </c>
      <c r="E21" s="12"/>
    </row>
    <row r="22" spans="1:9" ht="16.5" customHeight="1">
      <c r="A22" s="28">
        <v>43149.375</v>
      </c>
      <c r="B22" s="5">
        <f>IF([11]日報_18!$B$13="","",[11]日報_18!$B$13)</f>
        <v>43.98</v>
      </c>
      <c r="C22" s="8">
        <f>IF([11]日報_18!$D$13="","",[11]日報_18!$D$13)</f>
        <v>4.5999999999999996</v>
      </c>
      <c r="D22" s="11">
        <f>IF([11]日報_18!$C$13="","",[11]日報_18!$C$13)</f>
        <v>4.5999999999999996</v>
      </c>
      <c r="E22" s="12"/>
    </row>
    <row r="23" spans="1:9" ht="16.5" customHeight="1">
      <c r="A23" s="28">
        <v>43150.375</v>
      </c>
      <c r="B23" s="5">
        <f>IF([11]日報_19!$B$13="","",[11]日報_19!$B$13)</f>
        <v>43.93</v>
      </c>
      <c r="C23" s="8">
        <f>IF([11]日報_19!$D$13="","",[11]日報_19!$D$13)</f>
        <v>4.3</v>
      </c>
      <c r="D23" s="11">
        <f>IF([11]日報_19!$C$13="","",[11]日報_19!$C$13)</f>
        <v>4.8</v>
      </c>
      <c r="E23" s="12"/>
    </row>
    <row r="24" spans="1:9" ht="16.5" customHeight="1">
      <c r="A24" s="28">
        <v>43151.375</v>
      </c>
      <c r="B24" s="5">
        <f>IF([11]日報_20!$B$13="","",[11]日報_20!$B$13)</f>
        <v>44.03</v>
      </c>
      <c r="C24" s="8">
        <f>IF([11]日報_20!$D$13="","",[11]日報_20!$D$13)</f>
        <v>4</v>
      </c>
      <c r="D24" s="11">
        <f>IF([11]日報_20!$C$13="","",[11]日報_20!$C$13)</f>
        <v>5</v>
      </c>
      <c r="E24" s="12"/>
    </row>
    <row r="25" spans="1:9" ht="16.5" customHeight="1">
      <c r="A25" s="28">
        <v>43152.375</v>
      </c>
      <c r="B25" s="5">
        <f>IF([11]日報_21!$B$13="","",[11]日報_21!$B$13)</f>
        <v>43.97</v>
      </c>
      <c r="C25" s="8">
        <f>IF([11]日報_21!$D$13="","",[11]日報_21!$D$13)</f>
        <v>4.3</v>
      </c>
      <c r="D25" s="11">
        <f>IF([11]日報_21!$C$13="","",[11]日報_21!$C$13)</f>
        <v>5.2</v>
      </c>
      <c r="E25" s="12"/>
    </row>
    <row r="26" spans="1:9" ht="16.5" customHeight="1">
      <c r="A26" s="28">
        <v>43153.375</v>
      </c>
      <c r="B26" s="5">
        <f>IF([11]日報_22!$B$13="","",[11]日報_22!$B$13)</f>
        <v>43.96</v>
      </c>
      <c r="C26" s="8">
        <f>IF([11]日報_22!$D$13="","",[11]日報_22!$D$13)</f>
        <v>6.7</v>
      </c>
      <c r="D26" s="11">
        <f>IF([11]日報_22!$C$13="","",[11]日報_22!$C$13)</f>
        <v>5.3</v>
      </c>
      <c r="E26" s="12"/>
    </row>
    <row r="27" spans="1:9" ht="16.5" customHeight="1">
      <c r="A27" s="28">
        <v>43154.375</v>
      </c>
      <c r="B27" s="5">
        <f>IF([11]日報_23!$B$13="","",[11]日報_23!$B$13)</f>
        <v>43.96</v>
      </c>
      <c r="C27" s="8">
        <f>IF([11]日報_23!$D$13="","",[11]日報_23!$D$13)</f>
        <v>5.8</v>
      </c>
      <c r="D27" s="11">
        <f>IF([11]日報_23!$C$13="","",[11]日報_23!$C$13)</f>
        <v>5.5</v>
      </c>
      <c r="E27" s="12"/>
    </row>
    <row r="28" spans="1:9" ht="16.5" customHeight="1">
      <c r="A28" s="28">
        <v>43155.375</v>
      </c>
      <c r="B28" s="5">
        <f>IF([11]日報_24!$B$13="","",[11]日報_24!$B$13)</f>
        <v>43.96</v>
      </c>
      <c r="C28" s="8">
        <f>IF([11]日報_24!$D$13="","",[11]日報_24!$D$13)</f>
        <v>6.4</v>
      </c>
      <c r="D28" s="11">
        <f>IF([11]日報_24!$C$13="","",[11]日報_24!$C$13)</f>
        <v>5.4</v>
      </c>
      <c r="E28" s="12"/>
    </row>
    <row r="29" spans="1:9" ht="16.5" customHeight="1">
      <c r="A29" s="28">
        <v>43156.375</v>
      </c>
      <c r="B29" s="5">
        <f>IF([11]日報_25!$B$13="","",[11]日報_25!$B$13)</f>
        <v>43.96</v>
      </c>
      <c r="C29" s="8">
        <f>IF([11]日報_25!$D$13="","",[11]日報_25!$D$13)</f>
        <v>11.4</v>
      </c>
      <c r="D29" s="11">
        <f>IF([11]日報_25!$C$13="","",[11]日報_25!$C$13)</f>
        <v>5.5</v>
      </c>
      <c r="E29" s="12"/>
    </row>
    <row r="30" spans="1:9" ht="16.5" customHeight="1">
      <c r="A30" s="28">
        <v>43157.375</v>
      </c>
      <c r="B30" s="5">
        <f>IF([11]日報_26!$B$13="","",[11]日報_26!$B$13)</f>
        <v>43.96</v>
      </c>
      <c r="C30" s="8">
        <f>IF([11]日報_26!$D$13="","",[11]日報_26!$D$13)</f>
        <v>8.1</v>
      </c>
      <c r="D30" s="11">
        <f>IF([11]日報_26!$C$13="","",[11]日報_26!$C$13)</f>
        <v>5.7</v>
      </c>
      <c r="E30" s="12"/>
    </row>
    <row r="31" spans="1:9" ht="16.5" customHeight="1">
      <c r="A31" s="28">
        <v>43158.375</v>
      </c>
      <c r="B31" s="5">
        <f>IF([11]日報_27!$B$13="","",[11]日報_27!$B$13)</f>
        <v>43.93</v>
      </c>
      <c r="C31" s="8">
        <f>IF([11]日報_27!$D$13="","",[11]日報_27!$D$13)</f>
        <v>4.9000000000000004</v>
      </c>
      <c r="D31" s="11">
        <f>IF([11]日報_27!$C$13="","",[11]日報_27!$C$13)</f>
        <v>6</v>
      </c>
      <c r="E31" s="12"/>
    </row>
    <row r="32" spans="1:9" ht="16.5" customHeight="1">
      <c r="A32" s="28">
        <v>43159.375</v>
      </c>
      <c r="B32" s="5">
        <f>IF([11]日報_28!$B$13="","",[11]日報_28!$B$13)</f>
        <v>43.94</v>
      </c>
      <c r="C32" s="8">
        <f>IF([11]日報_28!$D$13="","",[11]日報_28!$D$13)</f>
        <v>4.5999999999999996</v>
      </c>
      <c r="D32" s="11">
        <f>IF([11]日報_28!$C$13="","",[11]日報_28!$C$13)</f>
        <v>5.9</v>
      </c>
      <c r="E32" s="12"/>
    </row>
    <row r="33" spans="1:5" ht="16.5" customHeight="1">
      <c r="A33" s="28"/>
      <c r="B33" s="5" t="str">
        <f>IF([12]日報_29!$B$13="","",[12]日報_29!$B$13)</f>
        <v/>
      </c>
      <c r="C33" s="8" t="str">
        <f>IF([12]日報_29!$D$13="","",[12]日報_29!$D$13)</f>
        <v/>
      </c>
      <c r="D33" s="11" t="str">
        <f>IF([12]日報_29!$C$13="","",[12]日報_29!$C$13)</f>
        <v/>
      </c>
      <c r="E33" s="12"/>
    </row>
    <row r="34" spans="1:5" ht="16.5" customHeight="1">
      <c r="A34" s="28"/>
      <c r="B34" s="5"/>
      <c r="C34" s="8"/>
      <c r="D34" s="11"/>
      <c r="E34" s="12"/>
    </row>
    <row r="35" spans="1:5" ht="16.5" customHeight="1" thickBot="1">
      <c r="A35" s="29"/>
      <c r="B35" s="31"/>
      <c r="C35" s="25"/>
      <c r="D35" s="32"/>
      <c r="E35" s="27"/>
    </row>
    <row r="36" spans="1:5" ht="16.5" customHeight="1" thickTop="1">
      <c r="A36" s="22" t="s">
        <v>6</v>
      </c>
      <c r="B36" s="16">
        <f>ROUND(AVERAGE(B5:B35),2)</f>
        <v>43.96</v>
      </c>
      <c r="C36" s="17">
        <f>ROUND(AVERAGE(C5:C35),2)</f>
        <v>7.68</v>
      </c>
      <c r="D36" s="18">
        <f>ROUND(AVERAGE(D5:D35),1)</f>
        <v>4.8</v>
      </c>
      <c r="E36" s="23"/>
    </row>
    <row r="37" spans="1:5" ht="16.5" customHeight="1">
      <c r="A37" s="3" t="s">
        <v>7</v>
      </c>
      <c r="B37" s="5">
        <f>MAX(B5:B35)</f>
        <v>44.03</v>
      </c>
      <c r="C37" s="8">
        <f>MAX(C5:C35)</f>
        <v>19.899999999999999</v>
      </c>
      <c r="D37" s="11">
        <f>MAX(D5:D35)</f>
        <v>6</v>
      </c>
      <c r="E37" s="14"/>
    </row>
    <row r="38" spans="1:5" ht="16.5" customHeight="1">
      <c r="A38" s="3" t="s">
        <v>8</v>
      </c>
      <c r="B38" s="6">
        <f>INDEX($A$5:$A$35,MATCH(B37,B5:B35,0),0)</f>
        <v>43151.375</v>
      </c>
      <c r="C38" s="9">
        <f>INDEX($A$5:$A$35,MATCH(C37,C5:C35,0),0)</f>
        <v>43144.375</v>
      </c>
      <c r="D38" s="6">
        <f>INDEX($A$5:$A$35,MATCH(D37,D5:D35,0),0)</f>
        <v>43158.375</v>
      </c>
      <c r="E38" s="14"/>
    </row>
    <row r="39" spans="1:5" ht="16.5" customHeight="1">
      <c r="A39" s="3" t="s">
        <v>9</v>
      </c>
      <c r="B39" s="5">
        <f>MIN(B5:B35)</f>
        <v>43.88</v>
      </c>
      <c r="C39" s="8">
        <f>MIN(C5:C35)</f>
        <v>4</v>
      </c>
      <c r="D39" s="11">
        <f>MIN(D5:D35)</f>
        <v>4</v>
      </c>
      <c r="E39" s="14"/>
    </row>
    <row r="40" spans="1:5" ht="16.5" customHeight="1">
      <c r="A40" s="4" t="s">
        <v>10</v>
      </c>
      <c r="B40" s="7">
        <f>INDEX($A$5:$A$35,MATCH(B39,B5:B35,0),0)</f>
        <v>43146.375</v>
      </c>
      <c r="C40" s="10">
        <f>INDEX($A$5:$A$35,MATCH(C39,C5:C35,0),0)</f>
        <v>43151.375</v>
      </c>
      <c r="D40" s="7">
        <f>INDEX($A$5:$A$35,MATCH(D39,D5:D35,0),0)</f>
        <v>43140.375</v>
      </c>
      <c r="E40" s="15"/>
    </row>
  </sheetData>
  <mergeCells count="6">
    <mergeCell ref="E2:E4"/>
    <mergeCell ref="A1:D1"/>
    <mergeCell ref="A2:A4"/>
    <mergeCell ref="B2:B3"/>
    <mergeCell ref="C2:C3"/>
    <mergeCell ref="D2:D3"/>
  </mergeCells>
  <phoneticPr fontId="1"/>
  <pageMargins left="0.98425196850393704" right="0.19685039370078741" top="0.44" bottom="0.31496062992125984" header="0.44" footer="0.31496062992125984"/>
  <pageSetup paperSize="9" scale="13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I40"/>
  <sheetViews>
    <sheetView zoomScaleNormal="100" workbookViewId="0">
      <selection activeCell="E14" sqref="E14"/>
    </sheetView>
  </sheetViews>
  <sheetFormatPr defaultRowHeight="13.5"/>
  <cols>
    <col min="1" max="1" width="11.5" customWidth="1"/>
    <col min="2" max="4" width="8.625" customWidth="1"/>
    <col min="5" max="5" width="28.875" customWidth="1"/>
  </cols>
  <sheetData>
    <row r="1" spans="1:5" ht="22.5" customHeight="1">
      <c r="A1" s="48" t="s">
        <v>0</v>
      </c>
      <c r="B1" s="49"/>
      <c r="C1" s="49"/>
      <c r="D1" s="49"/>
      <c r="E1" s="30">
        <v>43160</v>
      </c>
    </row>
    <row r="2" spans="1:5" ht="13.5" customHeight="1">
      <c r="A2" s="45" t="s">
        <v>1</v>
      </c>
      <c r="B2" s="50" t="s">
        <v>2</v>
      </c>
      <c r="C2" s="45" t="s">
        <v>4</v>
      </c>
      <c r="D2" s="50" t="s">
        <v>3</v>
      </c>
      <c r="E2" s="45" t="s">
        <v>5</v>
      </c>
    </row>
    <row r="3" spans="1:5">
      <c r="A3" s="46"/>
      <c r="B3" s="51"/>
      <c r="C3" s="52"/>
      <c r="D3" s="51"/>
      <c r="E3" s="46"/>
    </row>
    <row r="4" spans="1:5">
      <c r="A4" s="47"/>
      <c r="B4" s="20" t="s">
        <v>11</v>
      </c>
      <c r="C4" s="21" t="s">
        <v>12</v>
      </c>
      <c r="D4" s="20" t="s">
        <v>13</v>
      </c>
      <c r="E4" s="47"/>
    </row>
    <row r="5" spans="1:5" ht="16.5" customHeight="1">
      <c r="A5" s="28">
        <v>43160.375</v>
      </c>
      <c r="B5" s="16">
        <v>45.33</v>
      </c>
      <c r="C5" s="17">
        <v>3.3</v>
      </c>
      <c r="D5" s="18">
        <v>8.3000000000000007</v>
      </c>
      <c r="E5" s="19"/>
    </row>
    <row r="6" spans="1:5" ht="16.5" customHeight="1">
      <c r="A6" s="28">
        <v>43161.375</v>
      </c>
      <c r="B6" s="16">
        <f>IF([13]日報_2!$B$13="","",[13]日報_2!$B$13)</f>
        <v>43.95</v>
      </c>
      <c r="C6" s="17">
        <f>IF([13]日報_2!$D$13="","",[13]日報_2!$D$13)</f>
        <v>5.8</v>
      </c>
      <c r="D6" s="18">
        <f>IF([13]日報_2!$C$13="","",[13]日報_2!$C$13)</f>
        <v>6.8</v>
      </c>
      <c r="E6" s="12"/>
    </row>
    <row r="7" spans="1:5" ht="16.5" customHeight="1">
      <c r="A7" s="28">
        <v>43162.375</v>
      </c>
      <c r="B7" s="5">
        <f>IF([13]日報_3!$B$13="","",[13]日報_3!$B$13)</f>
        <v>43.94</v>
      </c>
      <c r="C7" s="8">
        <f>IF([13]日報_3!$D$13="","",[13]日報_3!$D$13)</f>
        <v>22.8</v>
      </c>
      <c r="D7" s="11">
        <f>IF([13]日報_3!$C$13="","",[13]日報_3!$C$13)</f>
        <v>7.7</v>
      </c>
      <c r="E7" s="12"/>
    </row>
    <row r="8" spans="1:5" ht="16.5" customHeight="1">
      <c r="A8" s="28">
        <v>43163.375</v>
      </c>
      <c r="B8" s="5">
        <f>IF([13]日報_4!$B$13="","",[13]日報_4!$B$13)</f>
        <v>43.95</v>
      </c>
      <c r="C8" s="8">
        <f>IF([13]日報_4!$D$13="","",[13]日報_4!$D$13)</f>
        <v>20.8</v>
      </c>
      <c r="D8" s="11">
        <f>IF([13]日報_4!$C$13="","",[13]日報_4!$C$13)</f>
        <v>8.3000000000000007</v>
      </c>
      <c r="E8" s="12"/>
    </row>
    <row r="9" spans="1:5" ht="16.5" customHeight="1">
      <c r="A9" s="28">
        <v>43164.375</v>
      </c>
      <c r="B9" s="5">
        <f>IF([13]日報_5!$B$13="","",[13]日報_5!$B$13)</f>
        <v>44.42</v>
      </c>
      <c r="C9" s="8">
        <f>IF([13]日報_5!$D$13="","",[13]日報_5!$D$13)</f>
        <v>20.6</v>
      </c>
      <c r="D9" s="11">
        <f>IF([13]日報_5!$C$13="","",[13]日報_5!$C$13)</f>
        <v>8.4</v>
      </c>
      <c r="E9" s="12"/>
    </row>
    <row r="10" spans="1:5" ht="16.5" customHeight="1">
      <c r="A10" s="28">
        <v>43165.375</v>
      </c>
      <c r="B10" s="5">
        <f>IF([13]日報_6!$B$13="","",[13]日報_6!$B$13)</f>
        <v>44.64</v>
      </c>
      <c r="C10" s="8">
        <f>IF([13]日報_6!$D$13="","",[13]日報_6!$D$13)</f>
        <v>21.8</v>
      </c>
      <c r="D10" s="11">
        <f>IF([13]日報_6!$C$13="","",[13]日報_6!$C$13)</f>
        <v>9</v>
      </c>
      <c r="E10" s="12"/>
    </row>
    <row r="11" spans="1:5" ht="16.5" customHeight="1">
      <c r="A11" s="28">
        <v>43166.375</v>
      </c>
      <c r="B11" s="5">
        <f>IF([13]日報_7!$B$13="","",[13]日報_7!$B$13)</f>
        <v>44.45</v>
      </c>
      <c r="C11" s="8">
        <f>IF([13]日報_7!$D$13="","",[13]日報_7!$D$13)</f>
        <v>23.4</v>
      </c>
      <c r="D11" s="11">
        <f>IF([13]日報_7!$C$13="","",[13]日報_7!$C$13)</f>
        <v>9.3000000000000007</v>
      </c>
      <c r="E11" s="12"/>
    </row>
    <row r="12" spans="1:5" ht="16.5" customHeight="1">
      <c r="A12" s="28">
        <v>43167.375</v>
      </c>
      <c r="B12" s="5">
        <f>IF([13]日報_8!$B$13="","",[13]日報_8!$B$13)</f>
        <v>44.43</v>
      </c>
      <c r="C12" s="8">
        <f>IF([13]日報_8!$D$13="","",[13]日報_8!$D$13)</f>
        <v>17.2</v>
      </c>
      <c r="D12" s="11">
        <f>IF([13]日報_8!$C$13="","",[13]日報_8!$C$13)</f>
        <v>8.9</v>
      </c>
      <c r="E12" s="12"/>
    </row>
    <row r="13" spans="1:5" ht="16.5" customHeight="1">
      <c r="A13" s="28">
        <v>43168.375</v>
      </c>
      <c r="B13" s="5">
        <f>IF([13]日報_9!$B$13="","",[13]日報_9!$B$13)</f>
        <v>44.68</v>
      </c>
      <c r="C13" s="8">
        <f>IF([13]日報_9!$D$13="","",[13]日報_9!$D$13)</f>
        <v>27.1</v>
      </c>
      <c r="D13" s="11">
        <f>IF([13]日報_9!$C$13="","",[13]日報_9!$C$13)</f>
        <v>8.6999999999999993</v>
      </c>
      <c r="E13" s="12"/>
    </row>
    <row r="14" spans="1:5" ht="16.5" customHeight="1">
      <c r="A14" s="28">
        <v>43169.375</v>
      </c>
      <c r="B14" s="5">
        <f>IF([13]日報_10!$B$13="","",[13]日報_10!$B$13)</f>
        <v>44.56</v>
      </c>
      <c r="C14" s="8">
        <f>IF([13]日報_10!$D$13="","",[13]日報_10!$D$13)</f>
        <v>28.6</v>
      </c>
      <c r="D14" s="11">
        <f>IF([13]日報_10!$C$13="","",[13]日報_10!$C$13)</f>
        <v>8.6</v>
      </c>
      <c r="E14" s="12"/>
    </row>
    <row r="15" spans="1:5" ht="16.5" customHeight="1">
      <c r="A15" s="28">
        <v>43170.375</v>
      </c>
      <c r="B15" s="5">
        <f>IF([13]日報_11!$B$13="","",[13]日報_11!$B$13)</f>
        <v>44.41</v>
      </c>
      <c r="C15" s="8">
        <f>IF([13]日報_11!$D$13="","",[13]日報_11!$D$13)</f>
        <v>23.7</v>
      </c>
      <c r="D15" s="11">
        <f>IF([13]日報_11!$C$13="","",[13]日報_11!$C$13)</f>
        <v>8.6</v>
      </c>
      <c r="E15" s="13"/>
    </row>
    <row r="16" spans="1:5" ht="16.5" customHeight="1">
      <c r="A16" s="28">
        <v>43171.375</v>
      </c>
      <c r="B16" s="5">
        <f>IF([13]日報_12!$B$13="","",[13]日報_12!$B$13)</f>
        <v>44.38</v>
      </c>
      <c r="C16" s="8">
        <f>IF([13]日報_12!$D$13="","",[13]日報_12!$D$13)</f>
        <v>20.6</v>
      </c>
      <c r="D16" s="11">
        <f>IF([13]日報_12!$C$13="","",[13]日報_12!$C$13)</f>
        <v>8.5</v>
      </c>
      <c r="E16" s="12"/>
    </row>
    <row r="17" spans="1:9" ht="16.5" customHeight="1">
      <c r="A17" s="28">
        <v>43172.375</v>
      </c>
      <c r="B17" s="5">
        <f>IF([13]日報_13!$B$13="","",[13]日報_13!$B$13)</f>
        <v>44.38</v>
      </c>
      <c r="C17" s="8">
        <f>IF([13]日報_13!$D$13="","",[13]日報_13!$D$13)</f>
        <v>18.399999999999999</v>
      </c>
      <c r="D17" s="11">
        <f>IF([13]日報_13!$C$13="","",[13]日報_13!$C$13)</f>
        <v>8.5</v>
      </c>
      <c r="E17" s="12"/>
    </row>
    <row r="18" spans="1:9" ht="16.5" customHeight="1">
      <c r="A18" s="28">
        <v>43173.375</v>
      </c>
      <c r="B18" s="5">
        <f>IF([13]日報_14!$B$13="","",[13]日報_14!$B$13)</f>
        <v>44.38</v>
      </c>
      <c r="C18" s="8">
        <f>IF([13]日報_14!$D$13="","",[13]日報_14!$D$13)</f>
        <v>16.899999999999999</v>
      </c>
      <c r="D18" s="11">
        <f>IF([13]日報_14!$C$13="","",[13]日報_14!$C$13)</f>
        <v>8.6999999999999993</v>
      </c>
      <c r="E18" s="12"/>
    </row>
    <row r="19" spans="1:9" ht="16.5" customHeight="1">
      <c r="A19" s="28">
        <v>43174.375</v>
      </c>
      <c r="B19" s="5">
        <f>IF([13]日報_15!$B$13="","",[13]日報_15!$B$13)</f>
        <v>44.39</v>
      </c>
      <c r="C19" s="8">
        <f>IF([13]日報_15!$D$13="","",[13]日報_15!$D$13)</f>
        <v>14.4</v>
      </c>
      <c r="D19" s="11">
        <f>IF([13]日報_15!$C$13="","",[13]日報_15!$C$13)</f>
        <v>9</v>
      </c>
      <c r="E19" s="12"/>
    </row>
    <row r="20" spans="1:9" ht="16.5" customHeight="1">
      <c r="A20" s="28">
        <v>43175.375</v>
      </c>
      <c r="B20" s="5">
        <f>IF([13]日報_16!$B$13="","",[13]日報_16!$B$13)</f>
        <v>44.39</v>
      </c>
      <c r="C20" s="8">
        <f>IF([13]日報_16!$D$13="","",[13]日報_16!$D$13)</f>
        <v>11.1</v>
      </c>
      <c r="D20" s="11">
        <f>IF([13]日報_16!$C$13="","",[13]日報_16!$C$13)</f>
        <v>9.3000000000000007</v>
      </c>
      <c r="E20" s="12"/>
      <c r="G20" s="1"/>
      <c r="H20" s="2"/>
      <c r="I20" s="2"/>
    </row>
    <row r="21" spans="1:9" ht="16.5" customHeight="1">
      <c r="A21" s="28">
        <v>43176.375</v>
      </c>
      <c r="B21" s="5">
        <f>IF([13]日報_17!$B$13="","",[13]日報_17!$B$13)</f>
        <v>44.39</v>
      </c>
      <c r="C21" s="8">
        <f>IF([13]日報_17!$D$13="","",[13]日報_17!$D$13)</f>
        <v>9.9</v>
      </c>
      <c r="D21" s="11">
        <f>IF([13]日報_17!$C$13="","",[13]日報_17!$C$13)</f>
        <v>9</v>
      </c>
      <c r="E21" s="12"/>
    </row>
    <row r="22" spans="1:9" ht="16.5" customHeight="1">
      <c r="A22" s="28">
        <v>43177.375</v>
      </c>
      <c r="B22" s="5">
        <f>IF([13]日報_18!$B$13="","",[13]日報_18!$B$13)</f>
        <v>44.33</v>
      </c>
      <c r="C22" s="8">
        <f>IF([13]日報_18!$D$13="","",[13]日報_18!$D$13)</f>
        <v>8.5</v>
      </c>
      <c r="D22" s="11">
        <f>IF([13]日報_18!$C$13="","",[13]日報_18!$C$13)</f>
        <v>8.9</v>
      </c>
      <c r="E22" s="12"/>
    </row>
    <row r="23" spans="1:9" ht="16.5" customHeight="1">
      <c r="A23" s="28">
        <v>43178.375</v>
      </c>
      <c r="B23" s="5">
        <f>IF([13]日報_19!$B$13="","",[13]日報_19!$B$13)</f>
        <v>44.27</v>
      </c>
      <c r="C23" s="8">
        <f>IF([13]日報_19!$D$13="","",[13]日報_19!$D$13)</f>
        <v>7</v>
      </c>
      <c r="D23" s="11">
        <f>IF([13]日報_19!$C$13="","",[13]日報_19!$C$13)</f>
        <v>9.1999999999999993</v>
      </c>
      <c r="E23" s="12"/>
    </row>
    <row r="24" spans="1:9" ht="16.5" customHeight="1">
      <c r="A24" s="28">
        <v>43179.375</v>
      </c>
      <c r="B24" s="5">
        <f>IF([13]日報_20!$B$13="","",[13]日報_20!$B$13)</f>
        <v>44.3</v>
      </c>
      <c r="C24" s="8">
        <f>IF([13]日報_20!$D$13="","",[13]日報_20!$D$13)</f>
        <v>5.8</v>
      </c>
      <c r="D24" s="11">
        <f>IF([13]日報_20!$C$13="","",[13]日報_20!$C$13)</f>
        <v>9.1</v>
      </c>
      <c r="E24" s="12"/>
    </row>
    <row r="25" spans="1:9" ht="16.5" customHeight="1">
      <c r="A25" s="28">
        <v>43180.375</v>
      </c>
      <c r="B25" s="5">
        <f>IF([13]日報_21!$B$13="","",[13]日報_21!$B$13)</f>
        <v>44.31</v>
      </c>
      <c r="C25" s="8">
        <f>IF([13]日報_21!$D$13="","",[13]日報_21!$D$13)</f>
        <v>4.5999999999999996</v>
      </c>
      <c r="D25" s="11">
        <f>IF([13]日報_21!$C$13="","",[13]日報_21!$C$13)</f>
        <v>9.1</v>
      </c>
      <c r="E25" s="12"/>
    </row>
    <row r="26" spans="1:9" ht="16.5" customHeight="1">
      <c r="A26" s="28">
        <v>43181.375</v>
      </c>
      <c r="B26" s="5">
        <f>IF([13]日報_22!$B$13="","",[13]日報_22!$B$13)</f>
        <v>44.45</v>
      </c>
      <c r="C26" s="8">
        <f>IF([13]日報_22!$D$13="","",[13]日報_22!$D$13)</f>
        <v>4.3</v>
      </c>
      <c r="D26" s="11">
        <f>IF([13]日報_22!$C$13="","",[13]日報_22!$C$13)</f>
        <v>9.1999999999999993</v>
      </c>
      <c r="E26" s="12"/>
    </row>
    <row r="27" spans="1:9" ht="16.5" customHeight="1">
      <c r="A27" s="28">
        <v>43182.375</v>
      </c>
      <c r="B27" s="5">
        <f>IF([13]日報_23!$B$13="","",[13]日報_23!$B$13)</f>
        <v>44.44</v>
      </c>
      <c r="C27" s="8">
        <f>IF([13]日報_23!$D$13="","",[13]日報_23!$D$13)</f>
        <v>3.8</v>
      </c>
      <c r="D27" s="11">
        <f>IF([13]日報_23!$C$13="","",[13]日報_23!$C$13)</f>
        <v>9.6</v>
      </c>
      <c r="E27" s="12"/>
    </row>
    <row r="28" spans="1:9" ht="16.5" customHeight="1">
      <c r="A28" s="28">
        <v>43183.375</v>
      </c>
      <c r="B28" s="5">
        <f>IF([13]日報_24!$B$13="","",[13]日報_24!$B$13)</f>
        <v>44.44</v>
      </c>
      <c r="C28" s="8">
        <f>IF([13]日報_24!$D$13="","",[13]日報_24!$D$13)</f>
        <v>3.2</v>
      </c>
      <c r="D28" s="11">
        <f>IF([13]日報_24!$C$13="","",[13]日報_24!$C$13)</f>
        <v>9.4</v>
      </c>
      <c r="E28" s="12"/>
    </row>
    <row r="29" spans="1:9" ht="16.5" customHeight="1">
      <c r="A29" s="28">
        <v>43184.375</v>
      </c>
      <c r="B29" s="5">
        <f>IF([13]日報_25!$B$13="","",[13]日報_25!$B$13)</f>
        <v>44.43</v>
      </c>
      <c r="C29" s="8">
        <f>IF([13]日報_25!$D$13="","",[13]日報_25!$D$13)</f>
        <v>2.6</v>
      </c>
      <c r="D29" s="11">
        <f>IF([13]日報_25!$C$13="","",[13]日報_25!$C$13)</f>
        <v>9.5</v>
      </c>
      <c r="E29" s="12"/>
    </row>
    <row r="30" spans="1:9" ht="16.5" customHeight="1">
      <c r="A30" s="28">
        <v>43185.375</v>
      </c>
      <c r="B30" s="5">
        <f>IF([13]日報_26!$B$13="","",[13]日報_26!$B$13)</f>
        <v>44.43</v>
      </c>
      <c r="C30" s="8">
        <f>IF([13]日報_26!$D$13="","",[13]日報_26!$D$13)</f>
        <v>2.6</v>
      </c>
      <c r="D30" s="11">
        <f>IF([13]日報_26!$C$13="","",[13]日報_26!$C$13)</f>
        <v>9.6</v>
      </c>
      <c r="E30" s="12"/>
    </row>
    <row r="31" spans="1:9" ht="16.5" customHeight="1">
      <c r="A31" s="28">
        <v>43186.375</v>
      </c>
      <c r="B31" s="5">
        <f>IF([13]日報_27!$B$13="","",[13]日報_27!$B$13)</f>
        <v>44.37</v>
      </c>
      <c r="C31" s="8">
        <f>IF([13]日報_27!$D$13="","",[13]日報_27!$D$13)</f>
        <v>2.9</v>
      </c>
      <c r="D31" s="11">
        <f>IF([13]日報_27!$C$13="","",[13]日報_27!$C$13)</f>
        <v>10</v>
      </c>
      <c r="E31" s="12"/>
    </row>
    <row r="32" spans="1:9" ht="16.5" customHeight="1">
      <c r="A32" s="28">
        <v>43187.375</v>
      </c>
      <c r="B32" s="5">
        <f>IF([13]日報_28!$B$13="","",[13]日報_28!$B$13)</f>
        <v>44.32</v>
      </c>
      <c r="C32" s="8">
        <f>IF([13]日報_28!$D$13="","",[13]日報_28!$D$13)</f>
        <v>2.9</v>
      </c>
      <c r="D32" s="11">
        <f>IF([13]日報_28!$C$13="","",[13]日報_28!$C$13)</f>
        <v>10.3</v>
      </c>
      <c r="E32" s="12"/>
    </row>
    <row r="33" spans="1:5" ht="16.5" customHeight="1">
      <c r="A33" s="28">
        <v>43188.375</v>
      </c>
      <c r="B33" s="5">
        <f>IF([13]日報_29!$B$13="","",[13]日報_29!$B$13)</f>
        <v>44.24</v>
      </c>
      <c r="C33" s="8">
        <f>IF([13]日報_29!$D$13="","",[13]日報_29!$D$13)</f>
        <v>3.2</v>
      </c>
      <c r="D33" s="11">
        <f>IF([13]日報_29!$C$13="","",[13]日報_29!$C$13)</f>
        <v>10.7</v>
      </c>
      <c r="E33" s="12"/>
    </row>
    <row r="34" spans="1:5" ht="16.5" customHeight="1">
      <c r="A34" s="28">
        <v>43189.375</v>
      </c>
      <c r="B34" s="5">
        <f>IF([13]日報_30!$B$13="","",[13]日報_30!$B$13)</f>
        <v>44.19</v>
      </c>
      <c r="C34" s="8">
        <f>IF([13]日報_30!$D$13="","",[13]日報_30!$D$13)</f>
        <v>2.9</v>
      </c>
      <c r="D34" s="11">
        <f>IF([13]日報_30!$C$13="","",[13]日報_30!$C$13)</f>
        <v>11.1</v>
      </c>
      <c r="E34" s="12"/>
    </row>
    <row r="35" spans="1:5" ht="16.5" customHeight="1" thickBot="1">
      <c r="A35" s="29">
        <v>43190.375</v>
      </c>
      <c r="B35" s="31">
        <f>IF([13]日報_31!$B$13="","",[13]日報_31!$B$13)</f>
        <v>44.15</v>
      </c>
      <c r="C35" s="25">
        <f>IF([13]日報_31!$D$13="","",[13]日報_31!$D$13)</f>
        <v>2.9</v>
      </c>
      <c r="D35" s="32">
        <f>IF([13]日報_31!$C$13="","",[13]日報_31!$C$13)</f>
        <v>11.3</v>
      </c>
      <c r="E35" s="27"/>
    </row>
    <row r="36" spans="1:5" ht="16.5" customHeight="1" thickTop="1">
      <c r="A36" s="22" t="s">
        <v>6</v>
      </c>
      <c r="B36" s="16">
        <f>ROUND(AVERAGE(B5:B35),2)</f>
        <v>44.38</v>
      </c>
      <c r="C36" s="17">
        <f>ROUND(AVERAGE(C5:C35),2)</f>
        <v>11.73</v>
      </c>
      <c r="D36" s="18">
        <f>ROUND(AVERAGE(D5:D35),1)</f>
        <v>9.1</v>
      </c>
      <c r="E36" s="23"/>
    </row>
    <row r="37" spans="1:5" ht="16.5" customHeight="1">
      <c r="A37" s="3" t="s">
        <v>7</v>
      </c>
      <c r="B37" s="5">
        <f>MAX(B5:B35)</f>
        <v>45.33</v>
      </c>
      <c r="C37" s="8">
        <f>MAX(C5:C35)</f>
        <v>28.6</v>
      </c>
      <c r="D37" s="11">
        <f>MAX(D5:D35)</f>
        <v>11.3</v>
      </c>
      <c r="E37" s="14"/>
    </row>
    <row r="38" spans="1:5" ht="16.5" customHeight="1">
      <c r="A38" s="3" t="s">
        <v>8</v>
      </c>
      <c r="B38" s="6">
        <f>INDEX($A$5:$A$35,MATCH(B37,B5:B35,0),0)</f>
        <v>43160.375</v>
      </c>
      <c r="C38" s="9">
        <f>INDEX($A$5:$A$35,MATCH(C37,C5:C35,0),0)</f>
        <v>43169.375</v>
      </c>
      <c r="D38" s="6">
        <f>INDEX($A$5:$A$35,MATCH(D37,D5:D35,0),0)</f>
        <v>43190.375</v>
      </c>
      <c r="E38" s="14"/>
    </row>
    <row r="39" spans="1:5" ht="16.5" customHeight="1">
      <c r="A39" s="3" t="s">
        <v>9</v>
      </c>
      <c r="B39" s="5">
        <f>MIN(B5:B35)</f>
        <v>43.94</v>
      </c>
      <c r="C39" s="8">
        <f>MIN(C5:C35)</f>
        <v>2.6</v>
      </c>
      <c r="D39" s="11">
        <f>MIN(D5:D35)</f>
        <v>6.8</v>
      </c>
      <c r="E39" s="14"/>
    </row>
    <row r="40" spans="1:5" ht="16.5" customHeight="1">
      <c r="A40" s="4" t="s">
        <v>10</v>
      </c>
      <c r="B40" s="7">
        <f>INDEX($A$5:$A$35,MATCH(B39,B5:B35,0),0)</f>
        <v>43162.375</v>
      </c>
      <c r="C40" s="10">
        <f>INDEX($A$5:$A$35,MATCH(C39,C5:C35,0),0)</f>
        <v>43184.375</v>
      </c>
      <c r="D40" s="7">
        <f>INDEX($A$5:$A$35,MATCH(D39,D5:D35,0),0)</f>
        <v>43161.375</v>
      </c>
      <c r="E40" s="15"/>
    </row>
  </sheetData>
  <mergeCells count="6">
    <mergeCell ref="E2:E4"/>
    <mergeCell ref="A1:D1"/>
    <mergeCell ref="A2:A4"/>
    <mergeCell ref="B2:B3"/>
    <mergeCell ref="C2:C3"/>
    <mergeCell ref="D2:D3"/>
  </mergeCells>
  <phoneticPr fontId="1"/>
  <pageMargins left="0.98425196850393704" right="0.19685039370078741" top="0.44" bottom="0.31496062992125984" header="0.44" footer="0.31496062992125984"/>
  <pageSetup paperSize="9" scale="13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40"/>
  <sheetViews>
    <sheetView zoomScaleNormal="100" workbookViewId="0">
      <selection activeCell="A5" sqref="A5"/>
    </sheetView>
  </sheetViews>
  <sheetFormatPr defaultRowHeight="13.5"/>
  <cols>
    <col min="1" max="1" width="11.5" customWidth="1"/>
    <col min="2" max="4" width="8.625" customWidth="1"/>
    <col min="5" max="5" width="28.875" customWidth="1"/>
  </cols>
  <sheetData>
    <row r="1" spans="1:5" ht="22.5" customHeight="1">
      <c r="A1" s="48" t="s">
        <v>0</v>
      </c>
      <c r="B1" s="49"/>
      <c r="C1" s="49"/>
      <c r="D1" s="49"/>
      <c r="E1" s="30">
        <v>42856</v>
      </c>
    </row>
    <row r="2" spans="1:5" ht="13.5" customHeight="1">
      <c r="A2" s="45" t="s">
        <v>1</v>
      </c>
      <c r="B2" s="50" t="s">
        <v>2</v>
      </c>
      <c r="C2" s="45" t="s">
        <v>4</v>
      </c>
      <c r="D2" s="50" t="s">
        <v>3</v>
      </c>
      <c r="E2" s="45" t="s">
        <v>5</v>
      </c>
    </row>
    <row r="3" spans="1:5">
      <c r="A3" s="46"/>
      <c r="B3" s="51"/>
      <c r="C3" s="52"/>
      <c r="D3" s="51"/>
      <c r="E3" s="46"/>
    </row>
    <row r="4" spans="1:5">
      <c r="A4" s="47"/>
      <c r="B4" s="20" t="s">
        <v>11</v>
      </c>
      <c r="C4" s="21" t="s">
        <v>12</v>
      </c>
      <c r="D4" s="20" t="s">
        <v>13</v>
      </c>
      <c r="E4" s="47"/>
    </row>
    <row r="5" spans="1:5" ht="16.5" customHeight="1">
      <c r="A5" s="28">
        <v>42125.375</v>
      </c>
      <c r="B5" s="16">
        <f>IF([2]日報_1!$B$13="","",[2]日報_1!$B$13)</f>
        <v>45.76</v>
      </c>
      <c r="C5" s="17">
        <f>IF([2]日報_1!$D$13="","",[2]日報_1!$D$13)</f>
        <v>16.3</v>
      </c>
      <c r="D5" s="18">
        <f>IF([2]日報_1!$C$13="","",[2]日報_1!$C$13)</f>
        <v>14.5</v>
      </c>
      <c r="E5" s="19"/>
    </row>
    <row r="6" spans="1:5" ht="16.5" customHeight="1">
      <c r="A6" s="28">
        <v>42126.375</v>
      </c>
      <c r="B6" s="5">
        <f>IF([2]日報_2!$B$13="","",[2]日報_2!$B$13)</f>
        <v>45.76</v>
      </c>
      <c r="C6" s="8">
        <f>IF([2]日報_2!$D$13="","",[2]日報_2!$D$13)</f>
        <v>16.3</v>
      </c>
      <c r="D6" s="11">
        <f>IF([2]日報_2!$C$13="","",[2]日報_2!$C$13)</f>
        <v>14.9</v>
      </c>
      <c r="E6" s="12"/>
    </row>
    <row r="7" spans="1:5" ht="16.5" customHeight="1">
      <c r="A7" s="28">
        <v>42127.375</v>
      </c>
      <c r="B7" s="5">
        <f>IF([2]日報_3!$B$13="","",[2]日報_3!$B$13)</f>
        <v>45.75</v>
      </c>
      <c r="C7" s="8">
        <f>IF([2]日報_3!$D$13="","",[2]日報_3!$D$13)</f>
        <v>14.5</v>
      </c>
      <c r="D7" s="11">
        <f>IF([2]日報_3!$C$13="","",[2]日報_3!$C$13)</f>
        <v>15.3</v>
      </c>
      <c r="E7" s="12"/>
    </row>
    <row r="8" spans="1:5" ht="16.5" customHeight="1">
      <c r="A8" s="28">
        <v>42128.375</v>
      </c>
      <c r="B8" s="5">
        <f>IF([2]日報_4!$B$13="","",[2]日報_4!$B$13)</f>
        <v>45.78</v>
      </c>
      <c r="C8" s="8">
        <f>IF([2]日報_4!$D$13="","",[2]日報_4!$D$13)</f>
        <v>12.5</v>
      </c>
      <c r="D8" s="11">
        <f>IF([2]日報_4!$C$13="","",[2]日報_4!$C$13)</f>
        <v>15.1</v>
      </c>
      <c r="E8" s="12"/>
    </row>
    <row r="9" spans="1:5" ht="16.5" customHeight="1">
      <c r="A9" s="28">
        <v>42129.375</v>
      </c>
      <c r="B9" s="5">
        <f>IF([2]日報_5!$B$13="","",[2]日報_5!$B$13)</f>
        <v>45.58</v>
      </c>
      <c r="C9" s="8">
        <f>IF([2]日報_5!$D$13="","",[2]日報_5!$D$13)</f>
        <v>9.6</v>
      </c>
      <c r="D9" s="11">
        <f>IF([2]日報_5!$C$13="","",[2]日報_5!$C$13)</f>
        <v>15</v>
      </c>
      <c r="E9" s="12"/>
    </row>
    <row r="10" spans="1:5" ht="16.5" customHeight="1">
      <c r="A10" s="28">
        <v>42130.375</v>
      </c>
      <c r="B10" s="5">
        <f>IF([2]日報_6!$B$13="","",[2]日報_6!$B$13)</f>
        <v>45.62</v>
      </c>
      <c r="C10" s="8">
        <f>IF([2]日報_6!$D$13="","",[2]日報_6!$D$13)</f>
        <v>9</v>
      </c>
      <c r="D10" s="11">
        <f>IF([2]日報_6!$C$13="","",[2]日報_6!$C$13)</f>
        <v>15.5</v>
      </c>
      <c r="E10" s="12"/>
    </row>
    <row r="11" spans="1:5" ht="16.5" customHeight="1">
      <c r="A11" s="28">
        <v>42131.375</v>
      </c>
      <c r="B11" s="5">
        <f>IF([2]日報_7!$B$13="","",[2]日報_7!$B$13)</f>
        <v>45.57</v>
      </c>
      <c r="C11" s="8">
        <f>IF([2]日報_7!$D$13="","",[2]日報_7!$D$13)</f>
        <v>8.5</v>
      </c>
      <c r="D11" s="11">
        <f>IF([2]日報_7!$C$13="","",[2]日報_7!$C$13)</f>
        <v>15.9</v>
      </c>
      <c r="E11" s="12"/>
    </row>
    <row r="12" spans="1:5" ht="16.5" customHeight="1">
      <c r="A12" s="28">
        <v>42132.375</v>
      </c>
      <c r="B12" s="5">
        <f>IF([2]日報_8!$B$13="","",[2]日報_8!$B$13)</f>
        <v>45.59</v>
      </c>
      <c r="C12" s="8">
        <f>IF([2]日報_8!$D$13="","",[2]日報_8!$D$13)</f>
        <v>12.5</v>
      </c>
      <c r="D12" s="11">
        <f>IF([2]日報_8!$C$13="","",[2]日報_8!$C$13)</f>
        <v>16.100000000000001</v>
      </c>
      <c r="E12" s="12"/>
    </row>
    <row r="13" spans="1:5" ht="16.5" customHeight="1">
      <c r="A13" s="28">
        <v>42133.375</v>
      </c>
      <c r="B13" s="5">
        <f>IF([2]日報_9!$B$13="","",[2]日報_9!$B$13)</f>
        <v>45.47</v>
      </c>
      <c r="C13" s="8">
        <f>IF([2]日報_9!$D$13="","",[2]日報_9!$D$13)</f>
        <v>8.5</v>
      </c>
      <c r="D13" s="11">
        <f>IF([2]日報_9!$C$13="","",[2]日報_9!$C$13)</f>
        <v>16.3</v>
      </c>
      <c r="E13" s="12"/>
    </row>
    <row r="14" spans="1:5" ht="16.5" customHeight="1">
      <c r="A14" s="28">
        <v>42134.375</v>
      </c>
      <c r="B14" s="5">
        <f>IF([2]日報_10!$B$13="","",[2]日報_10!$B$13)</f>
        <v>45.52</v>
      </c>
      <c r="C14" s="8">
        <f>IF([2]日報_10!$D$13="","",[2]日報_10!$D$13)</f>
        <v>8.5</v>
      </c>
      <c r="D14" s="11">
        <f>IF([2]日報_10!$C$13="","",[2]日報_10!$C$13)</f>
        <v>16.100000000000001</v>
      </c>
      <c r="E14" s="12"/>
    </row>
    <row r="15" spans="1:5" ht="16.5" customHeight="1">
      <c r="A15" s="28">
        <v>42135.375</v>
      </c>
      <c r="B15" s="5">
        <f>IF([2]日報_11!$B$13="","",[2]日報_11!$B$13)</f>
        <v>45.59</v>
      </c>
      <c r="C15" s="8">
        <f>IF([2]日報_11!$D$13="","",[2]日報_11!$D$13)</f>
        <v>7.6</v>
      </c>
      <c r="D15" s="11">
        <f>IF([2]日報_11!$C$13="","",[2]日報_11!$C$13)</f>
        <v>16.2</v>
      </c>
      <c r="E15" s="13"/>
    </row>
    <row r="16" spans="1:5" ht="16.5" customHeight="1">
      <c r="A16" s="28">
        <v>42136.375</v>
      </c>
      <c r="B16" s="5">
        <f>IF([2]日報_12!$B$13="","",[2]日報_12!$B$13)</f>
        <v>45.52</v>
      </c>
      <c r="C16" s="8">
        <f>IF([2]日報_12!$D$13="","",[2]日報_12!$D$13)</f>
        <v>7.3</v>
      </c>
      <c r="D16" s="11">
        <f>IF([2]日報_12!$C$13="","",[2]日報_12!$C$13)</f>
        <v>17</v>
      </c>
      <c r="E16" s="12"/>
    </row>
    <row r="17" spans="1:9" ht="16.5" customHeight="1">
      <c r="A17" s="28">
        <v>42137.375</v>
      </c>
      <c r="B17" s="5">
        <f>IF([2]日報_13!$B$13="","",[2]日報_13!$B$13)</f>
        <v>45.79</v>
      </c>
      <c r="C17" s="8">
        <f>IF([2]日報_13!$D$13="","",[2]日報_13!$D$13)</f>
        <v>7.6</v>
      </c>
      <c r="D17" s="11">
        <f>IF([2]日報_13!$C$13="","",[2]日報_13!$C$13)</f>
        <v>16.5</v>
      </c>
      <c r="E17" s="12"/>
    </row>
    <row r="18" spans="1:9" ht="16.5" customHeight="1">
      <c r="A18" s="28">
        <v>42138.375</v>
      </c>
      <c r="B18" s="5">
        <f>IF([2]日報_14!$B$13="","",[2]日報_14!$B$13)</f>
        <v>45.81</v>
      </c>
      <c r="C18" s="8">
        <f>IF([2]日報_14!$D$13="","",[2]日報_14!$D$13)</f>
        <v>8.5</v>
      </c>
      <c r="D18" s="11">
        <f>IF([2]日報_14!$C$13="","",[2]日報_14!$C$13)</f>
        <v>16.7</v>
      </c>
      <c r="E18" s="12"/>
    </row>
    <row r="19" spans="1:9" ht="16.5" customHeight="1">
      <c r="A19" s="28">
        <v>42139.375</v>
      </c>
      <c r="B19" s="5">
        <f>IF([2]日報_15!$B$13="","",[2]日報_15!$B$13)</f>
        <v>45.8</v>
      </c>
      <c r="C19" s="8">
        <f>IF([2]日報_15!$D$13="","",[2]日報_15!$D$13)</f>
        <v>7.3</v>
      </c>
      <c r="D19" s="11">
        <f>IF([2]日報_15!$C$13="","",[2]日報_15!$C$13)</f>
        <v>17</v>
      </c>
      <c r="E19" s="12"/>
    </row>
    <row r="20" spans="1:9" ht="16.5" customHeight="1">
      <c r="A20" s="28">
        <v>42140.375</v>
      </c>
      <c r="B20" s="5">
        <f>IF([2]日報_16!$B$13="","",[2]日報_16!$B$13)</f>
        <v>45.77</v>
      </c>
      <c r="C20" s="8">
        <f>IF([2]日報_16!$D$13="","",[2]日報_16!$D$13)</f>
        <v>7.1</v>
      </c>
      <c r="D20" s="11">
        <f>IF([2]日報_16!$C$13="","",[2]日報_16!$C$13)</f>
        <v>17.2</v>
      </c>
      <c r="E20" s="12"/>
      <c r="G20" s="1"/>
      <c r="H20" s="2"/>
      <c r="I20" s="2"/>
    </row>
    <row r="21" spans="1:9" ht="16.5" customHeight="1">
      <c r="A21" s="28">
        <v>42141.375</v>
      </c>
      <c r="B21" s="5">
        <f>IF([2]日報_17!$B$13="","",[2]日報_17!$B$13)</f>
        <v>45.74</v>
      </c>
      <c r="C21" s="8">
        <f>IF([2]日報_17!$D$13="","",[2]日報_17!$D$13)</f>
        <v>4.8</v>
      </c>
      <c r="D21" s="11">
        <f>IF([2]日報_17!$C$13="","",[2]日報_17!$C$13)</f>
        <v>16.899999999999999</v>
      </c>
      <c r="E21" s="12"/>
    </row>
    <row r="22" spans="1:9" ht="16.5" customHeight="1">
      <c r="A22" s="28">
        <v>42142.375</v>
      </c>
      <c r="B22" s="5">
        <f>IF([2]日報_18!$B$13="","",[2]日報_18!$B$13)</f>
        <v>45.69</v>
      </c>
      <c r="C22" s="8">
        <f>IF([2]日報_18!$D$13="","",[2]日報_18!$D$13)</f>
        <v>6.2</v>
      </c>
      <c r="D22" s="11">
        <f>IF([2]日報_18!$C$13="","",[2]日報_18!$C$13)</f>
        <v>16.899999999999999</v>
      </c>
      <c r="E22" s="12"/>
    </row>
    <row r="23" spans="1:9" ht="16.5" customHeight="1">
      <c r="A23" s="28">
        <v>42143.375</v>
      </c>
      <c r="B23" s="5">
        <f>IF([2]日報_19!$B$13="","",[2]日報_19!$B$13)</f>
        <v>45.66</v>
      </c>
      <c r="C23" s="8">
        <f>IF([2]日報_19!$D$13="","",[2]日報_19!$D$13)</f>
        <v>4.5</v>
      </c>
      <c r="D23" s="11">
        <f>IF([2]日報_19!$C$13="","",[2]日報_19!$C$13)</f>
        <v>17.100000000000001</v>
      </c>
      <c r="E23" s="12"/>
    </row>
    <row r="24" spans="1:9" ht="16.5" customHeight="1">
      <c r="A24" s="28">
        <v>42144.375</v>
      </c>
      <c r="B24" s="5">
        <f>IF([2]日報_20!$B$13="","",[2]日報_20!$B$13)</f>
        <v>45.45</v>
      </c>
      <c r="C24" s="8">
        <f>IF([2]日報_20!$D$13="","",[2]日報_20!$D$13)</f>
        <v>4.2</v>
      </c>
      <c r="D24" s="11">
        <f>IF([2]日報_20!$C$13="","",[2]日報_20!$C$13)</f>
        <v>17.5</v>
      </c>
      <c r="E24" s="12"/>
    </row>
    <row r="25" spans="1:9" ht="16.5" customHeight="1">
      <c r="A25" s="28">
        <v>42145.375</v>
      </c>
      <c r="B25" s="5">
        <f>IF([2]日報_21!$B$13="","",[2]日報_21!$B$13)</f>
        <v>45.49</v>
      </c>
      <c r="C25" s="8">
        <f>IF([2]日報_21!$D$13="","",[2]日報_21!$D$13)</f>
        <v>4.5</v>
      </c>
      <c r="D25" s="11">
        <f>IF([2]日報_21!$C$13="","",[2]日報_21!$C$13)</f>
        <v>18.100000000000001</v>
      </c>
      <c r="E25" s="12"/>
    </row>
    <row r="26" spans="1:9" ht="16.5" customHeight="1">
      <c r="A26" s="28">
        <v>42146.375</v>
      </c>
      <c r="B26" s="5">
        <f>IF([2]日報_22!$B$13="","",[2]日報_22!$B$13)</f>
        <v>45.49</v>
      </c>
      <c r="C26" s="8">
        <f>IF([2]日報_22!$D$13="","",[2]日報_22!$D$13)</f>
        <v>5.0999999999999996</v>
      </c>
      <c r="D26" s="11">
        <f>IF([2]日報_22!$C$13="","",[2]日報_22!$C$13)</f>
        <v>18.399999999999999</v>
      </c>
      <c r="E26" s="12"/>
    </row>
    <row r="27" spans="1:9" ht="16.5" customHeight="1">
      <c r="A27" s="28">
        <v>42147.375</v>
      </c>
      <c r="B27" s="5">
        <f>IF([2]日報_23!$B$13="","",[2]日報_23!$B$13)</f>
        <v>45.44</v>
      </c>
      <c r="C27" s="8">
        <f>IF([2]日報_23!$D$13="","",[2]日報_23!$D$13)</f>
        <v>3.9</v>
      </c>
      <c r="D27" s="11">
        <f>IF([2]日報_23!$C$13="","",[2]日報_23!$C$13)</f>
        <v>18.7</v>
      </c>
      <c r="E27" s="12"/>
    </row>
    <row r="28" spans="1:9" ht="16.5" customHeight="1">
      <c r="A28" s="28">
        <v>42148.375</v>
      </c>
      <c r="B28" s="5">
        <f>IF([2]日報_24!$B$13="","",[2]日報_24!$B$13)</f>
        <v>45.33</v>
      </c>
      <c r="C28" s="8">
        <f>IF([2]日報_24!$D$13="","",[2]日報_24!$D$13)</f>
        <v>3.7</v>
      </c>
      <c r="D28" s="11">
        <f>IF([2]日報_24!$C$13="","",[2]日報_24!$C$13)</f>
        <v>19.100000000000001</v>
      </c>
      <c r="E28" s="12"/>
    </row>
    <row r="29" spans="1:9" ht="16.5" customHeight="1">
      <c r="A29" s="28">
        <v>42149.375</v>
      </c>
      <c r="B29" s="5">
        <f>IF([2]日報_25!$B$13="","",[2]日報_25!$B$13)</f>
        <v>45.32</v>
      </c>
      <c r="C29" s="8">
        <f>IF([2]日報_25!$D$13="","",[2]日報_25!$D$13)</f>
        <v>3.7</v>
      </c>
      <c r="D29" s="11">
        <f>IF([2]日報_25!$C$13="","",[2]日報_25!$C$13)</f>
        <v>19.100000000000001</v>
      </c>
      <c r="E29" s="12"/>
    </row>
    <row r="30" spans="1:9" ht="16.5" customHeight="1">
      <c r="A30" s="28">
        <v>42150.375</v>
      </c>
      <c r="B30" s="5">
        <f>IF([2]日報_26!$B$13="","",[2]日報_26!$B$13)</f>
        <v>45.37</v>
      </c>
      <c r="C30" s="8">
        <f>IF([2]日報_26!$D$13="","",[2]日報_26!$D$13)</f>
        <v>3.1</v>
      </c>
      <c r="D30" s="11">
        <f>IF([2]日報_26!$C$13="","",[2]日報_26!$C$13)</f>
        <v>18.8</v>
      </c>
      <c r="E30" s="12"/>
    </row>
    <row r="31" spans="1:9" ht="16.5" customHeight="1">
      <c r="A31" s="28">
        <v>42151.375</v>
      </c>
      <c r="B31" s="5">
        <f>IF([2]日報_27!$B$13="","",[2]日報_27!$B$13)</f>
        <v>45.32</v>
      </c>
      <c r="C31" s="8">
        <f>IF([2]日報_27!$D$13="","",[2]日報_27!$D$13)</f>
        <v>4.2</v>
      </c>
      <c r="D31" s="11">
        <f>IF([2]日報_27!$C$13="","",[2]日報_27!$C$13)</f>
        <v>19.600000000000001</v>
      </c>
      <c r="E31" s="12"/>
    </row>
    <row r="32" spans="1:9" ht="16.5" customHeight="1">
      <c r="A32" s="28">
        <v>42152.375</v>
      </c>
      <c r="B32" s="5">
        <f>IF([2]日報_28!$B$13="","",[2]日報_28!$B$13)</f>
        <v>45.34</v>
      </c>
      <c r="C32" s="8">
        <f>IF([2]日報_28!$D$13="","",[2]日報_28!$D$13)</f>
        <v>3.1</v>
      </c>
      <c r="D32" s="11">
        <f>IF([2]日報_28!$C$13="","",[2]日報_28!$C$13)</f>
        <v>19.3</v>
      </c>
      <c r="E32" s="12"/>
    </row>
    <row r="33" spans="1:5" ht="16.5" customHeight="1">
      <c r="A33" s="28">
        <v>42153.375</v>
      </c>
      <c r="B33" s="5">
        <f>IF([2]日報_29!$B$13="","",[2]日報_29!$B$13)</f>
        <v>45.4</v>
      </c>
      <c r="C33" s="8">
        <f>IF([2]日報_29!$D$13="","",[2]日報_29!$D$13)</f>
        <v>2.8</v>
      </c>
      <c r="D33" s="11">
        <f>IF([2]日報_29!$C$13="","",[2]日報_29!$C$13)</f>
        <v>19.5</v>
      </c>
      <c r="E33" s="12"/>
    </row>
    <row r="34" spans="1:5" ht="16.5" customHeight="1">
      <c r="A34" s="28">
        <v>42154.375</v>
      </c>
      <c r="B34" s="5">
        <f>IF([2]日報_30!$B$13="","",[2]日報_30!$B$13)</f>
        <v>45.28</v>
      </c>
      <c r="C34" s="8">
        <f>IF([2]日報_30!$D$13="","",[2]日報_30!$D$13)</f>
        <v>2.8</v>
      </c>
      <c r="D34" s="11">
        <f>IF([2]日報_30!$C$13="","",[2]日報_30!$C$13)</f>
        <v>19.899999999999999</v>
      </c>
      <c r="E34" s="12"/>
    </row>
    <row r="35" spans="1:5" ht="16.5" customHeight="1" thickBot="1">
      <c r="A35" s="29">
        <v>42155.375</v>
      </c>
      <c r="B35" s="24">
        <f>IF([2]日報_31!$B$13="","",[2]日報_31!$B$13)</f>
        <v>45.36</v>
      </c>
      <c r="C35" s="25">
        <f>IF([2]日報_31!$D$13="","",[2]日報_31!$D$13)</f>
        <v>3.1</v>
      </c>
      <c r="D35" s="26">
        <f>IF([2]日報_31!$C$13="","",[2]日報_31!$C$13)</f>
        <v>20.2</v>
      </c>
      <c r="E35" s="27"/>
    </row>
    <row r="36" spans="1:5" ht="16.5" customHeight="1" thickTop="1">
      <c r="A36" s="22" t="s">
        <v>6</v>
      </c>
      <c r="B36" s="16">
        <f>ROUND(AVERAGE(B5:B35),2)</f>
        <v>45.56</v>
      </c>
      <c r="C36" s="17">
        <f>ROUND(AVERAGE(C5:C35),2)</f>
        <v>7.14</v>
      </c>
      <c r="D36" s="18">
        <f>ROUND(AVERAGE(D5:D35),1)</f>
        <v>17.2</v>
      </c>
      <c r="E36" s="23"/>
    </row>
    <row r="37" spans="1:5" ht="16.5" customHeight="1">
      <c r="A37" s="3" t="s">
        <v>7</v>
      </c>
      <c r="B37" s="5">
        <f>MAX(B5:B35)</f>
        <v>45.81</v>
      </c>
      <c r="C37" s="8">
        <f>MAX(C5:C35)</f>
        <v>16.3</v>
      </c>
      <c r="D37" s="11">
        <f>MAX(D5:D35)</f>
        <v>20.2</v>
      </c>
      <c r="E37" s="14"/>
    </row>
    <row r="38" spans="1:5" ht="16.5" customHeight="1">
      <c r="A38" s="3" t="s">
        <v>8</v>
      </c>
      <c r="B38" s="6">
        <f>INDEX($A$5:$A$35,MATCH(B37,B5:B35,0),0)</f>
        <v>42138.375</v>
      </c>
      <c r="C38" s="9">
        <f>INDEX($A$5:$A$35,MATCH(C37,C5:C35,0),0)</f>
        <v>42125.375</v>
      </c>
      <c r="D38" s="6">
        <f>INDEX($A$5:$A$35,MATCH(D37,D5:D35,0),0)</f>
        <v>42155.375</v>
      </c>
      <c r="E38" s="14"/>
    </row>
    <row r="39" spans="1:5" ht="16.5" customHeight="1">
      <c r="A39" s="3" t="s">
        <v>9</v>
      </c>
      <c r="B39" s="5">
        <f>MIN(B5:B35)</f>
        <v>45.28</v>
      </c>
      <c r="C39" s="8">
        <f>MIN(C5:C35)</f>
        <v>2.8</v>
      </c>
      <c r="D39" s="11">
        <f>MIN(D5:D35)</f>
        <v>14.5</v>
      </c>
      <c r="E39" s="14"/>
    </row>
    <row r="40" spans="1:5" ht="16.5" customHeight="1">
      <c r="A40" s="4" t="s">
        <v>10</v>
      </c>
      <c r="B40" s="7">
        <f>INDEX($A$5:$A$35,MATCH(B39,B5:B35,0),0)</f>
        <v>42154.375</v>
      </c>
      <c r="C40" s="10">
        <f>INDEX($A$5:$A$35,MATCH(C39,C5:C35,0),0)</f>
        <v>42153.375</v>
      </c>
      <c r="D40" s="7">
        <f>INDEX($A$5:$A$35,MATCH(D39,D5:D35,0),0)</f>
        <v>42125.375</v>
      </c>
      <c r="E40" s="15"/>
    </row>
  </sheetData>
  <mergeCells count="6">
    <mergeCell ref="E2:E4"/>
    <mergeCell ref="A1:D1"/>
    <mergeCell ref="A2:A4"/>
    <mergeCell ref="B2:B3"/>
    <mergeCell ref="C2:C3"/>
    <mergeCell ref="D2:D3"/>
  </mergeCells>
  <phoneticPr fontId="1"/>
  <pageMargins left="0.98425196850393704" right="0.19685039370078741" top="0.44" bottom="0.31496062992125984" header="0.44" footer="0.31496062992125984"/>
  <pageSetup paperSize="9" scale="13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40"/>
  <sheetViews>
    <sheetView zoomScaleNormal="100" workbookViewId="0">
      <selection activeCell="E14" sqref="E14"/>
    </sheetView>
  </sheetViews>
  <sheetFormatPr defaultRowHeight="13.5"/>
  <cols>
    <col min="1" max="1" width="11.5" customWidth="1"/>
    <col min="2" max="4" width="8.625" customWidth="1"/>
    <col min="5" max="5" width="28.875" customWidth="1"/>
  </cols>
  <sheetData>
    <row r="1" spans="1:5" ht="22.5" customHeight="1">
      <c r="A1" s="48" t="s">
        <v>0</v>
      </c>
      <c r="B1" s="49"/>
      <c r="C1" s="49"/>
      <c r="D1" s="49"/>
      <c r="E1" s="30">
        <v>42887</v>
      </c>
    </row>
    <row r="2" spans="1:5" ht="13.5" customHeight="1">
      <c r="A2" s="45" t="s">
        <v>1</v>
      </c>
      <c r="B2" s="50" t="s">
        <v>2</v>
      </c>
      <c r="C2" s="45" t="s">
        <v>4</v>
      </c>
      <c r="D2" s="50" t="s">
        <v>3</v>
      </c>
      <c r="E2" s="45" t="s">
        <v>5</v>
      </c>
    </row>
    <row r="3" spans="1:5">
      <c r="A3" s="46"/>
      <c r="B3" s="51"/>
      <c r="C3" s="52"/>
      <c r="D3" s="51"/>
      <c r="E3" s="46"/>
    </row>
    <row r="4" spans="1:5">
      <c r="A4" s="47"/>
      <c r="B4" s="20" t="s">
        <v>11</v>
      </c>
      <c r="C4" s="21" t="s">
        <v>12</v>
      </c>
      <c r="D4" s="20" t="s">
        <v>13</v>
      </c>
      <c r="E4" s="47"/>
    </row>
    <row r="5" spans="1:5" ht="16.5" customHeight="1">
      <c r="A5" s="28">
        <v>42887.375</v>
      </c>
      <c r="B5" s="16">
        <f>IF([3]日報_1!$B$13="","",[3]日報_1!$B$13)</f>
        <v>45.35</v>
      </c>
      <c r="C5" s="17">
        <f>IF([3]日報_1!$D$13="","",[3]日報_1!$D$13)</f>
        <v>2.5</v>
      </c>
      <c r="D5" s="18">
        <f>IF([3]日報_1!$C$13="","",[3]日報_1!$C$13)</f>
        <v>20.3</v>
      </c>
      <c r="E5" s="19"/>
    </row>
    <row r="6" spans="1:5" ht="16.5" customHeight="1">
      <c r="A6" s="28">
        <v>42888.375</v>
      </c>
      <c r="B6" s="5">
        <f>IF([3]日報_2!$B$13="","",[3]日報_2!$B$13)</f>
        <v>45.51</v>
      </c>
      <c r="C6" s="8">
        <f>IF([3]日報_2!$D$13="","",[3]日報_2!$D$13)</f>
        <v>3.1</v>
      </c>
      <c r="D6" s="11">
        <f>IF([3]日報_2!$C$13="","",[3]日報_2!$C$13)</f>
        <v>20.3</v>
      </c>
      <c r="E6" s="12"/>
    </row>
    <row r="7" spans="1:5" ht="16.5" customHeight="1">
      <c r="A7" s="28">
        <v>42889.375</v>
      </c>
      <c r="B7" s="5" t="str">
        <f>IF([3]日報_3!$B$13="","",[3]日報_3!$B$13)</f>
        <v/>
      </c>
      <c r="C7" s="8" t="str">
        <f>IF([3]日報_3!$D$13="","",[3]日報_3!$D$13)</f>
        <v/>
      </c>
      <c r="D7" s="11" t="str">
        <f>IF([3]日報_3!$C$13="","",[3]日報_3!$C$13)</f>
        <v/>
      </c>
      <c r="E7" s="12" t="s">
        <v>14</v>
      </c>
    </row>
    <row r="8" spans="1:5" ht="16.5" customHeight="1">
      <c r="A8" s="28">
        <v>42890.375</v>
      </c>
      <c r="B8" s="5">
        <f>IF([3]日報_4!$B$13="","",[3]日報_4!$B$13)</f>
        <v>45.46</v>
      </c>
      <c r="C8" s="8">
        <f>IF([3]日報_4!$D$13="","",[3]日報_4!$D$13)</f>
        <v>2.5</v>
      </c>
      <c r="D8" s="11">
        <f>IF([3]日報_4!$C$13="","",[3]日報_4!$C$13)</f>
        <v>20.3</v>
      </c>
      <c r="E8" s="12"/>
    </row>
    <row r="9" spans="1:5" ht="16.5" customHeight="1">
      <c r="A9" s="28">
        <v>42891.375</v>
      </c>
      <c r="B9" s="5">
        <f>IF([3]日報_5!$B$13="","",[3]日報_5!$B$13)</f>
        <v>45.43</v>
      </c>
      <c r="C9" s="8">
        <f>IF([3]日報_5!$D$13="","",[3]日報_5!$D$13)</f>
        <v>2.5</v>
      </c>
      <c r="D9" s="11">
        <f>IF([3]日報_5!$C$13="","",[3]日報_5!$C$13)</f>
        <v>20.399999999999999</v>
      </c>
      <c r="E9" s="12"/>
    </row>
    <row r="10" spans="1:5" ht="16.5" customHeight="1">
      <c r="A10" s="28">
        <v>42892.375</v>
      </c>
      <c r="B10" s="5">
        <f>IF([3]日報_6!$B$13="","",[3]日報_6!$B$13)</f>
        <v>45.38</v>
      </c>
      <c r="C10" s="8">
        <f>IF([3]日報_6!$D$13="","",[3]日報_6!$D$13)</f>
        <v>2.5</v>
      </c>
      <c r="D10" s="11">
        <f>IF([3]日報_6!$C$13="","",[3]日報_6!$C$13)</f>
        <v>20.3</v>
      </c>
      <c r="E10" s="12"/>
    </row>
    <row r="11" spans="1:5" ht="16.5" customHeight="1">
      <c r="A11" s="28">
        <v>42893.375</v>
      </c>
      <c r="B11" s="5">
        <f>IF([3]日報_7!$B$13="","",[3]日報_7!$B$13)</f>
        <v>45.37</v>
      </c>
      <c r="C11" s="8">
        <f>IF([3]日報_7!$D$13="","",[3]日報_7!$D$13)</f>
        <v>3.7</v>
      </c>
      <c r="D11" s="11">
        <f>IF([3]日報_7!$C$13="","",[3]日報_7!$C$13)</f>
        <v>20.3</v>
      </c>
      <c r="E11" s="12"/>
    </row>
    <row r="12" spans="1:5" ht="16.5" customHeight="1">
      <c r="A12" s="28">
        <v>42894.375</v>
      </c>
      <c r="B12" s="5">
        <f>IF([3]日報_8!$B$13="","",[3]日報_8!$B$13)</f>
        <v>45.32</v>
      </c>
      <c r="C12" s="8">
        <f>IF([3]日報_8!$D$13="","",[3]日報_8!$D$13)</f>
        <v>3.7</v>
      </c>
      <c r="D12" s="11">
        <f>IF([3]日報_8!$C$13="","",[3]日報_8!$C$13)</f>
        <v>20.100000000000001</v>
      </c>
      <c r="E12" s="12"/>
    </row>
    <row r="13" spans="1:5" ht="16.5" customHeight="1">
      <c r="A13" s="28">
        <v>42895.375</v>
      </c>
      <c r="B13" s="5">
        <f>IF([3]日報_9!$B$13="","",[3]日報_9!$B$13)</f>
        <v>45.27</v>
      </c>
      <c r="C13" s="8">
        <f>IF([3]日報_9!$D$13="","",[3]日報_9!$D$13)</f>
        <v>4.8</v>
      </c>
      <c r="D13" s="11">
        <f>IF([3]日報_9!$C$13="","",[3]日報_9!$C$13)</f>
        <v>20.3</v>
      </c>
      <c r="E13" s="12"/>
    </row>
    <row r="14" spans="1:5" ht="16.5" customHeight="1">
      <c r="A14" s="28">
        <v>42896.375</v>
      </c>
      <c r="B14" s="5">
        <f>IF([3]日報_10!$B$13="","",[3]日報_10!$B$13)</f>
        <v>45.19</v>
      </c>
      <c r="C14" s="8">
        <f>IF([3]日報_10!$D$13="","",[3]日報_10!$D$13)</f>
        <v>3.4</v>
      </c>
      <c r="D14" s="11">
        <f>IF([3]日報_10!$C$13="","",[3]日報_10!$C$13)</f>
        <v>20.3</v>
      </c>
      <c r="E14" s="12"/>
    </row>
    <row r="15" spans="1:5" ht="16.5" customHeight="1">
      <c r="A15" s="28">
        <v>42897.375</v>
      </c>
      <c r="B15" s="5">
        <f>IF([3]日報_11!$B$13="","",[3]日報_11!$B$13)</f>
        <v>45.19</v>
      </c>
      <c r="C15" s="8">
        <f>IF([3]日報_11!$D$13="","",[3]日報_11!$D$13)</f>
        <v>3.7</v>
      </c>
      <c r="D15" s="11">
        <f>IF([3]日報_11!$C$13="","",[3]日報_11!$C$13)</f>
        <v>20.6</v>
      </c>
      <c r="E15" s="13"/>
    </row>
    <row r="16" spans="1:5" ht="16.5" customHeight="1">
      <c r="A16" s="28">
        <v>42898.375</v>
      </c>
      <c r="B16" s="5">
        <f>IF([3]日報_12!$B$13="","",[3]日報_12!$B$13)</f>
        <v>45.05</v>
      </c>
      <c r="C16" s="8">
        <f>IF([3]日報_12!$D$13="","",[3]日報_12!$D$13)</f>
        <v>3.4</v>
      </c>
      <c r="D16" s="11">
        <f>IF([3]日報_12!$C$13="","",[3]日報_12!$C$13)</f>
        <v>20.399999999999999</v>
      </c>
      <c r="E16" s="12"/>
    </row>
    <row r="17" spans="1:9" ht="16.5" customHeight="1">
      <c r="A17" s="28">
        <v>42899.375</v>
      </c>
      <c r="B17" s="5">
        <f>IF([3]日報_13!$B$13="","",[3]日報_13!$B$13)</f>
        <v>45.23</v>
      </c>
      <c r="C17" s="8">
        <f>IF([3]日報_13!$D$13="","",[3]日報_13!$D$13)</f>
        <v>3.7</v>
      </c>
      <c r="D17" s="11">
        <f>IF([3]日報_13!$C$13="","",[3]日報_13!$C$13)</f>
        <v>20.399999999999999</v>
      </c>
      <c r="E17" s="12"/>
    </row>
    <row r="18" spans="1:9" ht="16.5" customHeight="1">
      <c r="A18" s="28">
        <v>42900.375</v>
      </c>
      <c r="B18" s="5">
        <f>IF([3]日報_14!$B$13="","",[3]日報_14!$B$13)</f>
        <v>45.15</v>
      </c>
      <c r="C18" s="8">
        <f>IF([3]日報_14!$D$13="","",[3]日報_14!$D$13)</f>
        <v>3.4</v>
      </c>
      <c r="D18" s="11">
        <f>IF([3]日報_14!$C$13="","",[3]日報_14!$C$13)</f>
        <v>20.100000000000001</v>
      </c>
      <c r="E18" s="12"/>
    </row>
    <row r="19" spans="1:9" ht="16.5" customHeight="1">
      <c r="A19" s="28">
        <v>42901.375</v>
      </c>
      <c r="B19" s="5">
        <f>IF([3]日報_15!$B$13="","",[3]日報_15!$B$13)</f>
        <v>45.02</v>
      </c>
      <c r="C19" s="8">
        <f>IF([3]日報_15!$D$13="","",[3]日報_15!$D$13)</f>
        <v>3.7</v>
      </c>
      <c r="D19" s="11">
        <f>IF([3]日報_15!$C$13="","",[3]日報_15!$C$13)</f>
        <v>20.5</v>
      </c>
      <c r="E19" s="12"/>
    </row>
    <row r="20" spans="1:9" ht="16.5" customHeight="1">
      <c r="A20" s="28">
        <v>42902.375</v>
      </c>
      <c r="B20" s="5">
        <f>IF([3]日報_16!$B$13="","",[3]日報_16!$B$13)</f>
        <v>45.1</v>
      </c>
      <c r="C20" s="8">
        <f>IF([3]日報_16!$D$13="","",[3]日報_16!$D$13)</f>
        <v>3.7</v>
      </c>
      <c r="D20" s="11">
        <f>IF([3]日報_16!$C$13="","",[3]日報_16!$C$13)</f>
        <v>21</v>
      </c>
      <c r="E20" s="12"/>
      <c r="G20" s="1"/>
      <c r="H20" s="2"/>
      <c r="I20" s="2"/>
    </row>
    <row r="21" spans="1:9" ht="16.5" customHeight="1">
      <c r="A21" s="28">
        <v>42903.375</v>
      </c>
      <c r="B21" s="5">
        <f>IF([3]日報_17!$B$13="","",[3]日報_17!$B$13)</f>
        <v>45.13</v>
      </c>
      <c r="C21" s="8">
        <f>IF([3]日報_17!$D$13="","",[3]日報_17!$D$13)</f>
        <v>3.4</v>
      </c>
      <c r="D21" s="11">
        <f>IF([3]日報_17!$C$13="","",[3]日報_17!$C$13)</f>
        <v>21</v>
      </c>
      <c r="E21" s="12"/>
    </row>
    <row r="22" spans="1:9" ht="16.5" customHeight="1">
      <c r="A22" s="28">
        <v>42904.375</v>
      </c>
      <c r="B22" s="5">
        <f>IF([3]日報_18!$B$13="","",[3]日報_18!$B$13)</f>
        <v>45.04</v>
      </c>
      <c r="C22" s="8">
        <f>IF([3]日報_18!$D$13="","",[3]日報_18!$D$13)</f>
        <v>4</v>
      </c>
      <c r="D22" s="11">
        <f>IF([3]日報_18!$C$13="","",[3]日報_18!$C$13)</f>
        <v>21</v>
      </c>
      <c r="E22" s="12"/>
    </row>
    <row r="23" spans="1:9" ht="16.5" customHeight="1">
      <c r="A23" s="28">
        <v>42905.375</v>
      </c>
      <c r="B23" s="5">
        <f>IF([3]日報_19!$B$13="","",[3]日報_19!$B$13)</f>
        <v>45.05</v>
      </c>
      <c r="C23" s="8">
        <f>IF([3]日報_19!$D$13="","",[3]日報_19!$D$13)</f>
        <v>3.7</v>
      </c>
      <c r="D23" s="11">
        <f>IF([3]日報_19!$C$13="","",[3]日報_19!$C$13)</f>
        <v>20.5</v>
      </c>
      <c r="E23" s="12"/>
    </row>
    <row r="24" spans="1:9" ht="16.5" customHeight="1">
      <c r="A24" s="28">
        <v>42906.375</v>
      </c>
      <c r="B24" s="5">
        <f>IF([3]日報_20!$B$13="","",[3]日報_20!$B$13)</f>
        <v>45.07</v>
      </c>
      <c r="C24" s="8">
        <f>IF([3]日報_20!$D$13="","",[3]日報_20!$D$13)</f>
        <v>4</v>
      </c>
      <c r="D24" s="11">
        <f>IF([3]日報_20!$C$13="","",[3]日報_20!$C$13)</f>
        <v>20.5</v>
      </c>
      <c r="E24" s="12"/>
    </row>
    <row r="25" spans="1:9" ht="16.5" customHeight="1">
      <c r="A25" s="28">
        <v>42907.375</v>
      </c>
      <c r="B25" s="5">
        <f>IF([3]日報_21!$B$13="","",[3]日報_21!$B$13)</f>
        <v>45.97</v>
      </c>
      <c r="C25" s="8">
        <f>IF([3]日報_21!$D$13="","",[3]日報_21!$D$13)</f>
        <v>21.7</v>
      </c>
      <c r="D25" s="11">
        <f>IF([3]日報_21!$C$13="","",[3]日報_21!$C$13)</f>
        <v>18.899999999999999</v>
      </c>
      <c r="E25" s="12"/>
    </row>
    <row r="26" spans="1:9" ht="16.5" customHeight="1">
      <c r="A26" s="28">
        <v>42908.375</v>
      </c>
      <c r="B26" s="5">
        <f>IF([3]日報_22!$B$13="","",[3]日報_22!$B$13)</f>
        <v>45.42</v>
      </c>
      <c r="C26" s="8">
        <f>IF([3]日報_22!$D$13="","",[3]日報_22!$D$13)</f>
        <v>43.2</v>
      </c>
      <c r="D26" s="11">
        <f>IF([3]日報_22!$C$13="","",[3]日報_22!$C$13)</f>
        <v>18.100000000000001</v>
      </c>
      <c r="E26" s="12"/>
    </row>
    <row r="27" spans="1:9" ht="16.5" customHeight="1">
      <c r="A27" s="28">
        <v>42909.375</v>
      </c>
      <c r="B27" s="5">
        <f>IF([3]日報_23!$B$13="","",[3]日報_23!$B$13)</f>
        <v>45.32</v>
      </c>
      <c r="C27" s="8">
        <f>IF([3]日報_23!$D$13="","",[3]日報_23!$D$13)</f>
        <v>35.799999999999997</v>
      </c>
      <c r="D27" s="11">
        <f>IF([3]日報_23!$C$13="","",[3]日報_23!$C$13)</f>
        <v>18.100000000000001</v>
      </c>
      <c r="E27" s="12"/>
    </row>
    <row r="28" spans="1:9" ht="16.5" customHeight="1">
      <c r="A28" s="28">
        <v>42910.375</v>
      </c>
      <c r="B28" s="5">
        <f>IF([3]日報_24!$B$13="","",[3]日報_24!$B$13)</f>
        <v>45.31</v>
      </c>
      <c r="C28" s="8">
        <f>IF([3]日報_24!$D$13="","",[3]日報_24!$D$13)</f>
        <v>38</v>
      </c>
      <c r="D28" s="11">
        <f>IF([3]日報_24!$C$13="","",[3]日報_24!$C$13)</f>
        <v>18.5</v>
      </c>
      <c r="E28" s="12"/>
    </row>
    <row r="29" spans="1:9" ht="16.5" customHeight="1">
      <c r="A29" s="28">
        <v>42911.375</v>
      </c>
      <c r="B29" s="5">
        <f>IF([3]日報_25!$B$13="","",[3]日報_25!$B$13)</f>
        <v>45.37</v>
      </c>
      <c r="C29" s="8">
        <f>IF([3]日報_25!$D$13="","",[3]日報_25!$D$13)</f>
        <v>47.8</v>
      </c>
      <c r="D29" s="11">
        <f>IF([3]日報_25!$C$13="","",[3]日報_25!$C$13)</f>
        <v>18.7</v>
      </c>
      <c r="E29" s="12"/>
    </row>
    <row r="30" spans="1:9" ht="16.5" customHeight="1">
      <c r="A30" s="28">
        <v>42912.375</v>
      </c>
      <c r="B30" s="5">
        <f>IF([3]日報_26!$B$13="","",[3]日報_26!$B$13)</f>
        <v>45.37</v>
      </c>
      <c r="C30" s="8">
        <f>IF([3]日報_26!$D$13="","",[3]日報_26!$D$13)</f>
        <v>34.6</v>
      </c>
      <c r="D30" s="11">
        <f>IF([3]日報_26!$C$13="","",[3]日報_26!$C$13)</f>
        <v>18.899999999999999</v>
      </c>
      <c r="E30" s="12"/>
    </row>
    <row r="31" spans="1:9" ht="16.5" customHeight="1">
      <c r="A31" s="28">
        <v>42913.375</v>
      </c>
      <c r="B31" s="5">
        <f>IF([3]日報_27!$B$13="","",[3]日報_27!$B$13)</f>
        <v>45.35</v>
      </c>
      <c r="C31" s="8">
        <f>IF([3]日報_27!$D$13="","",[3]日報_27!$D$13)</f>
        <v>29.5</v>
      </c>
      <c r="D31" s="11">
        <f>IF([3]日報_27!$C$13="","",[3]日報_27!$C$13)</f>
        <v>18.899999999999999</v>
      </c>
      <c r="E31" s="12"/>
    </row>
    <row r="32" spans="1:9" ht="16.5" customHeight="1">
      <c r="A32" s="28">
        <v>42914.375</v>
      </c>
      <c r="B32" s="5">
        <f>IF([3]日報_28!$B$13="","",[3]日報_28!$B$13)</f>
        <v>45.23</v>
      </c>
      <c r="C32" s="8">
        <f>IF([3]日報_28!$D$13="","",[3]日報_28!$D$13)</f>
        <v>16.7</v>
      </c>
      <c r="D32" s="11">
        <f>IF([3]日報_28!$C$13="","",[3]日報_28!$C$13)</f>
        <v>19.2</v>
      </c>
      <c r="E32" s="12"/>
    </row>
    <row r="33" spans="1:5" ht="16.5" customHeight="1">
      <c r="A33" s="28">
        <v>42915.375</v>
      </c>
      <c r="B33" s="5">
        <f>IF([3]日報_29!$B$13="","",[3]日報_29!$B$13)</f>
        <v>45.16</v>
      </c>
      <c r="C33" s="8">
        <f>IF([3]日報_29!$D$13="","",[3]日報_29!$D$13)</f>
        <v>14.9</v>
      </c>
      <c r="D33" s="11">
        <f>IF([3]日報_29!$C$13="","",[3]日報_29!$C$13)</f>
        <v>19.3</v>
      </c>
      <c r="E33" s="12"/>
    </row>
    <row r="34" spans="1:5" ht="16.5" customHeight="1">
      <c r="A34" s="28">
        <v>42916.375</v>
      </c>
      <c r="B34" s="5">
        <f>IF([3]日報_30!$B$13="","",[3]日報_30!$B$13)</f>
        <v>45.28</v>
      </c>
      <c r="C34" s="8">
        <f>IF([3]日報_30!$D$13="","",[3]日報_30!$D$13)</f>
        <v>15.5</v>
      </c>
      <c r="D34" s="11">
        <f>IF([3]日報_30!$C$13="","",[3]日報_30!$C$13)</f>
        <v>19.3</v>
      </c>
      <c r="E34" s="12"/>
    </row>
    <row r="35" spans="1:5" ht="16.5" customHeight="1" thickBot="1">
      <c r="A35" s="29"/>
      <c r="B35" s="24"/>
      <c r="C35" s="25"/>
      <c r="D35" s="26"/>
      <c r="E35" s="27"/>
    </row>
    <row r="36" spans="1:5" ht="16.5" customHeight="1" thickTop="1">
      <c r="A36" s="22" t="s">
        <v>6</v>
      </c>
      <c r="B36" s="16">
        <f>ROUND(AVERAGE(B5:B35),2)</f>
        <v>45.28</v>
      </c>
      <c r="C36" s="17">
        <f>ROUND(AVERAGE(C5:C35),2)</f>
        <v>12.52</v>
      </c>
      <c r="D36" s="18">
        <f>ROUND(AVERAGE(D5:D35),1)</f>
        <v>19.899999999999999</v>
      </c>
      <c r="E36" s="23"/>
    </row>
    <row r="37" spans="1:5" ht="16.5" customHeight="1">
      <c r="A37" s="3" t="s">
        <v>7</v>
      </c>
      <c r="B37" s="5">
        <f>MAX(B5:B35)</f>
        <v>45.97</v>
      </c>
      <c r="C37" s="8">
        <f>MAX(C5:C35)</f>
        <v>47.8</v>
      </c>
      <c r="D37" s="11">
        <f>MAX(D5:D35)</f>
        <v>21</v>
      </c>
      <c r="E37" s="14"/>
    </row>
    <row r="38" spans="1:5" ht="16.5" customHeight="1">
      <c r="A38" s="3" t="s">
        <v>8</v>
      </c>
      <c r="B38" s="6">
        <f>INDEX($A$5:$A$35,MATCH(B37,B5:B35,0),0)</f>
        <v>42907.375</v>
      </c>
      <c r="C38" s="9">
        <f>INDEX($A$5:$A$35,MATCH(C37,C5:C35,0),0)</f>
        <v>42911.375</v>
      </c>
      <c r="D38" s="6">
        <f>INDEX($A$5:$A$35,MATCH(D37,D5:D35,0),0)</f>
        <v>42902.375</v>
      </c>
      <c r="E38" s="14"/>
    </row>
    <row r="39" spans="1:5" ht="16.5" customHeight="1">
      <c r="A39" s="3" t="s">
        <v>9</v>
      </c>
      <c r="B39" s="5">
        <f>MIN(B5:B35)</f>
        <v>45.02</v>
      </c>
      <c r="C39" s="8">
        <f>MIN(C5:C35)</f>
        <v>2.5</v>
      </c>
      <c r="D39" s="11">
        <f>MIN(D5:D35)</f>
        <v>18.100000000000001</v>
      </c>
      <c r="E39" s="14"/>
    </row>
    <row r="40" spans="1:5" ht="16.5" customHeight="1">
      <c r="A40" s="4" t="s">
        <v>10</v>
      </c>
      <c r="B40" s="7">
        <f>INDEX($A$5:$A$35,MATCH(B39,B5:B35,0),0)</f>
        <v>42901.375</v>
      </c>
      <c r="C40" s="10">
        <f>INDEX($A$5:$A$35,MATCH(C39,C5:C35,0),0)</f>
        <v>42887.375</v>
      </c>
      <c r="D40" s="7">
        <f>INDEX($A$5:$A$35,MATCH(D39,D5:D35,0),0)</f>
        <v>42908.375</v>
      </c>
      <c r="E40" s="15"/>
    </row>
  </sheetData>
  <mergeCells count="6">
    <mergeCell ref="E2:E4"/>
    <mergeCell ref="A1:D1"/>
    <mergeCell ref="A2:A4"/>
    <mergeCell ref="B2:B3"/>
    <mergeCell ref="C2:C3"/>
    <mergeCell ref="D2:D3"/>
  </mergeCells>
  <phoneticPr fontId="1"/>
  <pageMargins left="0.98425196850393704" right="0.19685039370078741" top="0.44" bottom="0.31496062992125984" header="0.44" footer="0.31496062992125984"/>
  <pageSetup paperSize="9" scale="13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40"/>
  <sheetViews>
    <sheetView topLeftCell="A16" zoomScaleNormal="100" workbookViewId="0">
      <selection activeCell="G31" sqref="G31"/>
    </sheetView>
  </sheetViews>
  <sheetFormatPr defaultRowHeight="13.5"/>
  <cols>
    <col min="1" max="1" width="11.5" customWidth="1"/>
    <col min="2" max="4" width="8.625" customWidth="1"/>
    <col min="5" max="5" width="28.875" customWidth="1"/>
  </cols>
  <sheetData>
    <row r="1" spans="1:5" ht="22.5" customHeight="1">
      <c r="A1" s="48" t="s">
        <v>0</v>
      </c>
      <c r="B1" s="49"/>
      <c r="C1" s="49"/>
      <c r="D1" s="49"/>
      <c r="E1" s="30">
        <v>42917</v>
      </c>
    </row>
    <row r="2" spans="1:5" ht="13.5" customHeight="1">
      <c r="A2" s="45" t="s">
        <v>1</v>
      </c>
      <c r="B2" s="50" t="s">
        <v>2</v>
      </c>
      <c r="C2" s="45" t="s">
        <v>4</v>
      </c>
      <c r="D2" s="50" t="s">
        <v>3</v>
      </c>
      <c r="E2" s="45" t="s">
        <v>5</v>
      </c>
    </row>
    <row r="3" spans="1:5">
      <c r="A3" s="46"/>
      <c r="B3" s="51"/>
      <c r="C3" s="52"/>
      <c r="D3" s="51"/>
      <c r="E3" s="46"/>
    </row>
    <row r="4" spans="1:5">
      <c r="A4" s="47"/>
      <c r="B4" s="20" t="s">
        <v>11</v>
      </c>
      <c r="C4" s="21" t="s">
        <v>12</v>
      </c>
      <c r="D4" s="20" t="s">
        <v>13</v>
      </c>
      <c r="E4" s="47"/>
    </row>
    <row r="5" spans="1:5" ht="16.5" customHeight="1">
      <c r="A5" s="28">
        <v>42917.375</v>
      </c>
      <c r="B5" s="16">
        <f>IF([4]日報_1!$B$13="","",[4]日報_1!$B$13)</f>
        <v>48.59</v>
      </c>
      <c r="C5" s="17">
        <f>IF([4]日報_1!$D$13="","",[4]日報_1!$D$13)</f>
        <v>328.7</v>
      </c>
      <c r="D5" s="18">
        <f>IF([4]日報_1!$C$13="","",[4]日報_1!$C$13)</f>
        <v>16.7</v>
      </c>
      <c r="E5" s="19"/>
    </row>
    <row r="6" spans="1:5" ht="16.5" customHeight="1">
      <c r="A6" s="28">
        <v>42918.375</v>
      </c>
      <c r="B6" s="16">
        <f>IF([4]日報_2!$B$13="","",[4]日報_2!$B$13)</f>
        <v>46.41</v>
      </c>
      <c r="C6" s="17">
        <f>IF([4]日報_2!$D$13="","",[4]日報_2!$D$13)</f>
        <v>531.29999999999995</v>
      </c>
      <c r="D6" s="18">
        <f>IF([4]日報_2!$C$13="","",[4]日報_2!$C$13)</f>
        <v>17.899999999999999</v>
      </c>
      <c r="E6" s="12"/>
    </row>
    <row r="7" spans="1:5" ht="16.5" customHeight="1">
      <c r="A7" s="28">
        <v>42919.375</v>
      </c>
      <c r="B7" s="5">
        <f>IF([4]日報_3!$B$13="","",[4]日報_3!$B$13)</f>
        <v>45.93</v>
      </c>
      <c r="C7" s="8">
        <f>IF([4]日報_3!$D$13="","",[4]日報_3!$D$13)</f>
        <v>370.8</v>
      </c>
      <c r="D7" s="11">
        <f>IF([4]日報_3!$C$13="","",[4]日報_3!$C$13)</f>
        <v>18.899999999999999</v>
      </c>
      <c r="E7" s="12"/>
    </row>
    <row r="8" spans="1:5" ht="16.5" customHeight="1">
      <c r="A8" s="28">
        <v>42920.375</v>
      </c>
      <c r="B8" s="5">
        <f>IF([4]日報_4!$B$13="","",[4]日報_4!$B$13)</f>
        <v>45.74</v>
      </c>
      <c r="C8" s="8">
        <f>IF([4]日報_4!$D$13="","",[4]日報_4!$D$13)</f>
        <v>245.5</v>
      </c>
      <c r="D8" s="11">
        <f>IF([4]日報_4!$C$13="","",[4]日報_4!$C$13)</f>
        <v>19</v>
      </c>
      <c r="E8" s="12"/>
    </row>
    <row r="9" spans="1:5" ht="16.5" customHeight="1">
      <c r="A9" s="28">
        <v>42921.375</v>
      </c>
      <c r="B9" s="5">
        <f>IF([4]日報_5!$B$13="","",[4]日報_5!$B$13)</f>
        <v>46.03</v>
      </c>
      <c r="C9" s="8">
        <f>IF([4]日報_5!$D$13="","",[4]日報_5!$D$13)</f>
        <v>181</v>
      </c>
      <c r="D9" s="11">
        <f>IF([4]日報_5!$C$13="","",[4]日報_5!$C$13)</f>
        <v>18.5</v>
      </c>
      <c r="E9" s="12"/>
    </row>
    <row r="10" spans="1:5" ht="16.5" customHeight="1">
      <c r="A10" s="28">
        <v>42922.375</v>
      </c>
      <c r="B10" s="5">
        <f>IF([4]日報_6!$B$13="","",[4]日報_6!$B$13)</f>
        <v>45.67</v>
      </c>
      <c r="C10" s="8">
        <f>IF([4]日報_6!$D$13="","",[4]日報_6!$D$13)</f>
        <v>189.5</v>
      </c>
      <c r="D10" s="11">
        <f>IF([4]日報_6!$C$13="","",[4]日報_6!$C$13)</f>
        <v>18.899999999999999</v>
      </c>
      <c r="E10" s="12"/>
    </row>
    <row r="11" spans="1:5" ht="16.5" customHeight="1">
      <c r="A11" s="28">
        <v>42923.375</v>
      </c>
      <c r="B11" s="5">
        <f>IF([4]日報_7!$B$13="","",[4]日報_7!$B$13)</f>
        <v>45.58</v>
      </c>
      <c r="C11" s="8">
        <f>IF([4]日報_7!$D$13="","",[4]日報_7!$D$13)</f>
        <v>212</v>
      </c>
      <c r="D11" s="11">
        <f>IF([4]日報_7!$C$13="","",[4]日報_7!$C$13)</f>
        <v>19.100000000000001</v>
      </c>
      <c r="E11" s="12"/>
    </row>
    <row r="12" spans="1:5" ht="16.5" customHeight="1">
      <c r="A12" s="28">
        <v>42924.375</v>
      </c>
      <c r="B12" s="5">
        <f>IF([4]日報_8!$B$13="","",[4]日報_8!$B$13)</f>
        <v>45.4</v>
      </c>
      <c r="C12" s="8">
        <f>IF([4]日報_8!$D$13="","",[4]日報_8!$D$13)</f>
        <v>183.7</v>
      </c>
      <c r="D12" s="11">
        <f>IF([4]日報_8!$C$13="","",[4]日報_8!$C$13)</f>
        <v>19.100000000000001</v>
      </c>
      <c r="E12" s="12"/>
    </row>
    <row r="13" spans="1:5" ht="16.5" customHeight="1">
      <c r="A13" s="28">
        <v>42925.375</v>
      </c>
      <c r="B13" s="5">
        <f>IF([4]日報_9!$B$13="","",[4]日報_9!$B$13)</f>
        <v>45.36</v>
      </c>
      <c r="C13" s="8">
        <f>IF([4]日報_9!$D$13="","",[4]日報_9!$D$13)</f>
        <v>121.1</v>
      </c>
      <c r="D13" s="11">
        <f>IF([4]日報_9!$C$13="","",[4]日報_9!$C$13)</f>
        <v>19.399999999999999</v>
      </c>
      <c r="E13" s="12"/>
    </row>
    <row r="14" spans="1:5" ht="16.5" customHeight="1">
      <c r="A14" s="28">
        <v>42926.375</v>
      </c>
      <c r="B14" s="5">
        <f>IF([4]日報_10!$B$13="","",[4]日報_10!$B$13)</f>
        <v>45.35</v>
      </c>
      <c r="C14" s="8">
        <f>IF([4]日報_10!$D$13="","",[4]日報_10!$D$13)</f>
        <v>89.2</v>
      </c>
      <c r="D14" s="11">
        <f>IF([4]日報_10!$C$13="","",[4]日報_10!$C$13)</f>
        <v>19.5</v>
      </c>
      <c r="E14" s="12"/>
    </row>
    <row r="15" spans="1:5" ht="16.5" customHeight="1">
      <c r="A15" s="28">
        <v>42927.375</v>
      </c>
      <c r="B15" s="5">
        <f>IF([4]日報_11!$B$13="","",[4]日報_11!$B$13)</f>
        <v>45.29</v>
      </c>
      <c r="C15" s="8">
        <f>IF([4]日報_11!$D$13="","",[4]日報_11!$D$13)</f>
        <v>75.400000000000006</v>
      </c>
      <c r="D15" s="11">
        <f>IF([4]日報_11!$C$13="","",[4]日報_11!$C$13)</f>
        <v>19.5</v>
      </c>
      <c r="E15" s="13"/>
    </row>
    <row r="16" spans="1:5" ht="16.5" customHeight="1">
      <c r="A16" s="28">
        <v>42928.375</v>
      </c>
      <c r="B16" s="5">
        <f>IF([4]日報_12!$B$13="","",[4]日報_12!$B$13)</f>
        <v>45.18</v>
      </c>
      <c r="C16" s="8">
        <f>IF([4]日報_12!$D$13="","",[4]日報_12!$D$13)</f>
        <v>64.599999999999994</v>
      </c>
      <c r="D16" s="11">
        <f>IF([4]日報_12!$C$13="","",[4]日報_12!$C$13)</f>
        <v>20</v>
      </c>
      <c r="E16" s="12"/>
    </row>
    <row r="17" spans="1:9" ht="16.5" customHeight="1">
      <c r="A17" s="28">
        <v>42929.375</v>
      </c>
      <c r="B17" s="5">
        <f>IF([4]日報_13!$B$13="","",[4]日報_13!$B$13)</f>
        <v>45.16</v>
      </c>
      <c r="C17" s="8">
        <f>IF([4]日報_13!$D$13="","",[4]日報_13!$D$13)</f>
        <v>55</v>
      </c>
      <c r="D17" s="11">
        <f>IF([4]日報_13!$C$13="","",[4]日報_13!$C$13)</f>
        <v>20.3</v>
      </c>
      <c r="E17" s="12"/>
    </row>
    <row r="18" spans="1:9" ht="16.5" customHeight="1">
      <c r="A18" s="28">
        <v>42930.375</v>
      </c>
      <c r="B18" s="5">
        <f>IF([4]日報_14!$B$13="","",[4]日報_14!$B$13)</f>
        <v>45.08</v>
      </c>
      <c r="C18" s="8">
        <f>IF([4]日報_14!$D$13="","",[4]日報_14!$D$13)</f>
        <v>41.2</v>
      </c>
      <c r="D18" s="11">
        <f>IF([4]日報_14!$C$13="","",[4]日報_14!$C$13)</f>
        <v>20.8</v>
      </c>
      <c r="E18" s="12"/>
    </row>
    <row r="19" spans="1:9" ht="16.5" customHeight="1">
      <c r="A19" s="28">
        <v>42931.375</v>
      </c>
      <c r="B19" s="5">
        <f>IF([4]日報_15!$B$13="","",[4]日報_15!$B$13)</f>
        <v>45.04</v>
      </c>
      <c r="C19" s="8">
        <f>IF([4]日報_15!$D$13="","",[4]日報_15!$D$13)</f>
        <v>30.4</v>
      </c>
      <c r="D19" s="11">
        <f>IF([4]日報_15!$C$13="","",[4]日報_15!$C$13)</f>
        <v>21.3</v>
      </c>
      <c r="E19" s="12"/>
    </row>
    <row r="20" spans="1:9" ht="16.5" customHeight="1">
      <c r="A20" s="28">
        <v>42932.375</v>
      </c>
      <c r="B20" s="5">
        <f>IF([4]日報_16!$B$13="","",[4]日報_16!$B$13)</f>
        <v>45.03</v>
      </c>
      <c r="C20" s="8">
        <f>IF([4]日報_16!$D$13="","",[4]日報_16!$D$13)</f>
        <v>24.1</v>
      </c>
      <c r="D20" s="11">
        <f>IF([4]日報_16!$C$13="","",[4]日報_16!$C$13)</f>
        <v>21.5</v>
      </c>
      <c r="E20" s="12"/>
      <c r="G20" s="1"/>
      <c r="H20" s="2"/>
      <c r="I20" s="2"/>
    </row>
    <row r="21" spans="1:9" ht="16.5" customHeight="1">
      <c r="A21" s="28">
        <v>42933.375</v>
      </c>
      <c r="B21" s="5">
        <f>IF([4]日報_17!$B$13="","",[4]日報_17!$B$13)</f>
        <v>44.98</v>
      </c>
      <c r="C21" s="8">
        <f>IF([4]日報_17!$D$13="","",[4]日報_17!$D$13)</f>
        <v>19.5</v>
      </c>
      <c r="D21" s="11">
        <f>IF([4]日報_17!$C$13="","",[4]日報_17!$C$13)</f>
        <v>22</v>
      </c>
      <c r="E21" s="12"/>
    </row>
    <row r="22" spans="1:9" ht="16.5" customHeight="1">
      <c r="A22" s="28">
        <v>42934.375</v>
      </c>
      <c r="B22" s="5">
        <f>IF([4]日報_18!$B$13="","",[4]日報_18!$B$13)</f>
        <v>44.95</v>
      </c>
      <c r="C22" s="8">
        <f>IF([4]日報_18!$D$13="","",[4]日報_18!$D$13)</f>
        <v>14.2</v>
      </c>
      <c r="D22" s="11">
        <f>IF([4]日報_18!$C$13="","",[4]日報_18!$C$13)</f>
        <v>22.1</v>
      </c>
      <c r="E22" s="12"/>
    </row>
    <row r="23" spans="1:9" ht="16.5" customHeight="1">
      <c r="A23" s="28">
        <v>42935.375</v>
      </c>
      <c r="B23" s="5">
        <f>IF([4]日報_19!$B$13="","",[4]日報_19!$B$13)</f>
        <v>44.84</v>
      </c>
      <c r="C23" s="8">
        <f>IF([4]日報_19!$D$13="","",[4]日報_19!$D$13)</f>
        <v>11.8</v>
      </c>
      <c r="D23" s="11">
        <f>IF([4]日報_19!$C$13="","",[4]日報_19!$C$13)</f>
        <v>22.2</v>
      </c>
      <c r="E23" s="12"/>
    </row>
    <row r="24" spans="1:9" ht="16.5" customHeight="1">
      <c r="A24" s="28">
        <v>42936.375</v>
      </c>
      <c r="B24" s="5">
        <f>IF([4]日報_20!$B$13="","",[4]日報_20!$B$13)</f>
        <v>44.86</v>
      </c>
      <c r="C24" s="8">
        <f>IF([4]日報_20!$D$13="","",[4]日報_20!$D$13)</f>
        <v>10.5</v>
      </c>
      <c r="D24" s="11">
        <f>IF([4]日報_20!$C$13="","",[4]日報_20!$C$13)</f>
        <v>22.3</v>
      </c>
      <c r="E24" s="12"/>
    </row>
    <row r="25" spans="1:9" ht="16.5" customHeight="1">
      <c r="A25" s="28">
        <v>42937.375</v>
      </c>
      <c r="B25" s="5">
        <f>IF([4]日報_21!$B$13="","",[4]日報_21!$B$13)</f>
        <v>44.86</v>
      </c>
      <c r="C25" s="8">
        <f>IF([4]日報_21!$D$13="","",[4]日報_21!$D$13)</f>
        <v>9.6999999999999993</v>
      </c>
      <c r="D25" s="11">
        <f>IF([4]日報_21!$C$13="","",[4]日報_21!$C$13)</f>
        <v>22.3</v>
      </c>
      <c r="E25" s="12"/>
    </row>
    <row r="26" spans="1:9" ht="16.5" customHeight="1">
      <c r="A26" s="28">
        <v>42938.375</v>
      </c>
      <c r="B26" s="5">
        <f>IF([4]日報_22!$B$13="","",[4]日報_22!$B$13)</f>
        <v>44.78</v>
      </c>
      <c r="C26" s="8">
        <f>IF([4]日報_22!$D$13="","",[4]日報_22!$D$13)</f>
        <v>8.5</v>
      </c>
      <c r="D26" s="11">
        <f>IF([4]日報_22!$C$13="","",[4]日報_22!$C$13)</f>
        <v>23.1</v>
      </c>
      <c r="E26" s="12"/>
    </row>
    <row r="27" spans="1:9" ht="16.5" customHeight="1">
      <c r="A27" s="28">
        <v>42939.375</v>
      </c>
      <c r="B27" s="5">
        <f>IF([4]日報_23!$B$13="","",[4]日報_23!$B$13)</f>
        <v>44.78</v>
      </c>
      <c r="C27" s="8">
        <f>IF([4]日報_23!$D$13="","",[4]日報_23!$D$13)</f>
        <v>7.6</v>
      </c>
      <c r="D27" s="11">
        <f>IF([4]日報_23!$C$13="","",[4]日報_23!$C$13)</f>
        <v>23.5</v>
      </c>
      <c r="E27" s="12"/>
    </row>
    <row r="28" spans="1:9" ht="16.5" customHeight="1">
      <c r="A28" s="28">
        <v>42940.375</v>
      </c>
      <c r="B28" s="5">
        <f>IF([4]日報_24!$B$13="","",[4]日報_24!$B$13)</f>
        <v>44.58</v>
      </c>
      <c r="C28" s="8">
        <f>IF([4]日報_24!$D$13="","",[4]日報_24!$D$13)</f>
        <v>7.3</v>
      </c>
      <c r="D28" s="11">
        <f>IF([4]日報_24!$C$13="","",[4]日報_24!$C$13)</f>
        <v>23.6</v>
      </c>
      <c r="E28" s="12"/>
    </row>
    <row r="29" spans="1:9" ht="16.5" customHeight="1">
      <c r="A29" s="28">
        <v>42941.375</v>
      </c>
      <c r="B29" s="5">
        <f>IF([4]日報_25!$B$13="","",[4]日報_25!$B$13)</f>
        <v>44.68</v>
      </c>
      <c r="C29" s="8">
        <f>IF([4]日報_25!$D$13="","",[4]日報_25!$D$13)</f>
        <v>5.8</v>
      </c>
      <c r="D29" s="11">
        <f>IF([4]日報_25!$C$13="","",[4]日報_25!$C$13)</f>
        <v>22.4</v>
      </c>
      <c r="E29" s="12"/>
    </row>
    <row r="30" spans="1:9" ht="16.5" customHeight="1">
      <c r="A30" s="28">
        <v>42942.375</v>
      </c>
      <c r="B30" s="5">
        <f>IF([4]日報_26!$B$13="","",[4]日報_26!$B$13)</f>
        <v>44.76</v>
      </c>
      <c r="C30" s="8">
        <f>IF([4]日報_26!$D$13="","",[4]日報_26!$D$13)</f>
        <v>8.3000000000000007</v>
      </c>
      <c r="D30" s="11">
        <f>IF([4]日報_26!$C$13="","",[4]日報_26!$C$13)</f>
        <v>22.5</v>
      </c>
      <c r="E30" s="12"/>
    </row>
    <row r="31" spans="1:9" ht="16.5" customHeight="1">
      <c r="A31" s="28">
        <v>42943.375</v>
      </c>
      <c r="B31" s="5">
        <f>IF([4]日報_27!$B$13="","",[4]日報_27!$B$13)</f>
        <v>44.57</v>
      </c>
      <c r="C31" s="8">
        <f>IF([4]日報_27!$D$13="","",[4]日報_27!$D$13)</f>
        <v>6.3</v>
      </c>
      <c r="D31" s="11">
        <f>IF([4]日報_27!$C$13="","",[4]日報_27!$C$13)</f>
        <v>22.6</v>
      </c>
      <c r="E31" s="12"/>
    </row>
    <row r="32" spans="1:9" ht="16.5" customHeight="1">
      <c r="A32" s="28">
        <v>42944.375</v>
      </c>
      <c r="B32" s="5">
        <f>IF([4]日報_28!$B$13="","",[4]日報_28!$B$13)</f>
        <v>44.6</v>
      </c>
      <c r="C32" s="8">
        <f>IF([4]日報_28!$D$13="","",[4]日報_28!$D$13)</f>
        <v>4.9000000000000004</v>
      </c>
      <c r="D32" s="11">
        <f>IF([4]日報_28!$C$13="","",[4]日報_28!$C$13)</f>
        <v>22.8</v>
      </c>
      <c r="E32" s="12"/>
    </row>
    <row r="33" spans="1:5" ht="16.5" customHeight="1">
      <c r="A33" s="28">
        <v>42945.375</v>
      </c>
      <c r="B33" s="5">
        <f>IF([4]日報_29!$B$13="","",[4]日報_29!$B$13)</f>
        <v>44.55</v>
      </c>
      <c r="C33" s="8">
        <f>IF([4]日報_29!$D$13="","",[4]日報_29!$D$13)</f>
        <v>5.2</v>
      </c>
      <c r="D33" s="11">
        <f>IF([4]日報_29!$C$13="","",[4]日報_29!$C$13)</f>
        <v>23</v>
      </c>
      <c r="E33" s="12"/>
    </row>
    <row r="34" spans="1:5" ht="16.5" customHeight="1">
      <c r="A34" s="28">
        <v>42946.375</v>
      </c>
      <c r="B34" s="5">
        <f>IF([4]日報_30!$B$13="","",[4]日報_30!$B$13)</f>
        <v>44.47</v>
      </c>
      <c r="C34" s="8">
        <f>IF([4]日報_30!$D$13="","",[4]日報_30!$D$13)</f>
        <v>5.2</v>
      </c>
      <c r="D34" s="11">
        <f>IF([4]日報_30!$C$13="","",[4]日報_30!$C$13)</f>
        <v>23.1</v>
      </c>
      <c r="E34" s="12"/>
    </row>
    <row r="35" spans="1:5" ht="16.5" customHeight="1" thickBot="1">
      <c r="A35" s="29">
        <v>42947.375</v>
      </c>
      <c r="B35" s="31">
        <f>IF([4]日報_30!$B$13="","",[4]日報_31!$B$13)</f>
        <v>44.33</v>
      </c>
      <c r="C35" s="25">
        <f>IF([4]日報_30!$D$13="","",[4]日報_31!$D$13)</f>
        <v>5</v>
      </c>
      <c r="D35" s="32">
        <f>IF([4]日報_30!$C$13="","",[4]日報_31!$C$13)</f>
        <v>23.6</v>
      </c>
      <c r="E35" s="27"/>
    </row>
    <row r="36" spans="1:5" ht="16.5" customHeight="1" thickTop="1">
      <c r="A36" s="22" t="s">
        <v>6</v>
      </c>
      <c r="B36" s="16">
        <f>ROUND(AVERAGE(B5:B35),2)</f>
        <v>45.21</v>
      </c>
      <c r="C36" s="17">
        <f>ROUND(AVERAGE(C5:C35),2)</f>
        <v>92.69</v>
      </c>
      <c r="D36" s="18">
        <f>ROUND(AVERAGE(D5:D35),1)</f>
        <v>21</v>
      </c>
      <c r="E36" s="23"/>
    </row>
    <row r="37" spans="1:5" ht="16.5" customHeight="1">
      <c r="A37" s="3" t="s">
        <v>7</v>
      </c>
      <c r="B37" s="5">
        <f>MAX(B5:B35)</f>
        <v>48.59</v>
      </c>
      <c r="C37" s="8">
        <f>MAX(C5:C35)</f>
        <v>531.29999999999995</v>
      </c>
      <c r="D37" s="11">
        <f>MAX(D5:D35)</f>
        <v>23.6</v>
      </c>
      <c r="E37" s="14"/>
    </row>
    <row r="38" spans="1:5" ht="16.5" customHeight="1">
      <c r="A38" s="3" t="s">
        <v>8</v>
      </c>
      <c r="B38" s="6">
        <f>INDEX($A$5:$A$35,MATCH(B37,B5:B35,0),0)</f>
        <v>42917.375</v>
      </c>
      <c r="C38" s="9">
        <f>INDEX($A$5:$A$35,MATCH(C37,C5:C35,0),0)</f>
        <v>42918.375</v>
      </c>
      <c r="D38" s="6">
        <f>INDEX($A$5:$A$35,MATCH(D37,D5:D35,0),0)</f>
        <v>42940.375</v>
      </c>
      <c r="E38" s="14"/>
    </row>
    <row r="39" spans="1:5" ht="16.5" customHeight="1">
      <c r="A39" s="3" t="s">
        <v>9</v>
      </c>
      <c r="B39" s="5">
        <f>MIN(B5:B35)</f>
        <v>44.33</v>
      </c>
      <c r="C39" s="8">
        <f>MIN(C5:C35)</f>
        <v>4.9000000000000004</v>
      </c>
      <c r="D39" s="11">
        <f>MIN(D5:D35)</f>
        <v>16.7</v>
      </c>
      <c r="E39" s="14"/>
    </row>
    <row r="40" spans="1:5" ht="16.5" customHeight="1">
      <c r="A40" s="4" t="s">
        <v>10</v>
      </c>
      <c r="B40" s="7">
        <f>INDEX($A$5:$A$35,MATCH(B39,B5:B35,0),0)</f>
        <v>42947.375</v>
      </c>
      <c r="C40" s="10">
        <f>INDEX($A$5:$A$35,MATCH(C39,C5:C35,0),0)</f>
        <v>42944.375</v>
      </c>
      <c r="D40" s="7">
        <f>INDEX($A$5:$A$35,MATCH(D39,D5:D35,0),0)</f>
        <v>42917.375</v>
      </c>
      <c r="E40" s="15"/>
    </row>
  </sheetData>
  <mergeCells count="6">
    <mergeCell ref="E2:E4"/>
    <mergeCell ref="A1:D1"/>
    <mergeCell ref="A2:A4"/>
    <mergeCell ref="B2:B3"/>
    <mergeCell ref="C2:C3"/>
    <mergeCell ref="D2:D3"/>
  </mergeCells>
  <phoneticPr fontId="1"/>
  <pageMargins left="0.98425196850393704" right="0.19685039370078741" top="0.44" bottom="0.31496062992125984" header="0.44" footer="0.31496062992125984"/>
  <pageSetup paperSize="9" scale="13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40"/>
  <sheetViews>
    <sheetView zoomScaleNormal="100" workbookViewId="0">
      <selection activeCell="E36" sqref="E36"/>
    </sheetView>
  </sheetViews>
  <sheetFormatPr defaultRowHeight="13.5"/>
  <cols>
    <col min="1" max="1" width="11.5" customWidth="1"/>
    <col min="2" max="4" width="8.625" customWidth="1"/>
    <col min="5" max="5" width="28.875" customWidth="1"/>
  </cols>
  <sheetData>
    <row r="1" spans="1:5" ht="22.5" customHeight="1">
      <c r="A1" s="48" t="s">
        <v>0</v>
      </c>
      <c r="B1" s="49"/>
      <c r="C1" s="49"/>
      <c r="D1" s="49"/>
      <c r="E1" s="30">
        <v>42948</v>
      </c>
    </row>
    <row r="2" spans="1:5" ht="13.5" customHeight="1">
      <c r="A2" s="45" t="s">
        <v>1</v>
      </c>
      <c r="B2" s="50" t="s">
        <v>2</v>
      </c>
      <c r="C2" s="45" t="s">
        <v>4</v>
      </c>
      <c r="D2" s="50" t="s">
        <v>3</v>
      </c>
      <c r="E2" s="45" t="s">
        <v>5</v>
      </c>
    </row>
    <row r="3" spans="1:5">
      <c r="A3" s="46"/>
      <c r="B3" s="51"/>
      <c r="C3" s="52"/>
      <c r="D3" s="51"/>
      <c r="E3" s="46"/>
    </row>
    <row r="4" spans="1:5">
      <c r="A4" s="47"/>
      <c r="B4" s="20" t="s">
        <v>11</v>
      </c>
      <c r="C4" s="21" t="s">
        <v>12</v>
      </c>
      <c r="D4" s="20" t="s">
        <v>13</v>
      </c>
      <c r="E4" s="47"/>
    </row>
    <row r="5" spans="1:5" ht="16.5" customHeight="1">
      <c r="A5" s="28">
        <v>42948.375</v>
      </c>
      <c r="B5" s="16">
        <f>IF([5]日報_1!$B$13="","",[5]日報_1!$B$13)</f>
        <v>44.31</v>
      </c>
      <c r="C5" s="17">
        <f>IF([5]日報_1!$D$13="","",[5]日報_1!$D$13)</f>
        <v>5.2</v>
      </c>
      <c r="D5" s="18">
        <f>IF([5]日報_1!$C$13="","",[5]日報_1!$C$13)</f>
        <v>23.8</v>
      </c>
      <c r="E5" s="19"/>
    </row>
    <row r="6" spans="1:5" ht="16.5" customHeight="1">
      <c r="A6" s="28">
        <v>42949.375</v>
      </c>
      <c r="B6" s="16">
        <f>IF([5]日報_2!$B$13="","",[5]日報_2!$B$13)</f>
        <v>44.32</v>
      </c>
      <c r="C6" s="17">
        <f>IF([5]日報_2!$D$13="","",[5]日報_2!$D$13)</f>
        <v>4.7</v>
      </c>
      <c r="D6" s="18">
        <f>IF([5]日報_2!$C$13="","",[5]日報_2!$C$13)</f>
        <v>23.9</v>
      </c>
      <c r="E6" s="12"/>
    </row>
    <row r="7" spans="1:5" ht="16.5" customHeight="1">
      <c r="A7" s="28">
        <v>42950.375</v>
      </c>
      <c r="B7" s="5">
        <f>IF([5]日報_3!$B$13="","",[5]日報_3!$B$13)</f>
        <v>44.29</v>
      </c>
      <c r="C7" s="8">
        <f>IF([5]日報_3!$D$13="","",[5]日報_3!$D$13)</f>
        <v>4.4000000000000004</v>
      </c>
      <c r="D7" s="11">
        <f>IF([5]日報_3!$C$13="","",[5]日報_3!$C$13)</f>
        <v>24</v>
      </c>
      <c r="E7" s="12"/>
    </row>
    <row r="8" spans="1:5" ht="16.5" customHeight="1">
      <c r="A8" s="28">
        <v>42951.375</v>
      </c>
      <c r="B8" s="5">
        <f>IF([5]日報_4!$B$13="","",[5]日報_4!$B$13)</f>
        <v>44.31</v>
      </c>
      <c r="C8" s="8">
        <f>IF([5]日報_4!$D$13="","",[5]日報_4!$D$13)</f>
        <v>4.0999999999999996</v>
      </c>
      <c r="D8" s="11">
        <f>IF([5]日報_4!$C$13="","",[5]日報_4!$C$13)</f>
        <v>24.2</v>
      </c>
      <c r="E8" s="12"/>
    </row>
    <row r="9" spans="1:5" ht="16.5" customHeight="1">
      <c r="A9" s="28">
        <v>42952.375</v>
      </c>
      <c r="B9" s="5">
        <f>IF([5]日報_5!$B$13="","",[5]日報_5!$B$13)</f>
        <v>44.18</v>
      </c>
      <c r="C9" s="8">
        <f>IF([5]日報_5!$D$13="","",[5]日報_5!$D$13)</f>
        <v>3.3</v>
      </c>
      <c r="D9" s="11">
        <f>IF([5]日報_5!$C$13="","",[5]日報_5!$C$13)</f>
        <v>24.2</v>
      </c>
      <c r="E9" s="12"/>
    </row>
    <row r="10" spans="1:5" ht="16.5" customHeight="1">
      <c r="A10" s="28">
        <v>42953.375</v>
      </c>
      <c r="B10" s="5">
        <f>IF([5]日報_6!$B$13="","",[5]日報_6!$B$13)</f>
        <v>44.26</v>
      </c>
      <c r="C10" s="8">
        <f>IF([5]日報_6!$D$13="","",[5]日報_6!$D$13)</f>
        <v>3.9</v>
      </c>
      <c r="D10" s="11">
        <f>IF([5]日報_6!$C$13="","",[5]日報_6!$C$13)</f>
        <v>24.4</v>
      </c>
      <c r="E10" s="12"/>
    </row>
    <row r="11" spans="1:5" ht="16.5" customHeight="1">
      <c r="A11" s="28">
        <v>42954.375</v>
      </c>
      <c r="B11" s="5">
        <f>IF([5]日報_7!$B$13="","",[5]日報_7!$B$13)</f>
        <v>46.7</v>
      </c>
      <c r="C11" s="8">
        <f>IF([5]日報_7!$D$13="","",[5]日報_7!$D$13)</f>
        <v>32.5</v>
      </c>
      <c r="D11" s="11">
        <f>IF([5]日報_7!$C$13="","",[5]日報_7!$C$13)</f>
        <v>22</v>
      </c>
      <c r="E11" s="12"/>
    </row>
    <row r="12" spans="1:5" ht="16.5" customHeight="1">
      <c r="A12" s="28">
        <v>42955.375</v>
      </c>
      <c r="B12" s="5">
        <f>IF([5]日報_8!$B$13="","",[5]日報_8!$B$13)</f>
        <v>44.98</v>
      </c>
      <c r="C12" s="8">
        <f>IF([5]日報_8!$D$13="","",[5]日報_8!$D$13)</f>
        <v>224</v>
      </c>
      <c r="D12" s="11">
        <f>IF([5]日報_8!$C$13="","",[5]日報_8!$C$13)</f>
        <v>19.899999999999999</v>
      </c>
      <c r="E12" s="12"/>
    </row>
    <row r="13" spans="1:5" ht="16.5" customHeight="1">
      <c r="A13" s="28">
        <v>42956.375</v>
      </c>
      <c r="B13" s="5">
        <f>IF([5]日報_9!$B$13="","",[5]日報_9!$B$13)</f>
        <v>44.87</v>
      </c>
      <c r="C13" s="8">
        <f>IF([5]日報_9!$D$13="","",[5]日報_9!$D$13)</f>
        <v>187.6</v>
      </c>
      <c r="D13" s="11">
        <f>IF([5]日報_9!$C$13="","",[5]日報_9!$C$13)</f>
        <v>20.2</v>
      </c>
      <c r="E13" s="12"/>
    </row>
    <row r="14" spans="1:5" ht="16.5" customHeight="1">
      <c r="A14" s="28">
        <v>42957.375</v>
      </c>
      <c r="B14" s="5">
        <f>IF([5]日報_10!$B$13="","",[5]日報_10!$B$13)</f>
        <v>44.73</v>
      </c>
      <c r="C14" s="8">
        <f>IF([5]日報_10!$D$13="","",[5]日報_10!$D$13)</f>
        <v>167.1</v>
      </c>
      <c r="D14" s="11">
        <f>IF([5]日報_10!$C$13="","",[5]日報_10!$C$13)</f>
        <v>20.2</v>
      </c>
      <c r="E14" s="12"/>
    </row>
    <row r="15" spans="1:5" ht="16.5" customHeight="1">
      <c r="A15" s="28">
        <v>42958.375</v>
      </c>
      <c r="B15" s="5">
        <f>IF([5]日報_11!$B$13="","",[5]日報_11!$B$13)</f>
        <v>44.66</v>
      </c>
      <c r="C15" s="8">
        <f>IF([5]日報_11!$D$13="","",[5]日報_11!$D$13)</f>
        <v>129.69999999999999</v>
      </c>
      <c r="D15" s="11">
        <f>IF([5]日報_11!$C$13="","",[5]日報_11!$C$13)</f>
        <v>20.8</v>
      </c>
      <c r="E15" s="13"/>
    </row>
    <row r="16" spans="1:5" ht="16.5" customHeight="1">
      <c r="A16" s="28">
        <v>42959.375</v>
      </c>
      <c r="B16" s="5">
        <f>IF([5]日報_12!$B$13="","",[5]日報_12!$B$13)</f>
        <v>44.65</v>
      </c>
      <c r="C16" s="8">
        <f>IF([5]日報_12!$D$13="","",[5]日報_12!$D$13)</f>
        <v>110.8</v>
      </c>
      <c r="D16" s="11">
        <f>IF([5]日報_12!$C$13="","",[5]日報_12!$C$13)</f>
        <v>21</v>
      </c>
      <c r="E16" s="12"/>
    </row>
    <row r="17" spans="1:9" ht="16.5" customHeight="1">
      <c r="A17" s="28">
        <v>42960.375</v>
      </c>
      <c r="B17" s="5">
        <f>IF([5]日報_13!$B$13="","",[5]日報_13!$B$13)</f>
        <v>44.58</v>
      </c>
      <c r="C17" s="8">
        <f>IF([5]日報_13!$D$13="","",[5]日報_13!$D$13)</f>
        <v>82.6</v>
      </c>
      <c r="D17" s="11">
        <f>IF([5]日報_13!$C$13="","",[5]日報_13!$C$13)</f>
        <v>21.4</v>
      </c>
      <c r="E17" s="12"/>
    </row>
    <row r="18" spans="1:9" ht="16.5" customHeight="1">
      <c r="A18" s="28">
        <v>42961.375</v>
      </c>
      <c r="B18" s="5">
        <f>IF([5]日報_14!$B$13="","",[5]日報_14!$B$13)</f>
        <v>44.65</v>
      </c>
      <c r="C18" s="8">
        <f>IF([5]日報_14!$D$13="","",[5]日報_14!$D$13)</f>
        <v>63.6</v>
      </c>
      <c r="D18" s="11">
        <f>IF([5]日報_14!$C$13="","",[5]日報_14!$C$13)</f>
        <v>21.4</v>
      </c>
      <c r="E18" s="12"/>
    </row>
    <row r="19" spans="1:9" ht="16.5" customHeight="1">
      <c r="A19" s="28">
        <v>42962.375</v>
      </c>
      <c r="B19" s="5">
        <f>IF([5]日報_15!$B$13="","",[5]日報_15!$B$13)</f>
        <v>44.63</v>
      </c>
      <c r="C19" s="8">
        <f>IF([5]日報_15!$D$13="","",[5]日報_15!$D$13)</f>
        <v>43.4</v>
      </c>
      <c r="D19" s="11">
        <f>IF([5]日報_15!$C$13="","",[5]日報_15!$C$13)</f>
        <v>21.5</v>
      </c>
      <c r="E19" s="12"/>
    </row>
    <row r="20" spans="1:9" ht="16.5" customHeight="1">
      <c r="A20" s="28">
        <v>42963.375</v>
      </c>
      <c r="B20" s="5">
        <f>IF([5]日報_16!$B$13="","",[5]日報_16!$B$13)</f>
        <v>44.67</v>
      </c>
      <c r="C20" s="8">
        <f>IF([5]日報_16!$D$13="","",[5]日報_16!$D$13)</f>
        <v>29.7</v>
      </c>
      <c r="D20" s="11">
        <f>IF([5]日報_16!$C$13="","",[5]日報_16!$C$13)</f>
        <v>21.7</v>
      </c>
      <c r="E20" s="12"/>
      <c r="G20" s="1"/>
      <c r="H20" s="2"/>
      <c r="I20" s="2"/>
    </row>
    <row r="21" spans="1:9" ht="16.5" customHeight="1">
      <c r="A21" s="28">
        <v>42964.375</v>
      </c>
      <c r="B21" s="5">
        <f>IF([5]日報_17!$B$13="","",[5]日報_17!$B$13)</f>
        <v>44.68</v>
      </c>
      <c r="C21" s="8">
        <f>IF([5]日報_17!$D$13="","",[5]日報_17!$D$13)</f>
        <v>25.5</v>
      </c>
      <c r="D21" s="11">
        <f>IF([5]日報_17!$C$13="","",[5]日報_17!$C$13)</f>
        <v>21.7</v>
      </c>
      <c r="E21" s="12"/>
    </row>
    <row r="22" spans="1:9" ht="16.5" customHeight="1">
      <c r="A22" s="28">
        <v>42965.375</v>
      </c>
      <c r="B22" s="5">
        <f>IF([5]日報_18!$B$13="","",[5]日報_18!$B$13)</f>
        <v>44.86</v>
      </c>
      <c r="C22" s="8">
        <f>IF([5]日報_18!$D$13="","",[5]日報_18!$D$13)</f>
        <v>30.3</v>
      </c>
      <c r="D22" s="11">
        <f>IF([5]日報_18!$C$13="","",[5]日報_18!$C$13)</f>
        <v>21.9</v>
      </c>
      <c r="E22" s="12"/>
    </row>
    <row r="23" spans="1:9" ht="16.5" customHeight="1">
      <c r="A23" s="28">
        <v>42966.375</v>
      </c>
      <c r="B23" s="5">
        <f>IF([5]日報_19!$B$13="","",[5]日報_19!$B$13)</f>
        <v>44.81</v>
      </c>
      <c r="C23" s="8">
        <f>IF([5]日報_19!$D$13="","",[5]日報_19!$D$13)</f>
        <v>17.7</v>
      </c>
      <c r="D23" s="11">
        <f>IF([5]日報_19!$C$13="","",[5]日報_19!$C$13)</f>
        <v>22</v>
      </c>
      <c r="E23" s="12"/>
    </row>
    <row r="24" spans="1:9" ht="16.5" customHeight="1">
      <c r="A24" s="28">
        <v>42967.375</v>
      </c>
      <c r="B24" s="5">
        <f>IF([5]日報_20!$B$13="","",[5]日報_20!$B$13)</f>
        <v>44.77</v>
      </c>
      <c r="C24" s="8">
        <f>IF([5]日報_20!$D$13="","",[5]日報_20!$D$13)</f>
        <v>12.1</v>
      </c>
      <c r="D24" s="11">
        <f>IF([5]日報_20!$C$13="","",[5]日報_20!$C$13)</f>
        <v>22.3</v>
      </c>
      <c r="E24" s="12"/>
    </row>
    <row r="25" spans="1:9" ht="16.5" customHeight="1">
      <c r="A25" s="28">
        <v>42968.375</v>
      </c>
      <c r="B25" s="5">
        <f>IF([5]日報_21!$B$13="","",[5]日報_21!$B$13)</f>
        <v>44.74</v>
      </c>
      <c r="C25" s="8">
        <f>IF([5]日報_21!$D$13="","",[5]日報_21!$D$13)</f>
        <v>8.6999999999999993</v>
      </c>
      <c r="D25" s="11">
        <f>IF([5]日報_21!$C$13="","",[5]日報_21!$C$13)</f>
        <v>22.7</v>
      </c>
      <c r="E25" s="12"/>
    </row>
    <row r="26" spans="1:9" ht="16.5" customHeight="1">
      <c r="A26" s="28">
        <v>42969.375</v>
      </c>
      <c r="B26" s="5">
        <f>IF([5]日報_22!$B$13="","",[5]日報_22!$B$13)</f>
        <v>44.68</v>
      </c>
      <c r="C26" s="8">
        <f>IF([5]日報_22!$D$13="","",[5]日報_22!$D$13)</f>
        <v>7.5</v>
      </c>
      <c r="D26" s="11">
        <f>IF([5]日報_22!$C$13="","",[5]日報_22!$C$13)</f>
        <v>22.5</v>
      </c>
      <c r="E26" s="12"/>
    </row>
    <row r="27" spans="1:9" ht="16.5" customHeight="1">
      <c r="A27" s="28">
        <v>42970.375</v>
      </c>
      <c r="B27" s="5">
        <f>IF([5]日報_23!$B$13="","",[5]日報_23!$B$13)</f>
        <v>44.55</v>
      </c>
      <c r="C27" s="8">
        <f>IF([5]日報_23!$D$13="","",[5]日報_23!$D$13)</f>
        <v>6.4</v>
      </c>
      <c r="D27" s="11">
        <f>IF([5]日報_23!$C$13="","",[5]日報_23!$C$13)</f>
        <v>22.5</v>
      </c>
      <c r="E27" s="12"/>
    </row>
    <row r="28" spans="1:9" ht="16.5" customHeight="1">
      <c r="A28" s="28">
        <v>42971.375</v>
      </c>
      <c r="B28" s="5">
        <f>IF([5]日報_24!$B$13="","",[5]日報_24!$B$13)</f>
        <v>44.49</v>
      </c>
      <c r="C28" s="8">
        <f>IF([5]日報_24!$D$13="","",[5]日報_24!$D$13)</f>
        <v>5.3</v>
      </c>
      <c r="D28" s="11">
        <f>IF([5]日報_24!$C$13="","",[5]日報_24!$C$13)</f>
        <v>23.1</v>
      </c>
      <c r="E28" s="12"/>
    </row>
    <row r="29" spans="1:9" ht="16.5" customHeight="1">
      <c r="A29" s="28">
        <v>42972.375</v>
      </c>
      <c r="B29" s="5">
        <f>IF([5]日報_25!$B$13="","",[5]日報_25!$B$13)</f>
        <v>44.46</v>
      </c>
      <c r="C29" s="8">
        <f>IF([5]日報_25!$D$13="","",[5]日報_25!$D$13)</f>
        <v>4.4000000000000004</v>
      </c>
      <c r="D29" s="11">
        <f>IF([5]日報_25!$C$13="","",[5]日報_25!$C$13)</f>
        <v>23.6</v>
      </c>
      <c r="E29" s="12"/>
    </row>
    <row r="30" spans="1:9" ht="16.5" customHeight="1">
      <c r="A30" s="28">
        <v>42973.375</v>
      </c>
      <c r="B30" s="5">
        <f>IF([5]日報_26!$B$13="","",[5]日報_26!$B$13)</f>
        <v>44.44</v>
      </c>
      <c r="C30" s="8">
        <f>IF([5]日報_26!$D$13="","",[5]日報_26!$D$13)</f>
        <v>5</v>
      </c>
      <c r="D30" s="11">
        <f>IF([5]日報_26!$C$13="","",[5]日報_26!$C$13)</f>
        <v>23.7</v>
      </c>
      <c r="E30" s="12"/>
    </row>
    <row r="31" spans="1:9" ht="16.5" customHeight="1">
      <c r="A31" s="28">
        <v>42974.375</v>
      </c>
      <c r="B31" s="5">
        <f>IF([5]日報_27!$B$13="","",[5]日報_27!$B$13)</f>
        <v>44.43</v>
      </c>
      <c r="C31" s="8">
        <f>IF([5]日報_27!$D$13="","",[5]日報_27!$D$13)</f>
        <v>3.9</v>
      </c>
      <c r="D31" s="11">
        <f>IF([5]日報_27!$C$13="","",[5]日報_27!$C$13)</f>
        <v>23.5</v>
      </c>
      <c r="E31" s="12"/>
    </row>
    <row r="32" spans="1:9" ht="16.5" customHeight="1">
      <c r="A32" s="28">
        <v>42975.375</v>
      </c>
      <c r="B32" s="5">
        <f>IF([5]日報_28!$B$13="","",[5]日報_28!$B$13)</f>
        <v>44.53</v>
      </c>
      <c r="C32" s="8">
        <f>IF([5]日報_28!$D$13="","",[5]日報_28!$D$13)</f>
        <v>3.6</v>
      </c>
      <c r="D32" s="11">
        <f>IF([5]日報_28!$C$13="","",[5]日報_28!$C$13)</f>
        <v>23.6</v>
      </c>
      <c r="E32" s="12"/>
    </row>
    <row r="33" spans="1:5" ht="16.5" customHeight="1">
      <c r="A33" s="28">
        <v>42976.375</v>
      </c>
      <c r="B33" s="5">
        <f>IF([5]日報_29!$B$13="","",[5]日報_29!$B$13)</f>
        <v>44.46</v>
      </c>
      <c r="C33" s="8">
        <f>IF([5]日報_29!$D$13="","",[5]日報_29!$D$13)</f>
        <v>3.3</v>
      </c>
      <c r="D33" s="11">
        <f>IF([5]日報_29!$C$13="","",[5]日報_29!$C$13)</f>
        <v>23.8</v>
      </c>
      <c r="E33" s="12"/>
    </row>
    <row r="34" spans="1:5" ht="16.5" customHeight="1">
      <c r="A34" s="28">
        <v>42977.375</v>
      </c>
      <c r="B34" s="5">
        <f>IF([5]日報_30!$B$13="","",[5]日報_30!$B$13)</f>
        <v>44.42</v>
      </c>
      <c r="C34" s="8">
        <f>IF([5]日報_30!$D$13="","",[5]日報_30!$D$13)</f>
        <v>3</v>
      </c>
      <c r="D34" s="11">
        <f>IF([5]日報_30!$C$13="","",[5]日報_30!$C$13)</f>
        <v>24.1</v>
      </c>
      <c r="E34" s="12"/>
    </row>
    <row r="35" spans="1:5" ht="16.5" customHeight="1" thickBot="1">
      <c r="A35" s="29">
        <v>42978.375</v>
      </c>
      <c r="B35" s="31" t="str">
        <f>IF([5]日報_31!$B$13="","",[5]日報_31!$B$13)</f>
        <v/>
      </c>
      <c r="C35" s="25" t="str">
        <f>IF([5]日報_31!$D$13="","",[5]日報_31!$D$13)</f>
        <v/>
      </c>
      <c r="D35" s="32" t="str">
        <f>IF([5]日報_31!$C$13="","",[5]日報_31!$C$13)</f>
        <v/>
      </c>
      <c r="E35" s="27" t="s">
        <v>15</v>
      </c>
    </row>
    <row r="36" spans="1:5" ht="16.5" customHeight="1" thickTop="1">
      <c r="A36" s="22" t="s">
        <v>6</v>
      </c>
      <c r="B36" s="16">
        <f>ROUND(AVERAGE(B5:B35),2)</f>
        <v>44.64</v>
      </c>
      <c r="C36" s="17">
        <f>ROUND(AVERAGE(C5:C35),2)</f>
        <v>41.11</v>
      </c>
      <c r="D36" s="18">
        <f>ROUND(AVERAGE(D5:D35),1)</f>
        <v>22.5</v>
      </c>
      <c r="E36" s="23"/>
    </row>
    <row r="37" spans="1:5" ht="16.5" customHeight="1">
      <c r="A37" s="3" t="s">
        <v>7</v>
      </c>
      <c r="B37" s="5">
        <f>MAX(B5:B35)</f>
        <v>46.7</v>
      </c>
      <c r="C37" s="8">
        <f>MAX(C5:C35)</f>
        <v>224</v>
      </c>
      <c r="D37" s="11">
        <f>MAX(D5:D35)</f>
        <v>24.4</v>
      </c>
      <c r="E37" s="14"/>
    </row>
    <row r="38" spans="1:5" ht="16.5" customHeight="1">
      <c r="A38" s="3" t="s">
        <v>8</v>
      </c>
      <c r="B38" s="6">
        <f>INDEX($A$5:$A$35,MATCH(B37,B5:B35,0),0)</f>
        <v>42954.375</v>
      </c>
      <c r="C38" s="9">
        <f>INDEX($A$5:$A$35,MATCH(C37,C5:C35,0),0)</f>
        <v>42955.375</v>
      </c>
      <c r="D38" s="6">
        <f>INDEX($A$5:$A$35,MATCH(D37,D5:D35,0),0)</f>
        <v>42953.375</v>
      </c>
      <c r="E38" s="14"/>
    </row>
    <row r="39" spans="1:5" ht="16.5" customHeight="1">
      <c r="A39" s="3" t="s">
        <v>9</v>
      </c>
      <c r="B39" s="5">
        <f>MIN(B5:B35)</f>
        <v>44.18</v>
      </c>
      <c r="C39" s="8">
        <f>MIN(C5:C35)</f>
        <v>3</v>
      </c>
      <c r="D39" s="11">
        <f>MIN(D5:D35)</f>
        <v>19.899999999999999</v>
      </c>
      <c r="E39" s="14"/>
    </row>
    <row r="40" spans="1:5" ht="16.5" customHeight="1">
      <c r="A40" s="4" t="s">
        <v>10</v>
      </c>
      <c r="B40" s="7">
        <f>INDEX($A$5:$A$35,MATCH(B39,B5:B35,0),0)</f>
        <v>42952.375</v>
      </c>
      <c r="C40" s="10">
        <f>INDEX($A$5:$A$35,MATCH(C39,C5:C35,0),0)</f>
        <v>42977.375</v>
      </c>
      <c r="D40" s="7">
        <f>INDEX($A$5:$A$35,MATCH(D39,D5:D35,0),0)</f>
        <v>42955.375</v>
      </c>
      <c r="E40" s="15"/>
    </row>
  </sheetData>
  <mergeCells count="6">
    <mergeCell ref="E2:E4"/>
    <mergeCell ref="A1:D1"/>
    <mergeCell ref="A2:A4"/>
    <mergeCell ref="B2:B3"/>
    <mergeCell ref="C2:C3"/>
    <mergeCell ref="D2:D3"/>
  </mergeCells>
  <phoneticPr fontId="1"/>
  <pageMargins left="0.98425196850393704" right="0.19685039370078741" top="0.44" bottom="0.31496062992125984" header="0.44" footer="0.31496062992125984"/>
  <pageSetup paperSize="9" scale="13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40"/>
  <sheetViews>
    <sheetView topLeftCell="A13" zoomScaleNormal="100" workbookViewId="0">
      <selection activeCell="I20" sqref="I20"/>
    </sheetView>
  </sheetViews>
  <sheetFormatPr defaultRowHeight="13.5"/>
  <cols>
    <col min="1" max="1" width="11.5" customWidth="1"/>
    <col min="2" max="4" width="8.625" customWidth="1"/>
    <col min="5" max="5" width="28.875" customWidth="1"/>
  </cols>
  <sheetData>
    <row r="1" spans="1:16" ht="22.5" customHeight="1">
      <c r="A1" s="48" t="s">
        <v>0</v>
      </c>
      <c r="B1" s="49"/>
      <c r="C1" s="49"/>
      <c r="D1" s="49"/>
      <c r="E1" s="30">
        <v>42979</v>
      </c>
    </row>
    <row r="2" spans="1:16" ht="13.5" customHeight="1">
      <c r="A2" s="45" t="s">
        <v>1</v>
      </c>
      <c r="B2" s="50" t="s">
        <v>2</v>
      </c>
      <c r="C2" s="45" t="s">
        <v>4</v>
      </c>
      <c r="D2" s="50" t="s">
        <v>3</v>
      </c>
      <c r="E2" s="45" t="s">
        <v>5</v>
      </c>
    </row>
    <row r="3" spans="1:16">
      <c r="A3" s="46"/>
      <c r="B3" s="51"/>
      <c r="C3" s="52"/>
      <c r="D3" s="51"/>
      <c r="E3" s="46"/>
    </row>
    <row r="4" spans="1:16">
      <c r="A4" s="47"/>
      <c r="B4" s="20" t="s">
        <v>11</v>
      </c>
      <c r="C4" s="21" t="s">
        <v>12</v>
      </c>
      <c r="D4" s="20" t="s">
        <v>13</v>
      </c>
      <c r="E4" s="47"/>
    </row>
    <row r="5" spans="1:16" ht="16.5" customHeight="1">
      <c r="A5" s="28">
        <v>42979.375</v>
      </c>
      <c r="B5" s="16">
        <f>IF([6]日報_1!$B$13="","",[6]日報_1!$B$13)</f>
        <v>44.42</v>
      </c>
      <c r="C5" s="17">
        <f>IF([6]日報_1!$D$13="","",[6]日報_1!$D$13)</f>
        <v>3.3</v>
      </c>
      <c r="D5" s="18">
        <f>IF([6]日報_1!$C$13="","",[6]日報_1!$C$13)</f>
        <v>24</v>
      </c>
      <c r="E5" s="19"/>
      <c r="F5" s="53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6" ht="16.5" customHeight="1">
      <c r="A6" s="28">
        <v>42980.375</v>
      </c>
      <c r="B6" s="16">
        <f>IF([6]日報_2!$B$13="","",[6]日報_2!$B$13)</f>
        <v>44.41</v>
      </c>
      <c r="C6" s="17">
        <f>IF([6]日報_2!$D$13="","",[6]日報_2!$D$13)</f>
        <v>3.1</v>
      </c>
      <c r="D6" s="18">
        <f>IF([6]日報_2!$C$13="","",[6]日報_2!$C$13)</f>
        <v>24</v>
      </c>
      <c r="E6" s="12"/>
      <c r="F6" s="53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16" ht="16.5" customHeight="1">
      <c r="A7" s="28">
        <v>42981.375</v>
      </c>
      <c r="B7" s="5">
        <f>IF([6]日報_3!$B$13="","",[6]日報_3!$B$13)</f>
        <v>44.51</v>
      </c>
      <c r="C7" s="8">
        <f>IF([6]日報_3!$D$13="","",[6]日報_3!$D$13)</f>
        <v>2.8</v>
      </c>
      <c r="D7" s="11">
        <f>IF([6]日報_3!$C$13="","",[6]日報_3!$C$13)</f>
        <v>23.5</v>
      </c>
      <c r="E7" s="12"/>
      <c r="F7" s="55"/>
      <c r="G7" s="56"/>
      <c r="H7" s="56"/>
      <c r="I7" s="56"/>
      <c r="J7" s="56"/>
      <c r="K7" s="56"/>
      <c r="L7" s="56"/>
      <c r="M7" s="56"/>
      <c r="N7" s="56"/>
      <c r="O7" s="56"/>
      <c r="P7" s="56"/>
    </row>
    <row r="8" spans="1:16" ht="16.5" customHeight="1">
      <c r="A8" s="28">
        <v>42982.375</v>
      </c>
      <c r="B8" s="5">
        <f>IF([6]日報_4!$B$13="","",[6]日報_4!$B$13)</f>
        <v>44.61</v>
      </c>
      <c r="C8" s="8">
        <f>IF([6]日報_4!$D$13="","",[6]日報_4!$D$13)</f>
        <v>2.5</v>
      </c>
      <c r="D8" s="11">
        <f>IF([6]日報_4!$C$13="","",[6]日報_4!$C$13)</f>
        <v>23.2</v>
      </c>
      <c r="E8" s="12"/>
      <c r="F8" s="55"/>
      <c r="G8" s="56"/>
      <c r="H8" s="56"/>
      <c r="I8" s="56"/>
      <c r="J8" s="56"/>
      <c r="K8" s="56"/>
      <c r="L8" s="56"/>
      <c r="M8" s="56"/>
      <c r="N8" s="56"/>
      <c r="O8" s="56"/>
      <c r="P8" s="56"/>
    </row>
    <row r="9" spans="1:16" ht="16.5" customHeight="1">
      <c r="A9" s="28">
        <v>42983.375</v>
      </c>
      <c r="B9" s="5">
        <f>IF([6]日報_5!$B$13="","",[6]日報_5!$B$13)</f>
        <v>45.08</v>
      </c>
      <c r="C9" s="8">
        <f>IF([6]日報_5!$D$13="","",[6]日報_5!$D$13)</f>
        <v>2.8</v>
      </c>
      <c r="D9" s="11">
        <f>IF([6]日報_5!$C$13="","",[6]日報_5!$C$13)</f>
        <v>23</v>
      </c>
      <c r="E9" s="12"/>
    </row>
    <row r="10" spans="1:16" ht="16.5" customHeight="1">
      <c r="A10" s="28">
        <v>42984.375</v>
      </c>
      <c r="B10" s="5">
        <f>IF([6]日報_6!$B$13="","",[6]日報_6!$B$13)</f>
        <v>44.95</v>
      </c>
      <c r="C10" s="8">
        <f>IF([6]日報_6!$D$13="","",[6]日報_6!$D$13)</f>
        <v>2.8</v>
      </c>
      <c r="D10" s="11">
        <f>IF([6]日報_6!$C$13="","",[6]日報_6!$C$13)</f>
        <v>22.9</v>
      </c>
      <c r="E10" s="12"/>
    </row>
    <row r="11" spans="1:16" ht="16.5" customHeight="1">
      <c r="A11" s="28">
        <v>42985.375</v>
      </c>
      <c r="B11" s="5">
        <f>IF([6]日報_7!$B$13="","",[6]日報_7!$B$13)</f>
        <v>45.08</v>
      </c>
      <c r="C11" s="8">
        <f>IF([6]日報_7!$D$13="","",[6]日報_7!$D$13)</f>
        <v>2.2000000000000002</v>
      </c>
      <c r="D11" s="11">
        <f>IF([6]日報_7!$C$13="","",[6]日報_7!$C$13)</f>
        <v>23</v>
      </c>
      <c r="E11" s="12"/>
    </row>
    <row r="12" spans="1:16" ht="16.5" customHeight="1">
      <c r="A12" s="28">
        <v>42986.375</v>
      </c>
      <c r="B12" s="5">
        <f>IF([6]日報_8!$B$13="","",[6]日報_8!$B$13)</f>
        <v>44.94</v>
      </c>
      <c r="C12" s="8">
        <f>IF([6]日報_8!$D$13="","",[6]日報_8!$D$13)</f>
        <v>2.2000000000000002</v>
      </c>
      <c r="D12" s="11">
        <f>IF([6]日報_8!$C$13="","",[6]日報_8!$C$13)</f>
        <v>22.8</v>
      </c>
      <c r="E12" s="12"/>
    </row>
    <row r="13" spans="1:16" ht="16.5" customHeight="1">
      <c r="A13" s="28">
        <v>42987.375</v>
      </c>
      <c r="B13" s="5">
        <f>IF([6]日報_9!$B$13="","",[6]日報_9!$B$13)</f>
        <v>45.2</v>
      </c>
      <c r="C13" s="8">
        <f>IF([6]日報_9!$D$13="","",[6]日報_9!$D$13)</f>
        <v>1.9</v>
      </c>
      <c r="D13" s="11">
        <f>IF([6]日報_9!$C$13="","",[6]日報_9!$C$13)</f>
        <v>22.9</v>
      </c>
      <c r="E13" s="12"/>
    </row>
    <row r="14" spans="1:16" ht="16.5" customHeight="1">
      <c r="A14" s="28">
        <v>42988.375</v>
      </c>
      <c r="B14" s="5">
        <f>IF([6]日報_10!$B$13="","",[6]日報_10!$B$13)</f>
        <v>45.12</v>
      </c>
      <c r="C14" s="8">
        <f>IF([6]日報_10!$D$13="","",[6]日報_10!$D$13)</f>
        <v>2.2000000000000002</v>
      </c>
      <c r="D14" s="11">
        <f>IF([6]日報_10!$C$13="","",[6]日報_10!$C$13)</f>
        <v>22.8</v>
      </c>
      <c r="E14" s="12"/>
    </row>
    <row r="15" spans="1:16" ht="16.5" customHeight="1">
      <c r="A15" s="28">
        <v>42989.375</v>
      </c>
      <c r="B15" s="5">
        <f>IF([6]日報_11!$B$13="","",[6]日報_11!$B$13)</f>
        <v>44.89</v>
      </c>
      <c r="C15" s="8">
        <f>IF([6]日報_11!$D$13="","",[6]日報_11!$D$13)</f>
        <v>2.2000000000000002</v>
      </c>
      <c r="D15" s="11">
        <f>IF([6]日報_11!$C$13="","",[6]日報_11!$C$13)</f>
        <v>22.9</v>
      </c>
      <c r="E15" s="13"/>
    </row>
    <row r="16" spans="1:16" ht="16.5" customHeight="1">
      <c r="A16" s="28">
        <v>42990.375</v>
      </c>
      <c r="B16" s="5">
        <f>IF([6]日報_12!$B$13="","",[6]日報_12!$B$13)</f>
        <v>44.81</v>
      </c>
      <c r="C16" s="8">
        <f>IF([6]日報_12!$D$13="","",[6]日報_12!$D$13)</f>
        <v>1.9</v>
      </c>
      <c r="D16" s="11">
        <f>IF([6]日報_12!$C$13="","",[6]日報_12!$C$13)</f>
        <v>22.9</v>
      </c>
      <c r="E16" s="12"/>
    </row>
    <row r="17" spans="1:9" ht="16.5" customHeight="1">
      <c r="A17" s="28">
        <v>42991.375</v>
      </c>
      <c r="B17" s="5">
        <f>IF([6]日報_13!$B$13="","",[6]日報_13!$B$13)</f>
        <v>44.71</v>
      </c>
      <c r="C17" s="8">
        <f>IF([6]日報_13!$D$13="","",[6]日報_13!$D$13)</f>
        <v>1.9</v>
      </c>
      <c r="D17" s="11">
        <f>IF([6]日報_13!$C$13="","",[6]日報_13!$C$13)</f>
        <v>22.8</v>
      </c>
      <c r="E17" s="12"/>
    </row>
    <row r="18" spans="1:9" ht="16.5" customHeight="1">
      <c r="A18" s="28">
        <v>42992.375</v>
      </c>
      <c r="B18" s="5">
        <f>IF([6]日報_14!$B$13="","",[6]日報_14!$B$13)</f>
        <v>44.66</v>
      </c>
      <c r="C18" s="8">
        <f>IF([6]日報_14!$D$13="","",[6]日報_14!$D$13)</f>
        <v>2.5</v>
      </c>
      <c r="D18" s="11">
        <f>IF([6]日報_14!$C$13="","",[6]日報_14!$C$13)</f>
        <v>22.7</v>
      </c>
      <c r="E18" s="12"/>
    </row>
    <row r="19" spans="1:9" ht="16.5" customHeight="1">
      <c r="A19" s="28">
        <v>42993.375</v>
      </c>
      <c r="B19" s="5">
        <f>IF([6]日報_15!$B$13="","",[6]日報_15!$B$13)</f>
        <v>44.44</v>
      </c>
      <c r="C19" s="8">
        <f>IF([6]日報_15!$D$13="","",[6]日報_15!$D$13)</f>
        <v>1.9</v>
      </c>
      <c r="D19" s="11">
        <f>IF([6]日報_15!$C$13="","",[6]日報_15!$C$13)</f>
        <v>22.5</v>
      </c>
      <c r="E19" s="12"/>
    </row>
    <row r="20" spans="1:9" ht="16.5" customHeight="1">
      <c r="A20" s="28">
        <v>42994.375</v>
      </c>
      <c r="B20" s="5">
        <f>IF([6]日報_16!$B$13="","",[6]日報_16!$B$13)</f>
        <v>44.5</v>
      </c>
      <c r="C20" s="8">
        <f>IF([6]日報_16!$D$13="","",[6]日報_16!$D$13)</f>
        <v>2.2000000000000002</v>
      </c>
      <c r="D20" s="11">
        <f>IF([6]日報_16!$C$13="","",[6]日報_16!$C$13)</f>
        <v>22.5</v>
      </c>
      <c r="E20" s="12"/>
      <c r="G20" s="1"/>
      <c r="H20" s="2"/>
      <c r="I20" s="2"/>
    </row>
    <row r="21" spans="1:9" ht="16.5" customHeight="1">
      <c r="A21" s="28">
        <v>42995.375</v>
      </c>
      <c r="B21" s="5">
        <f>IF([6]日報_17!$B$13="","",[6]日報_17!$B$13)</f>
        <v>44.32</v>
      </c>
      <c r="C21" s="8">
        <f>IF([6]日報_17!$D$13="","",[6]日報_17!$D$13)</f>
        <v>1.9</v>
      </c>
      <c r="D21" s="11">
        <f>IF([6]日報_17!$C$13="","",[6]日報_17!$C$13)</f>
        <v>22.1</v>
      </c>
      <c r="E21" s="12"/>
    </row>
    <row r="22" spans="1:9" ht="16.5" customHeight="1">
      <c r="A22" s="28">
        <v>42996.375</v>
      </c>
      <c r="B22" s="5">
        <f>IF([6]日報_18!$B$13="","",[6]日報_18!$B$13)</f>
        <v>45.01</v>
      </c>
      <c r="C22" s="8">
        <f>IF([6]日報_18!$D$13="","",[6]日報_18!$D$13)</f>
        <v>5</v>
      </c>
      <c r="D22" s="11">
        <f>IF([6]日報_18!$C$13="","",[6]日報_18!$C$13)</f>
        <v>21.5</v>
      </c>
      <c r="E22" s="12"/>
    </row>
    <row r="23" spans="1:9" ht="16.5" customHeight="1">
      <c r="A23" s="28">
        <v>42997.375</v>
      </c>
      <c r="B23" s="5">
        <f>IF([6]日報_19!$B$13="","",[6]日報_19!$B$13)</f>
        <v>44.66</v>
      </c>
      <c r="C23" s="8">
        <f>IF([6]日報_19!$D$13="","",[6]日報_19!$D$13)</f>
        <v>7.3</v>
      </c>
      <c r="D23" s="11">
        <f>IF([6]日報_19!$C$13="","",[6]日報_19!$C$13)</f>
        <v>21</v>
      </c>
      <c r="E23" s="12"/>
    </row>
    <row r="24" spans="1:9" ht="16.5" customHeight="1">
      <c r="A24" s="28">
        <v>42998.375</v>
      </c>
      <c r="B24" s="5">
        <f>IF([6]日報_20!$B$13="","",[6]日報_20!$B$13)</f>
        <v>44.57</v>
      </c>
      <c r="C24" s="8">
        <f>IF([6]日報_20!$D$13="","",[6]日報_20!$D$13)</f>
        <v>8.1</v>
      </c>
      <c r="D24" s="11">
        <f>IF([6]日報_20!$C$13="","",[6]日報_20!$C$13)</f>
        <v>20.6</v>
      </c>
      <c r="E24" s="12"/>
    </row>
    <row r="25" spans="1:9" ht="16.5" customHeight="1">
      <c r="A25" s="28">
        <v>42999.375</v>
      </c>
      <c r="B25" s="5">
        <f>IF([6]日報_21!$B$13="","",[6]日報_21!$B$13)</f>
        <v>44.66</v>
      </c>
      <c r="C25" s="8">
        <f>IF([6]日報_21!$D$13="","",[6]日報_21!$D$13)</f>
        <v>18</v>
      </c>
      <c r="D25" s="11">
        <f>IF([6]日報_21!$C$13="","",[6]日報_21!$C$13)</f>
        <v>20.399999999999999</v>
      </c>
      <c r="E25" s="12"/>
    </row>
    <row r="26" spans="1:9" ht="16.5" customHeight="1">
      <c r="A26" s="28">
        <v>43000.375</v>
      </c>
      <c r="B26" s="5">
        <f>IF([6]日報_22!$B$13="","",[6]日報_22!$B$13)</f>
        <v>44.64</v>
      </c>
      <c r="C26" s="8">
        <f>IF([6]日報_22!$D$13="","",[6]日報_22!$D$13)</f>
        <v>34.200000000000003</v>
      </c>
      <c r="D26" s="11">
        <f>IF([6]日報_22!$C$13="","",[6]日報_22!$C$13)</f>
        <v>20.2</v>
      </c>
      <c r="E26" s="12"/>
    </row>
    <row r="27" spans="1:9" ht="16.5" customHeight="1">
      <c r="A27" s="28">
        <v>43001.375</v>
      </c>
      <c r="B27" s="5">
        <f>IF([6]日報_23!$B$13="","",[6]日報_23!$B$13)</f>
        <v>44.8</v>
      </c>
      <c r="C27" s="8">
        <f>IF([6]日報_23!$D$13="","",[6]日報_23!$D$13)</f>
        <v>37.4</v>
      </c>
      <c r="D27" s="11">
        <f>IF([6]日報_23!$C$13="","",[6]日報_23!$C$13)</f>
        <v>20.2</v>
      </c>
      <c r="E27" s="12"/>
    </row>
    <row r="28" spans="1:9" ht="16.5" customHeight="1">
      <c r="A28" s="28">
        <v>43002.375</v>
      </c>
      <c r="B28" s="5">
        <f>IF([6]日報_24!$B$13="","",[6]日報_24!$B$13)</f>
        <v>44.87</v>
      </c>
      <c r="C28" s="8">
        <f>IF([6]日報_24!$D$13="","",[6]日報_24!$D$13)</f>
        <v>30.8</v>
      </c>
      <c r="D28" s="11">
        <f>IF([6]日報_24!$C$13="","",[6]日報_24!$C$13)</f>
        <v>20.100000000000001</v>
      </c>
      <c r="E28" s="12"/>
    </row>
    <row r="29" spans="1:9" ht="16.5" customHeight="1">
      <c r="A29" s="28">
        <v>43003.375</v>
      </c>
      <c r="B29" s="5">
        <f>IF([6]日報_25!$B$13="","",[6]日報_25!$B$13)</f>
        <v>44.96</v>
      </c>
      <c r="C29" s="8">
        <f>IF([6]日報_25!$D$13="","",[6]日報_25!$D$13)</f>
        <v>30.2</v>
      </c>
      <c r="D29" s="11">
        <f>IF([6]日報_25!$C$13="","",[6]日報_25!$C$13)</f>
        <v>19.7</v>
      </c>
      <c r="E29" s="12"/>
    </row>
    <row r="30" spans="1:9" ht="16.5" customHeight="1">
      <c r="A30" s="28">
        <v>43004.375</v>
      </c>
      <c r="B30" s="5">
        <f>IF([6]日報_26!$B$13="","",[6]日報_26!$B$13)</f>
        <v>45.04</v>
      </c>
      <c r="C30" s="8">
        <f>IF([6]日報_26!$D$13="","",[6]日報_26!$D$13)</f>
        <v>23.8</v>
      </c>
      <c r="D30" s="11">
        <f>IF([6]日報_26!$C$13="","",[6]日報_26!$C$13)</f>
        <v>19.7</v>
      </c>
      <c r="E30" s="12"/>
    </row>
    <row r="31" spans="1:9" ht="16.5" customHeight="1">
      <c r="A31" s="28">
        <v>43005.375</v>
      </c>
      <c r="B31" s="5">
        <f>IF([6]日報_27!$B$13="","",[6]日報_27!$B$13)</f>
        <v>45.05</v>
      </c>
      <c r="C31" s="8">
        <f>IF([6]日報_27!$D$13="","",[6]日報_27!$D$13)</f>
        <v>17.8</v>
      </c>
      <c r="D31" s="11">
        <f>IF([6]日報_27!$C$13="","",[6]日報_27!$C$13)</f>
        <v>20.100000000000001</v>
      </c>
      <c r="E31" s="12"/>
    </row>
    <row r="32" spans="1:9" ht="16.5" customHeight="1">
      <c r="A32" s="28">
        <v>43006.375</v>
      </c>
      <c r="B32" s="5">
        <f>IF([6]日報_28!$B$13="","",[6]日報_28!$B$13)</f>
        <v>45.32</v>
      </c>
      <c r="C32" s="8">
        <f>IF([6]日報_28!$D$13="","",[6]日報_28!$D$13)</f>
        <v>16.600000000000001</v>
      </c>
      <c r="D32" s="11">
        <f>IF([6]日報_28!$C$13="","",[6]日報_28!$C$13)</f>
        <v>20</v>
      </c>
      <c r="E32" s="12"/>
    </row>
    <row r="33" spans="1:5" ht="16.5" customHeight="1">
      <c r="A33" s="28">
        <v>43007.375</v>
      </c>
      <c r="B33" s="5">
        <f>IF([6]日報_29!$B$13="","",[6]日報_29!$B$13)</f>
        <v>45.26</v>
      </c>
      <c r="C33" s="8">
        <f>IF([6]日報_29!$D$13="","",[6]日報_29!$D$13)</f>
        <v>13.1</v>
      </c>
      <c r="D33" s="11">
        <f>IF([6]日報_29!$C$13="","",[6]日報_29!$C$13)</f>
        <v>19.600000000000001</v>
      </c>
      <c r="E33" s="12"/>
    </row>
    <row r="34" spans="1:5" ht="16.5" customHeight="1">
      <c r="A34" s="28">
        <v>43008.375</v>
      </c>
      <c r="B34" s="5">
        <f>IF([6]日報_30!$B$13="","",[6]日報_30!$B$13)</f>
        <v>45.36</v>
      </c>
      <c r="C34" s="8">
        <f>IF([6]日報_30!$D$13="","",[6]日報_30!$D$13)</f>
        <v>11.6</v>
      </c>
      <c r="D34" s="11">
        <f>IF([6]日報_30!$C$13="","",[6]日報_30!$C$13)</f>
        <v>19.399999999999999</v>
      </c>
      <c r="E34" s="12"/>
    </row>
    <row r="35" spans="1:5" ht="16.5" customHeight="1" thickBot="1">
      <c r="A35" s="29"/>
      <c r="B35" s="31"/>
      <c r="C35" s="25"/>
      <c r="D35" s="32"/>
      <c r="E35" s="27"/>
    </row>
    <row r="36" spans="1:5" ht="16.5" customHeight="1" thickTop="1">
      <c r="A36" s="22" t="s">
        <v>6</v>
      </c>
      <c r="B36" s="16">
        <f>ROUND(AVERAGE(B5:B35),2)</f>
        <v>44.83</v>
      </c>
      <c r="C36" s="17">
        <f>ROUND(AVERAGE(C5:C35),2)</f>
        <v>9.81</v>
      </c>
      <c r="D36" s="18">
        <f>ROUND(AVERAGE(D5:D35),1)</f>
        <v>21.8</v>
      </c>
      <c r="E36" s="23"/>
    </row>
    <row r="37" spans="1:5" ht="16.5" customHeight="1">
      <c r="A37" s="3" t="s">
        <v>7</v>
      </c>
      <c r="B37" s="5">
        <f>MAX(B5:B35)</f>
        <v>45.36</v>
      </c>
      <c r="C37" s="8">
        <f>MAX(C5:C35)</f>
        <v>37.4</v>
      </c>
      <c r="D37" s="11">
        <f>MAX(D5:D35)</f>
        <v>24</v>
      </c>
      <c r="E37" s="14"/>
    </row>
    <row r="38" spans="1:5" ht="16.5" customHeight="1">
      <c r="A38" s="3" t="s">
        <v>8</v>
      </c>
      <c r="B38" s="6">
        <f>INDEX($A$5:$A$35,MATCH(B37,B5:B35,0),0)</f>
        <v>43008.375</v>
      </c>
      <c r="C38" s="9">
        <f>INDEX($A$5:$A$35,MATCH(C37,C5:C35,0),0)</f>
        <v>43001.375</v>
      </c>
      <c r="D38" s="6">
        <f>INDEX($A$5:$A$35,MATCH(D37,D5:D35,0),0)</f>
        <v>42979.375</v>
      </c>
      <c r="E38" s="14"/>
    </row>
    <row r="39" spans="1:5" ht="16.5" customHeight="1">
      <c r="A39" s="3" t="s">
        <v>9</v>
      </c>
      <c r="B39" s="5">
        <f>MIN(B5:B35)</f>
        <v>44.32</v>
      </c>
      <c r="C39" s="8">
        <f>MIN(C5:C35)</f>
        <v>1.9</v>
      </c>
      <c r="D39" s="11">
        <f>MIN(D5:D35)</f>
        <v>19.399999999999999</v>
      </c>
      <c r="E39" s="14"/>
    </row>
    <row r="40" spans="1:5" ht="16.5" customHeight="1">
      <c r="A40" s="4" t="s">
        <v>10</v>
      </c>
      <c r="B40" s="7">
        <f>INDEX($A$5:$A$35,MATCH(B39,B5:B35,0),0)</f>
        <v>42995.375</v>
      </c>
      <c r="C40" s="10">
        <f>INDEX($A$5:$A$35,MATCH(C39,C5:C35,0),0)</f>
        <v>42987.375</v>
      </c>
      <c r="D40" s="7">
        <f>INDEX($A$5:$A$35,MATCH(D39,D5:D35,0),0)</f>
        <v>43008.375</v>
      </c>
      <c r="E40" s="15"/>
    </row>
  </sheetData>
  <mergeCells count="8">
    <mergeCell ref="F5:P6"/>
    <mergeCell ref="F7:P8"/>
    <mergeCell ref="E2:E4"/>
    <mergeCell ref="A1:D1"/>
    <mergeCell ref="A2:A4"/>
    <mergeCell ref="B2:B3"/>
    <mergeCell ref="C2:C3"/>
    <mergeCell ref="D2:D3"/>
  </mergeCells>
  <phoneticPr fontId="1"/>
  <pageMargins left="0.98425196850393704" right="0.19685039370078741" top="0.44" bottom="0.31496062992125984" header="0.44" footer="0.31496062992125984"/>
  <pageSetup paperSize="9" scale="13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40"/>
  <sheetViews>
    <sheetView topLeftCell="A4" zoomScaleNormal="100" workbookViewId="0">
      <selection activeCell="H30" sqref="H30"/>
    </sheetView>
  </sheetViews>
  <sheetFormatPr defaultRowHeight="13.5"/>
  <cols>
    <col min="1" max="1" width="11.5" customWidth="1"/>
    <col min="2" max="4" width="8.625" customWidth="1"/>
    <col min="5" max="5" width="28.875" customWidth="1"/>
  </cols>
  <sheetData>
    <row r="1" spans="1:5" ht="22.5" customHeight="1">
      <c r="A1" s="48" t="s">
        <v>0</v>
      </c>
      <c r="B1" s="49"/>
      <c r="C1" s="49"/>
      <c r="D1" s="49"/>
      <c r="E1" s="30">
        <v>43009</v>
      </c>
    </row>
    <row r="2" spans="1:5" ht="13.5" customHeight="1">
      <c r="A2" s="45" t="s">
        <v>1</v>
      </c>
      <c r="B2" s="50" t="s">
        <v>2</v>
      </c>
      <c r="C2" s="45" t="s">
        <v>4</v>
      </c>
      <c r="D2" s="50" t="s">
        <v>3</v>
      </c>
      <c r="E2" s="45" t="s">
        <v>5</v>
      </c>
    </row>
    <row r="3" spans="1:5">
      <c r="A3" s="46"/>
      <c r="B3" s="51"/>
      <c r="C3" s="52"/>
      <c r="D3" s="51"/>
      <c r="E3" s="46"/>
    </row>
    <row r="4" spans="1:5">
      <c r="A4" s="47"/>
      <c r="B4" s="20" t="s">
        <v>11</v>
      </c>
      <c r="C4" s="21" t="s">
        <v>12</v>
      </c>
      <c r="D4" s="20" t="s">
        <v>13</v>
      </c>
      <c r="E4" s="47"/>
    </row>
    <row r="5" spans="1:5" ht="16.5" customHeight="1">
      <c r="A5" s="28">
        <v>42644.375</v>
      </c>
      <c r="B5" s="16">
        <f>IF([7]日報_1!$B$13="","",[7]日報_1!$B$13)</f>
        <v>45.12</v>
      </c>
      <c r="C5" s="17">
        <f>IF([7]日報_1!$D$13="","",[7]日報_1!$D$13)</f>
        <v>9.6</v>
      </c>
      <c r="D5" s="18">
        <f>IF([7]日報_1!$C$13="","",[7]日報_1!$C$13)</f>
        <v>19.2</v>
      </c>
      <c r="E5" s="19"/>
    </row>
    <row r="6" spans="1:5" ht="16.5" customHeight="1">
      <c r="A6" s="28">
        <v>42645.375</v>
      </c>
      <c r="B6" s="16">
        <f>IF([7]日報_2!$B$13="","",[7]日報_2!$B$13)</f>
        <v>45.31</v>
      </c>
      <c r="C6" s="17">
        <f>IF([7]日報_2!$D$13="","",[7]日報_2!$D$13)</f>
        <v>10.5</v>
      </c>
      <c r="D6" s="18">
        <f>IF([7]日報_2!$C$13="","",[7]日報_2!$C$13)</f>
        <v>19.2</v>
      </c>
      <c r="E6" s="12"/>
    </row>
    <row r="7" spans="1:5" ht="16.5" customHeight="1">
      <c r="A7" s="28">
        <v>42646.375</v>
      </c>
      <c r="B7" s="5">
        <f>IF([7]日報_3!$B$13="","",[7]日報_3!$B$13)</f>
        <v>45.28</v>
      </c>
      <c r="C7" s="8">
        <f>IF([7]日報_3!$D$13="","",[7]日報_3!$D$13)</f>
        <v>10.5</v>
      </c>
      <c r="D7" s="11">
        <f>IF([7]日報_3!$C$13="","",[7]日報_3!$C$13)</f>
        <v>19.100000000000001</v>
      </c>
      <c r="E7" s="12"/>
    </row>
    <row r="8" spans="1:5" ht="16.5" customHeight="1">
      <c r="A8" s="28">
        <v>42647.375</v>
      </c>
      <c r="B8" s="5">
        <f>IF([7]日報_4!$B$13="","",[7]日報_4!$B$13)</f>
        <v>45.4</v>
      </c>
      <c r="C8" s="8">
        <f>IF([7]日報_4!$D$13="","",[7]日報_4!$D$13)</f>
        <v>8.6999999999999993</v>
      </c>
      <c r="D8" s="11">
        <f>IF([7]日報_4!$C$13="","",[7]日報_4!$C$13)</f>
        <v>19.2</v>
      </c>
      <c r="E8" s="12"/>
    </row>
    <row r="9" spans="1:5" ht="16.5" customHeight="1">
      <c r="A9" s="28">
        <v>42648.375</v>
      </c>
      <c r="B9" s="5">
        <f>IF([7]日報_5!$B$13="","",[7]日報_5!$B$13)</f>
        <v>45.25</v>
      </c>
      <c r="C9" s="8">
        <f>IF([7]日報_5!$D$13="","",[7]日報_5!$D$13)</f>
        <v>7.6</v>
      </c>
      <c r="D9" s="11">
        <f>IF([7]日報_5!$C$13="","",[7]日報_5!$C$13)</f>
        <v>18.899999999999999</v>
      </c>
      <c r="E9" s="12"/>
    </row>
    <row r="10" spans="1:5" ht="16.5" customHeight="1">
      <c r="A10" s="28">
        <v>42649.375</v>
      </c>
      <c r="B10" s="5">
        <f>IF([7]日報_6!$B$13="","",[7]日報_6!$B$13)</f>
        <v>45.4</v>
      </c>
      <c r="C10" s="8">
        <f>IF([7]日報_6!$D$13="","",[7]日報_6!$D$13)</f>
        <v>7.3</v>
      </c>
      <c r="D10" s="11">
        <f>IF([7]日報_6!$C$13="","",[7]日報_6!$C$13)</f>
        <v>18.600000000000001</v>
      </c>
      <c r="E10" s="12"/>
    </row>
    <row r="11" spans="1:5" ht="16.5" customHeight="1">
      <c r="A11" s="28">
        <v>42650.375</v>
      </c>
      <c r="B11" s="5">
        <f>IF([7]日報_7!$B$13="","",[7]日報_7!$B$13)</f>
        <v>45.3</v>
      </c>
      <c r="C11" s="8">
        <f>IF([7]日報_7!$D$13="","",[7]日報_7!$D$13)</f>
        <v>6.7</v>
      </c>
      <c r="D11" s="11">
        <f>IF([7]日報_7!$C$13="","",[7]日報_7!$C$13)</f>
        <v>18.600000000000001</v>
      </c>
      <c r="E11" s="12"/>
    </row>
    <row r="12" spans="1:5" ht="16.5" customHeight="1">
      <c r="A12" s="28">
        <v>42651.375</v>
      </c>
      <c r="B12" s="5">
        <f>IF([7]日報_8!$B$13="","",[7]日報_8!$B$13)</f>
        <v>45.15</v>
      </c>
      <c r="C12" s="8">
        <f>IF([7]日報_8!$D$13="","",[7]日報_8!$D$13)</f>
        <v>5.3</v>
      </c>
      <c r="D12" s="11">
        <f>IF([7]日報_8!$C$13="","",[7]日報_8!$C$13)</f>
        <v>18.600000000000001</v>
      </c>
      <c r="E12" s="12"/>
    </row>
    <row r="13" spans="1:5" ht="16.5" customHeight="1">
      <c r="A13" s="28">
        <v>42652.375</v>
      </c>
      <c r="B13" s="5">
        <f>IF([7]日報_9!$B$13="","",[7]日報_9!$B$13)</f>
        <v>45.18</v>
      </c>
      <c r="C13" s="8">
        <f>IF([7]日報_9!$D$13="","",[7]日報_9!$D$13)</f>
        <v>3.9</v>
      </c>
      <c r="D13" s="11">
        <f>IF([7]日報_9!$C$13="","",[7]日報_9!$C$13)</f>
        <v>19</v>
      </c>
      <c r="E13" s="12"/>
    </row>
    <row r="14" spans="1:5" ht="16.5" customHeight="1">
      <c r="A14" s="28">
        <v>42653.375</v>
      </c>
      <c r="B14" s="5">
        <f>IF([7]日報_10!$B$13="","",[7]日報_10!$B$13)</f>
        <v>45.14</v>
      </c>
      <c r="C14" s="8">
        <f>IF([7]日報_10!$D$13="","",[7]日報_10!$D$13)</f>
        <v>3.6</v>
      </c>
      <c r="D14" s="11">
        <f>IF([7]日報_10!$C$13="","",[7]日報_10!$C$13)</f>
        <v>19.3</v>
      </c>
      <c r="E14" s="12"/>
    </row>
    <row r="15" spans="1:5" ht="16.5" customHeight="1">
      <c r="A15" s="28">
        <v>42654.375</v>
      </c>
      <c r="B15" s="5">
        <f>IF([7]日報_11!$B$13="","",[7]日報_11!$B$13)</f>
        <v>45.19</v>
      </c>
      <c r="C15" s="8">
        <f>IF([7]日報_11!$D$13="","",[7]日報_11!$D$13)</f>
        <v>3.9</v>
      </c>
      <c r="D15" s="11">
        <f>IF([7]日報_11!$C$13="","",[7]日報_11!$C$13)</f>
        <v>19.600000000000001</v>
      </c>
      <c r="E15" s="13"/>
    </row>
    <row r="16" spans="1:5" ht="16.5" customHeight="1">
      <c r="A16" s="28">
        <v>42655.375</v>
      </c>
      <c r="B16" s="5">
        <f>IF([7]日報_12!$B$13="","",[7]日報_12!$B$13)</f>
        <v>45.17</v>
      </c>
      <c r="C16" s="8">
        <f>IF([7]日報_12!$D$13="","",[7]日報_12!$D$13)</f>
        <v>3.4</v>
      </c>
      <c r="D16" s="11">
        <f>IF([7]日報_12!$C$13="","",[7]日報_12!$C$13)</f>
        <v>19.8</v>
      </c>
      <c r="E16" s="12"/>
    </row>
    <row r="17" spans="1:9" ht="16.5" customHeight="1">
      <c r="A17" s="28">
        <v>42656.375</v>
      </c>
      <c r="B17" s="5">
        <f>IF([7]日報_13!$B$13="","",[7]日報_13!$B$13)</f>
        <v>45.14</v>
      </c>
      <c r="C17" s="8">
        <f>IF([7]日報_13!$D$13="","",[7]日報_13!$D$13)</f>
        <v>3.3</v>
      </c>
      <c r="D17" s="11">
        <f>IF([7]日報_13!$C$13="","",[7]日報_13!$C$13)</f>
        <v>19.7</v>
      </c>
      <c r="E17" s="12"/>
    </row>
    <row r="18" spans="1:9" ht="16.5" customHeight="1">
      <c r="A18" s="28">
        <v>42657.375</v>
      </c>
      <c r="B18" s="5">
        <f>IF([7]日報_14!$B$13="","",[7]日報_14!$B$13)</f>
        <v>45.23</v>
      </c>
      <c r="C18" s="8">
        <f>IF([7]日報_14!$D$13="","",[7]日報_14!$D$13)</f>
        <v>3.3</v>
      </c>
      <c r="D18" s="11">
        <f>IF([7]日報_14!$C$13="","",[7]日報_14!$C$13)</f>
        <v>19.600000000000001</v>
      </c>
      <c r="E18" s="12"/>
    </row>
    <row r="19" spans="1:9" ht="16.5" customHeight="1">
      <c r="A19" s="28">
        <v>42658.375</v>
      </c>
      <c r="B19" s="5">
        <f>IF([7]日報_15!$B$13="","",[7]日報_15!$B$13)</f>
        <v>45.22</v>
      </c>
      <c r="C19" s="8">
        <f>IF([7]日報_15!$D$13="","",[7]日報_15!$D$13)</f>
        <v>3.4</v>
      </c>
      <c r="D19" s="11">
        <f>IF([7]日報_15!$C$13="","",[7]日報_15!$C$13)</f>
        <v>19.5</v>
      </c>
      <c r="E19" s="12"/>
    </row>
    <row r="20" spans="1:9" ht="16.5" customHeight="1">
      <c r="A20" s="28">
        <v>42659.375</v>
      </c>
      <c r="B20" s="5">
        <f>IF([7]日報_16!$B$13="","",[7]日報_16!$B$13)</f>
        <v>45.27</v>
      </c>
      <c r="C20" s="8">
        <f>IF([7]日報_16!$D$13="","",[7]日報_16!$D$13)</f>
        <v>3.6</v>
      </c>
      <c r="D20" s="11">
        <f>IF([7]日報_16!$C$13="","",[7]日報_16!$C$13)</f>
        <v>19.100000000000001</v>
      </c>
      <c r="E20" s="12"/>
      <c r="G20" s="1"/>
      <c r="H20" s="2"/>
      <c r="I20" s="2"/>
    </row>
    <row r="21" spans="1:9" ht="16.5" customHeight="1">
      <c r="A21" s="28">
        <v>42660.375</v>
      </c>
      <c r="B21" s="5">
        <f>IF([7]日報_17!$B$13="","",[7]日報_17!$B$13)</f>
        <v>45.24</v>
      </c>
      <c r="C21" s="8">
        <f>IF([7]日報_17!$D$13="","",[7]日報_17!$D$13)</f>
        <v>3.4</v>
      </c>
      <c r="D21" s="11">
        <f>IF([7]日報_17!$C$13="","",[7]日報_17!$C$13)</f>
        <v>18.7</v>
      </c>
      <c r="E21" s="12"/>
    </row>
    <row r="22" spans="1:9" ht="16.5" customHeight="1">
      <c r="A22" s="28">
        <v>42661.375</v>
      </c>
      <c r="B22" s="5">
        <f>IF([7]日報_18!$B$13="","",[7]日報_18!$B$13)</f>
        <v>45.32</v>
      </c>
      <c r="C22" s="8">
        <f>IF([7]日報_18!$D$13="","",[7]日報_18!$D$13)</f>
        <v>3.9</v>
      </c>
      <c r="D22" s="11">
        <f>IF([7]日報_18!$C$13="","",[7]日報_18!$C$13)</f>
        <v>18.2</v>
      </c>
      <c r="E22" s="12"/>
    </row>
    <row r="23" spans="1:9" ht="16.5" customHeight="1">
      <c r="A23" s="28">
        <v>42662.375</v>
      </c>
      <c r="B23" s="5">
        <f>IF([7]日報_19!$B$13="","",[7]日報_19!$B$13)</f>
        <v>45.4</v>
      </c>
      <c r="C23" s="8">
        <f>IF([7]日報_19!$D$13="","",[7]日報_19!$D$13)</f>
        <v>7.9</v>
      </c>
      <c r="D23" s="11">
        <f>IF([7]日報_19!$C$13="","",[7]日報_19!$C$13)</f>
        <v>18</v>
      </c>
      <c r="E23" s="12"/>
    </row>
    <row r="24" spans="1:9" ht="16.5" customHeight="1">
      <c r="A24" s="28">
        <v>42663.375</v>
      </c>
      <c r="B24" s="5">
        <f>IF([7]日報_20!$B$13="","",[7]日報_20!$B$13)</f>
        <v>45.37</v>
      </c>
      <c r="C24" s="8">
        <f>IF([7]日報_20!$D$13="","",[7]日報_20!$D$13)</f>
        <v>9.9</v>
      </c>
      <c r="D24" s="11">
        <f>IF([7]日報_20!$C$13="","",[7]日報_20!$C$13)</f>
        <v>17.7</v>
      </c>
      <c r="E24" s="12"/>
    </row>
    <row r="25" spans="1:9" ht="16.5" customHeight="1">
      <c r="A25" s="28">
        <v>42664.375</v>
      </c>
      <c r="B25" s="5">
        <f>IF([7]日報_21!$B$13="","",[7]日報_21!$B$13)</f>
        <v>45.5</v>
      </c>
      <c r="C25" s="8">
        <f>IF([7]日報_21!$D$13="","",[7]日報_21!$D$13)</f>
        <v>10.8</v>
      </c>
      <c r="D25" s="11">
        <f>IF([7]日報_21!$C$13="","",[7]日報_21!$C$13)</f>
        <v>17.5</v>
      </c>
      <c r="E25" s="12"/>
    </row>
    <row r="26" spans="1:9" ht="16.5" customHeight="1">
      <c r="A26" s="28">
        <v>42665.375</v>
      </c>
      <c r="B26" s="5">
        <f>IF([7]日報_22!$B$13="","",[7]日報_22!$B$13)</f>
        <v>46.35</v>
      </c>
      <c r="C26" s="8">
        <f>IF([7]日報_22!$D$13="","",[7]日報_22!$D$13)</f>
        <v>12.5</v>
      </c>
      <c r="D26" s="11">
        <f>IF([7]日報_22!$C$13="","",[7]日報_22!$C$13)</f>
        <v>16.899999999999999</v>
      </c>
      <c r="E26" s="12"/>
    </row>
    <row r="27" spans="1:9" ht="16.5" customHeight="1">
      <c r="A27" s="28">
        <v>42666.375</v>
      </c>
      <c r="B27" s="5" t="str">
        <f>IF([7]日報_23!$B$13="","",[7]日報_23!$B$13)</f>
        <v/>
      </c>
      <c r="C27" s="8" t="str">
        <f>IF([7]日報_23!$D$13="","",[7]日報_23!$D$13)</f>
        <v/>
      </c>
      <c r="D27" s="11" t="str">
        <f>IF([7]日報_23!$C$13="","",[7]日報_23!$C$13)</f>
        <v/>
      </c>
      <c r="E27" s="12" t="s">
        <v>16</v>
      </c>
    </row>
    <row r="28" spans="1:9" ht="16.5" customHeight="1">
      <c r="A28" s="28">
        <v>42667.375</v>
      </c>
      <c r="B28" s="5">
        <f>IF([7]日報_24!$B$13="","",[7]日報_24!$B$13)</f>
        <v>45.86</v>
      </c>
      <c r="C28" s="8">
        <f>IF([7]日報_24!$D$13="","",[7]日報_24!$D$13)</f>
        <v>58.2</v>
      </c>
      <c r="D28" s="11">
        <f>IF([7]日報_24!$C$13="","",[7]日報_24!$C$13)</f>
        <v>15.4</v>
      </c>
      <c r="E28" s="12"/>
    </row>
    <row r="29" spans="1:9" ht="16.5" customHeight="1">
      <c r="A29" s="28">
        <v>42668.375</v>
      </c>
      <c r="B29" s="5">
        <f>IF([7]日報_25!$B$13="","",[7]日報_25!$B$13)</f>
        <v>45.7</v>
      </c>
      <c r="C29" s="8">
        <f>IF([7]日報_25!$D$13="","",[7]日報_25!$D$13)</f>
        <v>85.6</v>
      </c>
      <c r="D29" s="11">
        <f>IF([7]日報_25!$C$13="","",[7]日報_25!$C$13)</f>
        <v>14.9</v>
      </c>
      <c r="E29" s="12"/>
    </row>
    <row r="30" spans="1:9" ht="16.5" customHeight="1">
      <c r="A30" s="28">
        <v>42669.375</v>
      </c>
      <c r="B30" s="34">
        <f>IF([7]日報_26!$B$13="","",[7]日報_26!$B$13)</f>
        <v>43.09</v>
      </c>
      <c r="C30" s="8">
        <f>IF([7]日報_26!$D$13="","",[7]日報_26!$D$13)</f>
        <v>87.6</v>
      </c>
      <c r="D30" s="11">
        <f>IF([7]日報_26!$C$13="","",[7]日報_26!$C$13)</f>
        <v>14.5</v>
      </c>
      <c r="E30" s="12" t="s">
        <v>17</v>
      </c>
      <c r="I30" s="36"/>
    </row>
    <row r="31" spans="1:9" ht="16.5" customHeight="1">
      <c r="A31" s="28">
        <v>42670.375</v>
      </c>
      <c r="B31" s="34">
        <f>IF([7]日報_27!$B$13="","",[7]日報_27!$B$13)</f>
        <v>43.09</v>
      </c>
      <c r="C31" s="8">
        <f>IF([7]日報_27!$D$13="","",[7]日報_27!$D$13)</f>
        <v>87.3</v>
      </c>
      <c r="D31" s="11">
        <f>IF([7]日報_27!$C$13="","",[7]日報_27!$C$13)</f>
        <v>14.3</v>
      </c>
      <c r="E31" s="12" t="s">
        <v>18</v>
      </c>
    </row>
    <row r="32" spans="1:9" ht="16.5" customHeight="1">
      <c r="A32" s="28">
        <v>42671.375</v>
      </c>
      <c r="B32" s="34">
        <f>IF([7]日報_28!$B$13="","",[7]日報_28!$B$13)</f>
        <v>43.09</v>
      </c>
      <c r="C32" s="8">
        <f>IF([7]日報_28!$D$13="","",[7]日報_28!$D$13)</f>
        <v>80.8</v>
      </c>
      <c r="D32" s="11">
        <f>IF([7]日報_28!$C$13="","",[7]日報_28!$C$13)</f>
        <v>14.4</v>
      </c>
      <c r="E32" s="12" t="s">
        <v>18</v>
      </c>
    </row>
    <row r="33" spans="1:5" ht="16.5" customHeight="1">
      <c r="A33" s="28">
        <v>42672.375</v>
      </c>
      <c r="B33" s="34">
        <f>IF([7]日報_29!$B$13="","",[7]日報_29!$B$13)</f>
        <v>43.09</v>
      </c>
      <c r="C33" s="8">
        <f>IF([7]日報_29!$D$13="","",[7]日報_29!$D$13)</f>
        <v>65.7</v>
      </c>
      <c r="D33" s="11">
        <f>IF([7]日報_29!$C$13="","",[7]日報_29!$C$13)</f>
        <v>14.4</v>
      </c>
      <c r="E33" s="12" t="s">
        <v>18</v>
      </c>
    </row>
    <row r="34" spans="1:5" ht="16.5" customHeight="1">
      <c r="A34" s="28">
        <v>42673.375</v>
      </c>
      <c r="B34" s="34">
        <f>IF([7]日報_30!$B$13="","",[7]日報_30!$B$13)</f>
        <v>43.09</v>
      </c>
      <c r="C34" s="8">
        <f>IF([7]日報_30!$D$13="","",[7]日報_30!$D$13)</f>
        <v>50.1</v>
      </c>
      <c r="D34" s="11">
        <f>IF([7]日報_30!$C$13="","",[7]日報_30!$C$13)</f>
        <v>14.4</v>
      </c>
      <c r="E34" s="12" t="s">
        <v>19</v>
      </c>
    </row>
    <row r="35" spans="1:5" ht="16.5" customHeight="1" thickBot="1">
      <c r="A35" s="29">
        <v>42674.375</v>
      </c>
      <c r="B35" s="35">
        <f>IF([7]日報_31!$B$13="","",[7]日報_31!$B$13)</f>
        <v>43.09</v>
      </c>
      <c r="C35" s="25">
        <f>IF([7]日報_31!$D$13="","",[7]日報_31!$D$13)</f>
        <v>39.1</v>
      </c>
      <c r="D35" s="32">
        <f>IF([7]日報_31!$C$13="","",[7]日報_31!$C$13)</f>
        <v>14.4</v>
      </c>
      <c r="E35" s="27" t="s">
        <v>18</v>
      </c>
    </row>
    <row r="36" spans="1:5" ht="16.5" customHeight="1" thickTop="1">
      <c r="A36" s="22" t="s">
        <v>6</v>
      </c>
      <c r="B36" s="16">
        <f>ROUND(AVERAGE(B5:B29),2)</f>
        <v>45.35</v>
      </c>
      <c r="C36" s="17">
        <f>ROUND(AVERAGE(C5:C35),2)</f>
        <v>23.25</v>
      </c>
      <c r="D36" s="18">
        <f>ROUND(AVERAGE(D5:D35),1)</f>
        <v>17.7</v>
      </c>
      <c r="E36" s="23"/>
    </row>
    <row r="37" spans="1:5" ht="16.5" customHeight="1">
      <c r="A37" s="3" t="s">
        <v>7</v>
      </c>
      <c r="B37" s="5">
        <f>MAX(B5:B29)</f>
        <v>46.35</v>
      </c>
      <c r="C37" s="8">
        <f>MAX(C5:C35)</f>
        <v>87.6</v>
      </c>
      <c r="D37" s="11">
        <f>MAX(D5:D35)</f>
        <v>19.8</v>
      </c>
      <c r="E37" s="14"/>
    </row>
    <row r="38" spans="1:5" ht="16.5" customHeight="1">
      <c r="A38" s="3" t="s">
        <v>8</v>
      </c>
      <c r="B38" s="6">
        <f>INDEX($A$5:$A$35,MATCH(B37,B5:B35,0),0)</f>
        <v>42665.375</v>
      </c>
      <c r="C38" s="9">
        <f>INDEX($A$5:$A$35,MATCH(C37,C5:C35,0),0)</f>
        <v>42669.375</v>
      </c>
      <c r="D38" s="6">
        <f>INDEX($A$5:$A$35,MATCH(D37,D5:D35,0),0)</f>
        <v>42655.375</v>
      </c>
      <c r="E38" s="14"/>
    </row>
    <row r="39" spans="1:5" ht="16.5" customHeight="1">
      <c r="A39" s="3" t="s">
        <v>9</v>
      </c>
      <c r="B39" s="5">
        <f>MIN(B5:B29)</f>
        <v>45.12</v>
      </c>
      <c r="C39" s="8">
        <f>MIN(C5:C35)</f>
        <v>3.3</v>
      </c>
      <c r="D39" s="11">
        <f>MIN(D5:D35)</f>
        <v>14.3</v>
      </c>
      <c r="E39" s="14"/>
    </row>
    <row r="40" spans="1:5" ht="16.5" customHeight="1">
      <c r="A40" s="4" t="s">
        <v>10</v>
      </c>
      <c r="B40" s="7">
        <f>INDEX($A$5:$A$29,MATCH(B39,B5:B29,0),0)</f>
        <v>42644.375</v>
      </c>
      <c r="C40" s="10">
        <f>INDEX($A$5:$A$35,MATCH(C39,C5:C35,0),0)</f>
        <v>42656.375</v>
      </c>
      <c r="D40" s="7">
        <f>INDEX($A$5:$A$35,MATCH(D39,D5:D35,0),0)</f>
        <v>42670.375</v>
      </c>
      <c r="E40" s="15"/>
    </row>
  </sheetData>
  <mergeCells count="6">
    <mergeCell ref="E2:E4"/>
    <mergeCell ref="A1:D1"/>
    <mergeCell ref="A2:A4"/>
    <mergeCell ref="B2:B3"/>
    <mergeCell ref="C2:C3"/>
    <mergeCell ref="D2:D3"/>
  </mergeCells>
  <phoneticPr fontId="1"/>
  <pageMargins left="0.98425196850393704" right="0.19685039370078741" top="0.44" bottom="0.31496062992125984" header="0.44" footer="0.31496062992125984"/>
  <pageSetup paperSize="9" scale="13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40"/>
  <sheetViews>
    <sheetView topLeftCell="A13" zoomScaleNormal="100" workbookViewId="0">
      <selection activeCell="E5" sqref="E5:E9"/>
    </sheetView>
  </sheetViews>
  <sheetFormatPr defaultRowHeight="13.5"/>
  <cols>
    <col min="1" max="1" width="11.5" customWidth="1"/>
    <col min="2" max="4" width="8.625" customWidth="1"/>
    <col min="5" max="5" width="28.875" customWidth="1"/>
  </cols>
  <sheetData>
    <row r="1" spans="1:5" ht="22.5" customHeight="1">
      <c r="A1" s="48" t="s">
        <v>0</v>
      </c>
      <c r="B1" s="49"/>
      <c r="C1" s="49"/>
      <c r="D1" s="49"/>
      <c r="E1" s="30">
        <v>43040</v>
      </c>
    </row>
    <row r="2" spans="1:5" ht="13.5" customHeight="1">
      <c r="A2" s="45" t="s">
        <v>1</v>
      </c>
      <c r="B2" s="50" t="s">
        <v>2</v>
      </c>
      <c r="C2" s="45" t="s">
        <v>4</v>
      </c>
      <c r="D2" s="50" t="s">
        <v>3</v>
      </c>
      <c r="E2" s="45" t="s">
        <v>5</v>
      </c>
    </row>
    <row r="3" spans="1:5">
      <c r="A3" s="46"/>
      <c r="B3" s="51"/>
      <c r="C3" s="52"/>
      <c r="D3" s="51"/>
      <c r="E3" s="46"/>
    </row>
    <row r="4" spans="1:5">
      <c r="A4" s="47"/>
      <c r="B4" s="20" t="s">
        <v>11</v>
      </c>
      <c r="C4" s="21" t="s">
        <v>12</v>
      </c>
      <c r="D4" s="20" t="s">
        <v>13</v>
      </c>
      <c r="E4" s="47"/>
    </row>
    <row r="5" spans="1:5" ht="16.5" customHeight="1">
      <c r="A5" s="28">
        <v>43040.375</v>
      </c>
      <c r="B5" s="33">
        <f>IF([8]日報_1!$B$13="","",[8]日報_1!$B$13)</f>
        <v>43.09</v>
      </c>
      <c r="C5" s="17">
        <f>IF([8]日報_1!$D$13="","",[8]日報_1!$D$13)</f>
        <v>32.5</v>
      </c>
      <c r="D5" s="18">
        <f>IF([8]日報_1!$C$13="","",[8]日報_1!$C$13)</f>
        <v>14</v>
      </c>
      <c r="E5" s="19" t="s">
        <v>20</v>
      </c>
    </row>
    <row r="6" spans="1:5" ht="16.5" customHeight="1">
      <c r="A6" s="28">
        <v>43041.375</v>
      </c>
      <c r="B6" s="33">
        <f>IF([8]日報_2!$B$13="","",[8]日報_2!$B$13)</f>
        <v>43.09</v>
      </c>
      <c r="C6" s="17">
        <f>IF([8]日報_2!$D$13="","",[8]日報_2!$D$13)</f>
        <v>26</v>
      </c>
      <c r="D6" s="18">
        <f>IF([8]日報_2!$C$13="","",[8]日報_2!$C$13)</f>
        <v>13.7</v>
      </c>
      <c r="E6" s="12" t="s">
        <v>18</v>
      </c>
    </row>
    <row r="7" spans="1:5" ht="16.5" customHeight="1">
      <c r="A7" s="28">
        <v>43042.375</v>
      </c>
      <c r="B7" s="34">
        <f>IF([8]日報_3!$B$13="","",[8]日報_3!$B$13)</f>
        <v>43.09</v>
      </c>
      <c r="C7" s="8">
        <f>IF([8]日報_3!$D$13="","",[8]日報_3!$D$13)</f>
        <v>22.3</v>
      </c>
      <c r="D7" s="11">
        <f>IF([8]日報_3!$C$13="","",[8]日報_3!$C$13)</f>
        <v>13.8</v>
      </c>
      <c r="E7" s="12" t="s">
        <v>18</v>
      </c>
    </row>
    <row r="8" spans="1:5" ht="16.5" customHeight="1">
      <c r="A8" s="28">
        <v>43043.375</v>
      </c>
      <c r="B8" s="34">
        <f>IF([8]日報_4!$B$13="","",[8]日報_4!$B$13)</f>
        <v>43.09</v>
      </c>
      <c r="C8" s="8">
        <f>IF([8]日報_4!$D$13="","",[8]日報_4!$D$13)</f>
        <v>20.2</v>
      </c>
      <c r="D8" s="11">
        <f>IF([8]日報_4!$C$13="","",[8]日報_4!$C$13)</f>
        <v>13.9</v>
      </c>
      <c r="E8" s="12" t="s">
        <v>18</v>
      </c>
    </row>
    <row r="9" spans="1:5" ht="16.5" customHeight="1">
      <c r="A9" s="28">
        <v>43044.375</v>
      </c>
      <c r="B9" s="34">
        <f>IF([8]日報_5!$B$13="","",[8]日報_5!$B$13)</f>
        <v>43.09</v>
      </c>
      <c r="C9" s="8">
        <f>IF([8]日報_5!$D$13="","",[8]日報_5!$D$13)</f>
        <v>20.2</v>
      </c>
      <c r="D9" s="11">
        <f>IF([8]日報_5!$C$13="","",[8]日報_5!$C$13)</f>
        <v>13.9</v>
      </c>
      <c r="E9" s="12" t="s">
        <v>18</v>
      </c>
    </row>
    <row r="10" spans="1:5" ht="16.5" customHeight="1">
      <c r="A10" s="28">
        <v>43045.375</v>
      </c>
      <c r="B10" s="34">
        <f>IF([8]日報_6!$B$13="","",[8]日報_6!$B$13)</f>
        <v>43.09</v>
      </c>
      <c r="C10" s="8">
        <f>IF([8]日報_6!$D$13="","",[8]日報_6!$D$13)</f>
        <v>21.7</v>
      </c>
      <c r="D10" s="11">
        <f>IF([8]日報_6!$C$13="","",[8]日報_6!$C$13)</f>
        <v>13.6</v>
      </c>
      <c r="E10" s="12" t="s">
        <v>18</v>
      </c>
    </row>
    <row r="11" spans="1:5" ht="16.5" customHeight="1">
      <c r="A11" s="28">
        <v>43046.375</v>
      </c>
      <c r="B11" s="34">
        <f>IF([8]日報_7!$B$13="","",[8]日報_7!$B$13)</f>
        <v>43.09</v>
      </c>
      <c r="C11" s="8">
        <f>IF([8]日報_7!$D$13="","",[8]日報_7!$D$13)</f>
        <v>25.1</v>
      </c>
      <c r="D11" s="11">
        <f>IF([8]日報_7!$C$13="","",[8]日報_7!$C$13)</f>
        <v>13.4</v>
      </c>
      <c r="E11" s="12" t="s">
        <v>18</v>
      </c>
    </row>
    <row r="12" spans="1:5" ht="16.5" customHeight="1">
      <c r="A12" s="28">
        <v>43047.375</v>
      </c>
      <c r="B12" s="34">
        <f>IF([8]日報_8!$B$13="","",[8]日報_8!$B$13)</f>
        <v>43.09</v>
      </c>
      <c r="C12" s="8">
        <f>IF([8]日報_8!$D$13="","",[8]日報_8!$D$13)</f>
        <v>19.600000000000001</v>
      </c>
      <c r="D12" s="11">
        <f>IF([8]日報_8!$C$13="","",[8]日報_8!$C$13)</f>
        <v>13.5</v>
      </c>
      <c r="E12" s="12" t="s">
        <v>18</v>
      </c>
    </row>
    <row r="13" spans="1:5" ht="16.5" customHeight="1">
      <c r="A13" s="28">
        <v>43048.375</v>
      </c>
      <c r="B13" s="34">
        <f>IF([8]日報_9!$B$13="","",[8]日報_9!$B$13)</f>
        <v>43.09</v>
      </c>
      <c r="C13" s="8">
        <f>IF([8]日報_9!$D$13="","",[8]日報_9!$D$13)</f>
        <v>16.7</v>
      </c>
      <c r="D13" s="11">
        <f>IF([8]日報_9!$C$13="","",[8]日報_9!$C$13)</f>
        <v>13.4</v>
      </c>
      <c r="E13" s="12" t="s">
        <v>18</v>
      </c>
    </row>
    <row r="14" spans="1:5" ht="16.5" customHeight="1">
      <c r="A14" s="28">
        <v>43049.375</v>
      </c>
      <c r="B14" s="34">
        <f>IF([8]日報_10!$B$13="","",[8]日報_10!$B$13)</f>
        <v>43.09</v>
      </c>
      <c r="C14" s="8">
        <f>IF([8]日報_10!$D$13="","",[8]日報_10!$D$13)</f>
        <v>15.8</v>
      </c>
      <c r="D14" s="11">
        <f>IF([8]日報_10!$C$13="","",[8]日報_10!$C$13)</f>
        <v>13.4</v>
      </c>
      <c r="E14" s="12" t="s">
        <v>18</v>
      </c>
    </row>
    <row r="15" spans="1:5" ht="16.5" customHeight="1">
      <c r="A15" s="28">
        <v>43050.375</v>
      </c>
      <c r="B15" s="34">
        <f>IF([8]日報_11!$B$13="","",[8]日報_11!$B$13)</f>
        <v>43.09</v>
      </c>
      <c r="C15" s="8">
        <f>IF([8]日報_11!$D$13="","",[8]日報_11!$D$13)</f>
        <v>12.8</v>
      </c>
      <c r="D15" s="11">
        <f>IF([8]日報_11!$C$13="","",[8]日報_11!$C$13)</f>
        <v>13.5</v>
      </c>
      <c r="E15" s="12" t="s">
        <v>18</v>
      </c>
    </row>
    <row r="16" spans="1:5" ht="16.5" customHeight="1">
      <c r="A16" s="28">
        <v>43051.375</v>
      </c>
      <c r="B16" s="34">
        <f>IF([8]日報_12!$B$13="","",[8]日報_12!$B$13)</f>
        <v>43.09</v>
      </c>
      <c r="C16" s="8">
        <f>IF([8]日報_12!$D$13="","",[8]日報_12!$D$13)</f>
        <v>11.7</v>
      </c>
      <c r="D16" s="11">
        <f>IF([8]日報_12!$C$13="","",[8]日報_12!$C$13)</f>
        <v>13.2</v>
      </c>
      <c r="E16" s="12" t="s">
        <v>18</v>
      </c>
    </row>
    <row r="17" spans="1:9" ht="16.5" customHeight="1">
      <c r="A17" s="28">
        <v>43052.375</v>
      </c>
      <c r="B17" s="34">
        <f>IF([8]日報_13!$B$13="","",[8]日報_13!$B$13)</f>
        <v>43.09</v>
      </c>
      <c r="C17" s="8">
        <f>IF([8]日報_13!$D$13="","",[8]日報_13!$D$13)</f>
        <v>13.2</v>
      </c>
      <c r="D17" s="11">
        <f>IF([8]日報_13!$C$13="","",[8]日報_13!$C$13)</f>
        <v>13.1</v>
      </c>
      <c r="E17" s="12" t="s">
        <v>18</v>
      </c>
    </row>
    <row r="18" spans="1:9" ht="16.5" customHeight="1">
      <c r="A18" s="28">
        <v>43053.375</v>
      </c>
      <c r="B18" s="34">
        <f>IF([8]日報_14!$B$13="","",[8]日報_14!$B$13)</f>
        <v>43.09</v>
      </c>
      <c r="C18" s="8">
        <f>IF([8]日報_14!$D$13="","",[8]日報_14!$D$13)</f>
        <v>14.3</v>
      </c>
      <c r="D18" s="11">
        <f>IF([8]日報_14!$C$13="","",[8]日報_14!$C$13)</f>
        <v>13.1</v>
      </c>
      <c r="E18" s="12" t="s">
        <v>18</v>
      </c>
    </row>
    <row r="19" spans="1:9" ht="16.5" customHeight="1">
      <c r="A19" s="28">
        <v>43054.375</v>
      </c>
      <c r="B19" s="34">
        <f>IF([8]日報_15!$B$13="","",[8]日報_15!$B$13)</f>
        <v>43.09</v>
      </c>
      <c r="C19" s="8">
        <f>IF([8]日報_15!$D$13="","",[8]日報_15!$D$13)</f>
        <v>11.4</v>
      </c>
      <c r="D19" s="11">
        <f>IF([8]日報_15!$C$13="","",[8]日報_15!$C$13)</f>
        <v>12.8</v>
      </c>
      <c r="E19" s="12" t="s">
        <v>18</v>
      </c>
    </row>
    <row r="20" spans="1:9" ht="16.5" customHeight="1">
      <c r="A20" s="28">
        <v>43055.375</v>
      </c>
      <c r="B20" s="34">
        <f>IF([8]日報_16!$B$13="","",[8]日報_16!$B$13)</f>
        <v>43.09</v>
      </c>
      <c r="C20" s="8">
        <f>IF([8]日報_16!$D$13="","",[8]日報_16!$D$13)</f>
        <v>11.1</v>
      </c>
      <c r="D20" s="11">
        <f>IF([8]日報_16!$C$13="","",[8]日報_16!$C$13)</f>
        <v>12.6</v>
      </c>
      <c r="E20" s="12" t="s">
        <v>18</v>
      </c>
      <c r="G20" s="1"/>
      <c r="H20" s="2"/>
      <c r="I20" s="2"/>
    </row>
    <row r="21" spans="1:9" ht="16.5" customHeight="1">
      <c r="A21" s="28">
        <v>43056.375</v>
      </c>
      <c r="B21" s="34">
        <f>IF([8]日報_17!$B$13="","",[8]日報_17!$B$13)</f>
        <v>43.09</v>
      </c>
      <c r="C21" s="8">
        <f>IF([8]日報_17!$D$13="","",[8]日報_17!$D$13)</f>
        <v>8.8000000000000007</v>
      </c>
      <c r="D21" s="11">
        <f>IF([8]日報_17!$C$13="","",[8]日報_17!$C$13)</f>
        <v>12.4</v>
      </c>
      <c r="E21" s="12" t="s">
        <v>18</v>
      </c>
    </row>
    <row r="22" spans="1:9" ht="16.5" customHeight="1">
      <c r="A22" s="28">
        <v>43057.375</v>
      </c>
      <c r="B22" s="34">
        <f>IF([8]日報_18!$B$13="","",[8]日報_18!$B$13)</f>
        <v>43.09</v>
      </c>
      <c r="C22" s="8">
        <f>IF([8]日報_18!$D$13="","",[8]日報_18!$D$13)</f>
        <v>10.3</v>
      </c>
      <c r="D22" s="11">
        <f>IF([8]日報_18!$C$13="","",[8]日報_18!$C$13)</f>
        <v>12.4</v>
      </c>
      <c r="E22" s="12" t="s">
        <v>18</v>
      </c>
    </row>
    <row r="23" spans="1:9" ht="16.5" customHeight="1">
      <c r="A23" s="28">
        <v>43058.375</v>
      </c>
      <c r="B23" s="34">
        <f>IF([8]日報_19!$B$13="","",[8]日報_19!$B$13)</f>
        <v>43.09</v>
      </c>
      <c r="C23" s="8">
        <f>IF([8]日報_19!$D$13="","",[8]日報_19!$D$13)</f>
        <v>7.4</v>
      </c>
      <c r="D23" s="11">
        <f>IF([8]日報_19!$C$13="","",[8]日報_19!$C$13)</f>
        <v>12.1</v>
      </c>
      <c r="E23" s="12" t="s">
        <v>18</v>
      </c>
    </row>
    <row r="24" spans="1:9" ht="16.5" customHeight="1">
      <c r="A24" s="28">
        <v>43059.375</v>
      </c>
      <c r="B24" s="34">
        <f>IF([8]日報_20!$B$13="","",[8]日報_20!$B$13)</f>
        <v>43.09</v>
      </c>
      <c r="C24" s="8">
        <f>IF([8]日報_20!$D$13="","",[8]日報_20!$D$13)</f>
        <v>6.2</v>
      </c>
      <c r="D24" s="11">
        <f>IF([8]日報_20!$C$13="","",[8]日報_20!$C$13)</f>
        <v>11.9</v>
      </c>
      <c r="E24" s="12" t="s">
        <v>18</v>
      </c>
    </row>
    <row r="25" spans="1:9" ht="16.5" customHeight="1">
      <c r="A25" s="28">
        <v>43060.375</v>
      </c>
      <c r="B25" s="34">
        <f>IF([8]日報_21!$B$13="","",[8]日報_21!$B$13)</f>
        <v>43.09</v>
      </c>
      <c r="C25" s="8">
        <f>IF([8]日報_21!$D$13="","",[8]日報_21!$D$13)</f>
        <v>8.5</v>
      </c>
      <c r="D25" s="11">
        <f>IF([8]日報_21!$C$13="","",[8]日報_21!$C$13)</f>
        <v>11.6</v>
      </c>
      <c r="E25" s="12" t="s">
        <v>18</v>
      </c>
    </row>
    <row r="26" spans="1:9" ht="16.5" customHeight="1">
      <c r="A26" s="28">
        <v>43061.375</v>
      </c>
      <c r="B26" s="34">
        <f>IF([8]日報_22!$B$13="","",[8]日報_22!$B$13)</f>
        <v>43.09</v>
      </c>
      <c r="C26" s="8">
        <f>IF([8]日報_22!$D$13="","",[8]日報_22!$D$13)</f>
        <v>8.5</v>
      </c>
      <c r="D26" s="11">
        <f>IF([8]日報_22!$C$13="","",[8]日報_22!$C$13)</f>
        <v>11.5</v>
      </c>
      <c r="E26" s="12" t="s">
        <v>18</v>
      </c>
    </row>
    <row r="27" spans="1:9" ht="16.5" customHeight="1">
      <c r="A27" s="28">
        <v>43062.375</v>
      </c>
      <c r="B27" s="34">
        <f>IF([8]日報_23!$B$13="","",[8]日報_23!$B$13)</f>
        <v>43.09</v>
      </c>
      <c r="C27" s="8">
        <f>IF([8]日報_23!$D$13="","",[8]日報_23!$D$13)</f>
        <v>7.4</v>
      </c>
      <c r="D27" s="11">
        <f>IF([8]日報_23!$C$13="","",[8]日報_23!$C$13)</f>
        <v>11.4</v>
      </c>
      <c r="E27" s="12" t="s">
        <v>18</v>
      </c>
    </row>
    <row r="28" spans="1:9" ht="16.5" customHeight="1">
      <c r="A28" s="28">
        <v>43063.375</v>
      </c>
      <c r="B28" s="34">
        <f>IF([8]日報_24!$B$13="","",[8]日報_24!$B$13)</f>
        <v>43.09</v>
      </c>
      <c r="C28" s="8">
        <f>IF([8]日報_24!$D$13="","",[8]日報_24!$D$13)</f>
        <v>7.4</v>
      </c>
      <c r="D28" s="11">
        <f>IF([8]日報_24!$C$13="","",[8]日報_24!$C$13)</f>
        <v>11</v>
      </c>
      <c r="E28" s="12" t="s">
        <v>18</v>
      </c>
    </row>
    <row r="29" spans="1:9" ht="16.5" customHeight="1">
      <c r="A29" s="28">
        <v>43064.375</v>
      </c>
      <c r="B29" s="34">
        <f>IF([8]日報_25!$B$13="","",[8]日報_25!$B$13)</f>
        <v>43.09</v>
      </c>
      <c r="C29" s="8">
        <f>IF([8]日報_25!$D$13="","",[8]日報_25!$D$13)</f>
        <v>6.2</v>
      </c>
      <c r="D29" s="11">
        <f>IF([8]日報_25!$C$13="","",[8]日報_25!$C$13)</f>
        <v>10.9</v>
      </c>
      <c r="E29" s="12" t="s">
        <v>18</v>
      </c>
    </row>
    <row r="30" spans="1:9" ht="16.5" customHeight="1">
      <c r="A30" s="28">
        <v>43065.375</v>
      </c>
      <c r="B30" s="34">
        <f>IF([8]日報_26!$B$13="","",[8]日報_26!$B$13)</f>
        <v>43.09</v>
      </c>
      <c r="C30" s="8">
        <f>IF([8]日報_26!$D$13="","",[8]日報_26!$D$13)</f>
        <v>7.4</v>
      </c>
      <c r="D30" s="11">
        <f>IF([8]日報_26!$C$13="","",[8]日報_26!$C$13)</f>
        <v>10.8</v>
      </c>
      <c r="E30" s="12" t="s">
        <v>18</v>
      </c>
    </row>
    <row r="31" spans="1:9" ht="16.5" customHeight="1">
      <c r="A31" s="28">
        <v>43066.375</v>
      </c>
      <c r="B31" s="34">
        <f>IF([8]日報_27!$B$13="","",[8]日報_27!$B$13)</f>
        <v>43.09</v>
      </c>
      <c r="C31" s="8">
        <f>IF([8]日報_27!$D$13="","",[8]日報_27!$D$13)</f>
        <v>6.5</v>
      </c>
      <c r="D31" s="11">
        <f>IF([8]日報_27!$C$13="","",[8]日報_27!$C$13)</f>
        <v>10.7</v>
      </c>
      <c r="E31" s="12" t="s">
        <v>18</v>
      </c>
    </row>
    <row r="32" spans="1:9" ht="16.5" customHeight="1">
      <c r="A32" s="28">
        <v>43067.375</v>
      </c>
      <c r="B32" s="34">
        <f>IF([8]日報_28!$B$13="","",[8]日報_28!$B$13)</f>
        <v>43.09</v>
      </c>
      <c r="C32" s="39">
        <f>IF([8]日報_28!$D$13="","",[8]日報_28!$D$13)</f>
        <v>4.5</v>
      </c>
      <c r="D32" s="40">
        <f>IF([8]日報_28!$C$13="","",[8]日報_28!$C$13)</f>
        <v>10.7</v>
      </c>
      <c r="E32" s="12" t="s">
        <v>18</v>
      </c>
    </row>
    <row r="33" spans="1:5" ht="16.5" customHeight="1">
      <c r="A33" s="28">
        <v>43068.375</v>
      </c>
      <c r="B33" s="34">
        <f>IF([8]日報_29!$B$13="","",[8]日報_29!$B$13)</f>
        <v>43.09</v>
      </c>
      <c r="C33" s="8">
        <f>IF([8]日報_29!$D$13="","",[8]日報_29!$D$13)</f>
        <v>4.2</v>
      </c>
      <c r="D33" s="11">
        <f>IF([8]日報_29!$C$13="","",[8]日報_29!$C$13)</f>
        <v>10.7</v>
      </c>
      <c r="E33" s="12" t="s">
        <v>18</v>
      </c>
    </row>
    <row r="34" spans="1:5" ht="16.5" customHeight="1">
      <c r="A34" s="28">
        <v>43069.375</v>
      </c>
      <c r="B34" s="34">
        <f>IF([8]日報_30!$B$13="","",[8]日報_30!$B$13)</f>
        <v>43.09</v>
      </c>
      <c r="C34" s="8">
        <f>IF([8]日報_30!$D$13="","",[8]日報_30!$D$13)</f>
        <v>3.1</v>
      </c>
      <c r="D34" s="11">
        <f>IF([8]日報_30!$C$13="","",[8]日報_30!$C$13)</f>
        <v>10.9</v>
      </c>
      <c r="E34" s="12" t="s">
        <v>18</v>
      </c>
    </row>
    <row r="35" spans="1:5" ht="16.5" customHeight="1" thickBot="1">
      <c r="A35" s="29"/>
      <c r="B35" s="31"/>
      <c r="C35" s="25"/>
      <c r="D35" s="32"/>
      <c r="E35" s="27"/>
    </row>
    <row r="36" spans="1:5" ht="16.5" customHeight="1" thickTop="1">
      <c r="A36" s="22" t="s">
        <v>6</v>
      </c>
      <c r="B36" s="33">
        <f>ROUND(AVERAGE(B5:B35),2)</f>
        <v>43.09</v>
      </c>
      <c r="C36" s="17">
        <f>ROUND(AVERAGE(C5:C35),2)</f>
        <v>13.03</v>
      </c>
      <c r="D36" s="18">
        <f>ROUND(AVERAGE(D5:D35),1)</f>
        <v>12.5</v>
      </c>
      <c r="E36" s="23"/>
    </row>
    <row r="37" spans="1:5" ht="16.5" customHeight="1">
      <c r="A37" s="3" t="s">
        <v>7</v>
      </c>
      <c r="B37" s="34">
        <f>MAX(B5:B35)</f>
        <v>43.09</v>
      </c>
      <c r="C37" s="8">
        <f>MAX(C5:C35)</f>
        <v>32.5</v>
      </c>
      <c r="D37" s="11">
        <f>MAX(D5:D35)</f>
        <v>14</v>
      </c>
      <c r="E37" s="14"/>
    </row>
    <row r="38" spans="1:5" ht="16.5" customHeight="1">
      <c r="A38" s="3" t="s">
        <v>8</v>
      </c>
      <c r="B38" s="37">
        <f>INDEX($A$5:$A$35,MATCH(B37,B5:B35,0),0)</f>
        <v>43040.375</v>
      </c>
      <c r="C38" s="9">
        <f>INDEX($A$5:$A$35,MATCH(C37,C5:C35,0),0)</f>
        <v>43040.375</v>
      </c>
      <c r="D38" s="6">
        <f>INDEX($A$5:$A$35,MATCH(D37,D5:D35,0),0)</f>
        <v>43040.375</v>
      </c>
      <c r="E38" s="14"/>
    </row>
    <row r="39" spans="1:5" ht="16.5" customHeight="1">
      <c r="A39" s="3" t="s">
        <v>9</v>
      </c>
      <c r="B39" s="34">
        <f>MIN(B5:B35)</f>
        <v>43.09</v>
      </c>
      <c r="C39" s="8">
        <f>MIN(C5:C35)</f>
        <v>3.1</v>
      </c>
      <c r="D39" s="11">
        <f>MIN(D5:D35)</f>
        <v>10.7</v>
      </c>
      <c r="E39" s="14"/>
    </row>
    <row r="40" spans="1:5" ht="16.5" customHeight="1">
      <c r="A40" s="4" t="s">
        <v>10</v>
      </c>
      <c r="B40" s="38">
        <f>INDEX($A$5:$A$35,MATCH(B39,B5:B35,0),0)</f>
        <v>43040.375</v>
      </c>
      <c r="C40" s="10">
        <f>INDEX($A$5:$A$35,MATCH(C39,C5:C35,0),0)</f>
        <v>43069.375</v>
      </c>
      <c r="D40" s="7">
        <f>INDEX($A$5:$A$35,MATCH(D39,D5:D35,0),0)</f>
        <v>43066.375</v>
      </c>
      <c r="E40" s="15"/>
    </row>
  </sheetData>
  <mergeCells count="6">
    <mergeCell ref="E2:E4"/>
    <mergeCell ref="A1:D1"/>
    <mergeCell ref="A2:A4"/>
    <mergeCell ref="B2:B3"/>
    <mergeCell ref="C2:C3"/>
    <mergeCell ref="D2:D3"/>
  </mergeCells>
  <phoneticPr fontId="1"/>
  <pageMargins left="0.98425196850393704" right="0.19685039370078741" top="0.44" bottom="0.31496062992125984" header="0.44" footer="0.31496062992125984"/>
  <pageSetup paperSize="9" scale="13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40"/>
  <sheetViews>
    <sheetView topLeftCell="A19" zoomScaleNormal="100" workbookViewId="0">
      <selection activeCell="F26" sqref="F26"/>
    </sheetView>
  </sheetViews>
  <sheetFormatPr defaultRowHeight="13.5"/>
  <cols>
    <col min="1" max="1" width="11.5" customWidth="1"/>
    <col min="2" max="4" width="8.625" customWidth="1"/>
    <col min="5" max="5" width="28.875" customWidth="1"/>
  </cols>
  <sheetData>
    <row r="1" spans="1:5" ht="22.5" customHeight="1">
      <c r="A1" s="48" t="s">
        <v>0</v>
      </c>
      <c r="B1" s="49"/>
      <c r="C1" s="49"/>
      <c r="D1" s="49"/>
      <c r="E1" s="30">
        <v>43070</v>
      </c>
    </row>
    <row r="2" spans="1:5" ht="13.5" customHeight="1">
      <c r="A2" s="45" t="s">
        <v>1</v>
      </c>
      <c r="B2" s="50" t="s">
        <v>2</v>
      </c>
      <c r="C2" s="45" t="s">
        <v>4</v>
      </c>
      <c r="D2" s="50" t="s">
        <v>3</v>
      </c>
      <c r="E2" s="45" t="s">
        <v>5</v>
      </c>
    </row>
    <row r="3" spans="1:5">
      <c r="A3" s="46"/>
      <c r="B3" s="51"/>
      <c r="C3" s="52"/>
      <c r="D3" s="51"/>
      <c r="E3" s="46"/>
    </row>
    <row r="4" spans="1:5">
      <c r="A4" s="47"/>
      <c r="B4" s="20" t="s">
        <v>11</v>
      </c>
      <c r="C4" s="21" t="s">
        <v>12</v>
      </c>
      <c r="D4" s="20" t="s">
        <v>13</v>
      </c>
      <c r="E4" s="47"/>
    </row>
    <row r="5" spans="1:5" ht="16.5" customHeight="1">
      <c r="A5" s="28">
        <v>43070.375</v>
      </c>
      <c r="B5" s="33">
        <f>IF([9]日報_1!$B$13="","",[9]日報_1!$B$13)</f>
        <v>43.09</v>
      </c>
      <c r="C5" s="17">
        <f>IF([9]日報_1!$D$13="","",[9]日報_1!$D$13)</f>
        <v>2.8</v>
      </c>
      <c r="D5" s="18">
        <f>IF([9]日報_1!$C$13="","",[9]日報_1!$C$13)</f>
        <v>10.8</v>
      </c>
      <c r="E5" s="19" t="s">
        <v>20</v>
      </c>
    </row>
    <row r="6" spans="1:5" ht="16.5" customHeight="1">
      <c r="A6" s="28">
        <v>43071.375</v>
      </c>
      <c r="B6" s="33">
        <f>IF([9]日報_2!$B$13="","",[9]日報_2!$B$13)</f>
        <v>43.09</v>
      </c>
      <c r="C6" s="17">
        <f>IF([9]日報_2!$D$13="","",[9]日報_2!$D$13)</f>
        <v>3.1</v>
      </c>
      <c r="D6" s="18">
        <f>IF([9]日報_2!$C$13="","",[9]日報_2!$C$13)</f>
        <v>10.5</v>
      </c>
      <c r="E6" s="12" t="s">
        <v>18</v>
      </c>
    </row>
    <row r="7" spans="1:5" ht="16.5" customHeight="1">
      <c r="A7" s="28">
        <v>43072.375</v>
      </c>
      <c r="B7" s="34">
        <f>IF([9]日報_3!$B$13="","",[9]日報_3!$B$13)</f>
        <v>43.09</v>
      </c>
      <c r="C7" s="8">
        <f>IF([9]日報_3!$D$13="","",[9]日報_3!$D$13)</f>
        <v>3.7</v>
      </c>
      <c r="D7" s="11">
        <f>IF([9]日報_3!$C$13="","",[9]日報_3!$C$13)</f>
        <v>10.5</v>
      </c>
      <c r="E7" s="12" t="s">
        <v>18</v>
      </c>
    </row>
    <row r="8" spans="1:5" ht="16.5" customHeight="1">
      <c r="A8" s="28">
        <v>43073.375</v>
      </c>
      <c r="B8" s="34">
        <f>IF([9]日報_4!$B$13="","",[9]日報_4!$B$13)</f>
        <v>43.09</v>
      </c>
      <c r="C8" s="8">
        <f>IF([9]日報_4!$D$13="","",[9]日報_4!$D$13)</f>
        <v>4.5</v>
      </c>
      <c r="D8" s="11">
        <f>IF([9]日報_4!$C$13="","",[9]日報_4!$C$13)</f>
        <v>10.4</v>
      </c>
      <c r="E8" s="12" t="s">
        <v>18</v>
      </c>
    </row>
    <row r="9" spans="1:5" ht="16.5" customHeight="1">
      <c r="A9" s="28">
        <v>43074.375</v>
      </c>
      <c r="B9" s="34">
        <f>IF([9]日報_5!$B$13="","",[9]日報_5!$B$13)</f>
        <v>43.09</v>
      </c>
      <c r="C9" s="8">
        <f>IF([9]日報_5!$D$13="","",[9]日報_5!$D$13)</f>
        <v>5.0999999999999996</v>
      </c>
      <c r="D9" s="11">
        <f>IF([9]日報_5!$C$13="","",[9]日報_5!$C$13)</f>
        <v>10.3</v>
      </c>
      <c r="E9" s="12" t="s">
        <v>18</v>
      </c>
    </row>
    <row r="10" spans="1:5" ht="16.5" customHeight="1">
      <c r="A10" s="28">
        <v>43075.375</v>
      </c>
      <c r="B10" s="34">
        <f>IF([9]日報_6!$B$13="","",[9]日報_6!$B$13)</f>
        <v>43.09</v>
      </c>
      <c r="C10" s="8">
        <f>IF([9]日報_6!$D$13="","",[9]日報_6!$D$13)</f>
        <v>5.0999999999999996</v>
      </c>
      <c r="D10" s="11">
        <f>IF([9]日報_6!$C$13="","",[9]日報_6!$C$13)</f>
        <v>10.1</v>
      </c>
      <c r="E10" s="12" t="s">
        <v>18</v>
      </c>
    </row>
    <row r="11" spans="1:5" ht="16.5" customHeight="1">
      <c r="A11" s="28">
        <v>43076.375</v>
      </c>
      <c r="B11" s="34">
        <f>IF([9]日報_7!$B$13="","",[9]日報_7!$B$13)</f>
        <v>43.09</v>
      </c>
      <c r="C11" s="8">
        <f>IF([9]日報_7!$D$13="","",[9]日報_7!$D$13)</f>
        <v>5.4</v>
      </c>
      <c r="D11" s="11">
        <f>IF([9]日報_7!$C$13="","",[9]日報_7!$C$13)</f>
        <v>9.8000000000000007</v>
      </c>
      <c r="E11" s="12" t="s">
        <v>18</v>
      </c>
    </row>
    <row r="12" spans="1:5" ht="16.5" customHeight="1">
      <c r="A12" s="28">
        <v>43077.375</v>
      </c>
      <c r="B12" s="34">
        <f>IF([9]日報_8!$B$13="","",[9]日報_8!$B$13)</f>
        <v>43.09</v>
      </c>
      <c r="C12" s="8">
        <f>IF([9]日報_8!$D$13="","",[9]日報_8!$D$13)</f>
        <v>5.0999999999999996</v>
      </c>
      <c r="D12" s="11">
        <f>IF([9]日報_8!$C$13="","",[9]日報_8!$C$13)</f>
        <v>9.8000000000000007</v>
      </c>
      <c r="E12" s="12" t="s">
        <v>18</v>
      </c>
    </row>
    <row r="13" spans="1:5" ht="16.5" customHeight="1">
      <c r="A13" s="28">
        <v>43078.375</v>
      </c>
      <c r="B13" s="34">
        <f>IF([9]日報_9!$B$13="","",[9]日報_9!$B$13)</f>
        <v>43.09</v>
      </c>
      <c r="C13" s="8">
        <f>IF([9]日報_9!$D$13="","",[9]日報_9!$D$13)</f>
        <v>4.2</v>
      </c>
      <c r="D13" s="11">
        <f>IF([9]日報_9!$C$13="","",[9]日報_9!$C$13)</f>
        <v>9.3000000000000007</v>
      </c>
      <c r="E13" s="12" t="s">
        <v>18</v>
      </c>
    </row>
    <row r="14" spans="1:5" ht="16.5" customHeight="1">
      <c r="A14" s="28">
        <v>43079.375</v>
      </c>
      <c r="B14" s="34">
        <f>IF([9]日報_10!$B$13="","",[9]日報_10!$B$13)</f>
        <v>43.09</v>
      </c>
      <c r="C14" s="8">
        <f>IF([9]日報_10!$D$13="","",[9]日報_10!$D$13)</f>
        <v>4</v>
      </c>
      <c r="D14" s="11">
        <f>IF([9]日報_10!$C$13="","",[9]日報_10!$C$13)</f>
        <v>9.3000000000000007</v>
      </c>
      <c r="E14" s="12" t="s">
        <v>18</v>
      </c>
    </row>
    <row r="15" spans="1:5" ht="16.5" customHeight="1">
      <c r="A15" s="28">
        <v>43080.375</v>
      </c>
      <c r="B15" s="34">
        <f>IF([9]日報_11!$B$13="","",[9]日報_11!$B$13)</f>
        <v>43.09</v>
      </c>
      <c r="C15" s="8">
        <f>IF([9]日報_11!$D$13="","",[9]日報_11!$D$13)</f>
        <v>4</v>
      </c>
      <c r="D15" s="11">
        <f>IF([9]日報_11!$C$13="","",[9]日報_11!$C$13)</f>
        <v>9.1999999999999993</v>
      </c>
      <c r="E15" s="12" t="s">
        <v>18</v>
      </c>
    </row>
    <row r="16" spans="1:5" ht="16.5" customHeight="1">
      <c r="A16" s="28">
        <v>43081.375</v>
      </c>
      <c r="B16" s="34">
        <f>IF([9]日報_12!$B$13="","",[9]日報_12!$B$13)</f>
        <v>43.09</v>
      </c>
      <c r="C16" s="8">
        <f>IF([9]日報_12!$D$13="","",[9]日報_12!$D$13)</f>
        <v>4.2</v>
      </c>
      <c r="D16" s="11">
        <f>IF([9]日報_12!$C$13="","",[9]日報_12!$C$13)</f>
        <v>8.8000000000000007</v>
      </c>
      <c r="E16" s="12" t="s">
        <v>18</v>
      </c>
    </row>
    <row r="17" spans="1:9" ht="16.5" customHeight="1">
      <c r="A17" s="28">
        <v>43082.375</v>
      </c>
      <c r="B17" s="34">
        <f>IF([9]日報_13!$B$13="","",[9]日報_13!$B$13)</f>
        <v>43.09</v>
      </c>
      <c r="C17" s="8">
        <f>IF([9]日報_13!$D$13="","",[9]日報_13!$D$13)</f>
        <v>4.5</v>
      </c>
      <c r="D17" s="11">
        <f>IF([9]日報_13!$C$13="","",[9]日報_13!$C$13)</f>
        <v>8.6999999999999993</v>
      </c>
      <c r="E17" s="12" t="s">
        <v>18</v>
      </c>
    </row>
    <row r="18" spans="1:9" ht="16.5" customHeight="1">
      <c r="A18" s="28">
        <v>43083.375</v>
      </c>
      <c r="B18" s="34">
        <f>IF([9]日報_14!$B$13="","",[9]日報_14!$B$13)</f>
        <v>43.09</v>
      </c>
      <c r="C18" s="8">
        <f>IF([9]日報_14!$D$13="","",[9]日報_14!$D$13)</f>
        <v>3.7</v>
      </c>
      <c r="D18" s="11">
        <f>IF([9]日報_14!$C$13="","",[9]日報_14!$C$13)</f>
        <v>8.6999999999999993</v>
      </c>
      <c r="E18" s="12" t="s">
        <v>18</v>
      </c>
    </row>
    <row r="19" spans="1:9" ht="16.5" customHeight="1">
      <c r="A19" s="28">
        <v>43084.375</v>
      </c>
      <c r="B19" s="34">
        <f>IF([9]日報_15!$B$13="","",[9]日報_15!$B$13)</f>
        <v>43.09</v>
      </c>
      <c r="C19" s="8">
        <f>IF([9]日報_15!$D$13="","",[9]日報_15!$D$13)</f>
        <v>4</v>
      </c>
      <c r="D19" s="11">
        <f>IF([9]日報_15!$C$13="","",[9]日報_15!$C$13)</f>
        <v>8.6</v>
      </c>
      <c r="E19" s="12" t="s">
        <v>18</v>
      </c>
    </row>
    <row r="20" spans="1:9" ht="16.5" customHeight="1">
      <c r="A20" s="28">
        <v>43085.375</v>
      </c>
      <c r="B20" s="34">
        <f>IF([9]日報_16!$B$13="","",[9]日報_16!$B$13)</f>
        <v>43.09</v>
      </c>
      <c r="C20" s="8">
        <f>IF([9]日報_16!$D$13="","",[9]日報_16!$D$13)</f>
        <v>4.2</v>
      </c>
      <c r="D20" s="11">
        <f>IF([9]日報_16!$C$13="","",[9]日報_16!$C$13)</f>
        <v>8.5</v>
      </c>
      <c r="E20" s="12" t="s">
        <v>18</v>
      </c>
      <c r="G20" s="1"/>
      <c r="H20" s="2"/>
      <c r="I20" s="2"/>
    </row>
    <row r="21" spans="1:9" ht="16.5" customHeight="1">
      <c r="A21" s="28">
        <v>43086.375</v>
      </c>
      <c r="B21" s="34">
        <f>IF([9]日報_17!$B$13="","",[9]日報_17!$B$13)</f>
        <v>43.09</v>
      </c>
      <c r="C21" s="8">
        <f>IF([9]日報_17!$D$13="","",[9]日報_17!$D$13)</f>
        <v>4.5</v>
      </c>
      <c r="D21" s="11">
        <f>IF([9]日報_17!$C$13="","",[9]日報_17!$C$13)</f>
        <v>8.1999999999999993</v>
      </c>
      <c r="E21" s="12" t="s">
        <v>18</v>
      </c>
    </row>
    <row r="22" spans="1:9" ht="16.5" customHeight="1">
      <c r="A22" s="28">
        <v>43087.375</v>
      </c>
      <c r="B22" s="34">
        <f>IF([9]日報_18!$B$13="","",[9]日報_18!$B$13)</f>
        <v>43.09</v>
      </c>
      <c r="C22" s="8">
        <f>IF([9]日報_18!$D$13="","",[9]日報_18!$D$13)</f>
        <v>4</v>
      </c>
      <c r="D22" s="11">
        <f>IF([9]日報_18!$C$13="","",[9]日報_18!$C$13)</f>
        <v>8</v>
      </c>
      <c r="E22" s="12" t="s">
        <v>18</v>
      </c>
    </row>
    <row r="23" spans="1:9" ht="16.5" customHeight="1">
      <c r="A23" s="28">
        <v>43088.375</v>
      </c>
      <c r="B23" s="34">
        <f>IF([9]日報_19!$B$13="","",[9]日報_19!$B$13)</f>
        <v>43.09</v>
      </c>
      <c r="C23" s="8">
        <f>IF([9]日報_19!$D$13="","",[9]日報_19!$D$13)</f>
        <v>4</v>
      </c>
      <c r="D23" s="11">
        <f>IF([9]日報_19!$C$13="","",[9]日報_19!$C$13)</f>
        <v>7.9</v>
      </c>
      <c r="E23" s="12" t="s">
        <v>18</v>
      </c>
    </row>
    <row r="24" spans="1:9" ht="16.5" customHeight="1">
      <c r="A24" s="28">
        <v>43089.375</v>
      </c>
      <c r="B24" s="34">
        <f>IF([9]日報_20!$B$13="","",[9]日報_20!$B$13)</f>
        <v>43.09</v>
      </c>
      <c r="C24" s="8">
        <f>IF([9]日報_20!$D$13="","",[9]日報_20!$D$13)</f>
        <v>4</v>
      </c>
      <c r="D24" s="11">
        <f>IF([9]日報_20!$C$13="","",[9]日報_20!$C$13)</f>
        <v>7.8</v>
      </c>
      <c r="E24" s="12" t="s">
        <v>18</v>
      </c>
    </row>
    <row r="25" spans="1:9" ht="16.5" customHeight="1">
      <c r="A25" s="28">
        <v>43090.375</v>
      </c>
      <c r="B25" s="34">
        <f>IF([9]日報_21!$B$13="","",[9]日報_21!$B$13)</f>
        <v>43.09</v>
      </c>
      <c r="C25" s="8">
        <f>IF([9]日報_21!$D$13="","",[9]日報_21!$D$13)</f>
        <v>4.8</v>
      </c>
      <c r="D25" s="11">
        <f>IF([9]日報_21!$C$13="","",[9]日報_21!$C$13)</f>
        <v>7.8</v>
      </c>
      <c r="E25" s="12" t="s">
        <v>18</v>
      </c>
    </row>
    <row r="26" spans="1:9" ht="16.5" customHeight="1">
      <c r="A26" s="28">
        <v>43091.375</v>
      </c>
      <c r="B26" s="34">
        <f>IF([9]日報_22!$B$13="","",[9]日報_22!$B$13)</f>
        <v>43.09</v>
      </c>
      <c r="C26" s="8">
        <f>IF([9]日報_22!$D$13="","",[9]日報_22!$D$13)</f>
        <v>3.7</v>
      </c>
      <c r="D26" s="11">
        <f>IF([9]日報_22!$C$13="","",[9]日報_22!$C$13)</f>
        <v>7.5</v>
      </c>
      <c r="E26" s="12" t="s">
        <v>18</v>
      </c>
    </row>
    <row r="27" spans="1:9" ht="16.5" customHeight="1">
      <c r="A27" s="28">
        <v>43092.375</v>
      </c>
      <c r="B27" s="5">
        <f>IF([9]日報_23!$B$13="","",[9]日報_23!$B$13)</f>
        <v>43.93</v>
      </c>
      <c r="C27" s="8">
        <f>IF([9]日報_23!$D$13="","",[9]日報_23!$D$13)</f>
        <v>6.6</v>
      </c>
      <c r="D27" s="11">
        <f>IF([9]日報_23!$C$13="","",[9]日報_23!$C$13)</f>
        <v>7.5</v>
      </c>
      <c r="E27" s="12"/>
      <c r="H27" t="s">
        <v>31</v>
      </c>
    </row>
    <row r="28" spans="1:9" ht="16.5" customHeight="1">
      <c r="A28" s="28">
        <v>43093.375</v>
      </c>
      <c r="B28" s="5">
        <f>IF([9]日報_24!$B$13="","",[9]日報_24!$B$13)</f>
        <v>43.93</v>
      </c>
      <c r="C28" s="8">
        <f>IF([9]日報_24!$D$13="","",[9]日報_24!$D$13)</f>
        <v>6</v>
      </c>
      <c r="D28" s="11">
        <f>IF([9]日報_24!$C$13="","",[9]日報_24!$C$13)</f>
        <v>7.5</v>
      </c>
      <c r="E28" s="12"/>
      <c r="H28" t="s">
        <v>32</v>
      </c>
    </row>
    <row r="29" spans="1:9" ht="16.5" customHeight="1">
      <c r="A29" s="28">
        <v>43094.375</v>
      </c>
      <c r="B29" s="5">
        <f>IF([9]日報_25!$B$13="","",[9]日報_25!$B$13)</f>
        <v>43.93</v>
      </c>
      <c r="C29" s="8">
        <f>IF([9]日報_25!$D$13="","",[9]日報_25!$D$13)</f>
        <v>6</v>
      </c>
      <c r="D29" s="11">
        <f>IF([9]日報_25!$C$13="","",[9]日報_25!$C$13)</f>
        <v>7.4</v>
      </c>
      <c r="E29" s="12"/>
    </row>
    <row r="30" spans="1:9" ht="16.5" customHeight="1">
      <c r="A30" s="28">
        <v>43095.375</v>
      </c>
      <c r="B30" s="5">
        <f>IF([9]日報_26!$B$13="","",[9]日報_26!$B$13)</f>
        <v>43.93</v>
      </c>
      <c r="C30" s="8">
        <f>IF([9]日報_26!$D$13="","",[9]日報_26!$D$13)</f>
        <v>5.7</v>
      </c>
      <c r="D30" s="11">
        <f>IF([9]日報_26!$C$13="","",[9]日報_26!$C$13)</f>
        <v>7.1</v>
      </c>
      <c r="E30" s="12"/>
      <c r="H30" t="s">
        <v>21</v>
      </c>
      <c r="I30" t="s">
        <v>26</v>
      </c>
    </row>
    <row r="31" spans="1:9" ht="16.5" customHeight="1">
      <c r="A31" s="28">
        <v>43096.375</v>
      </c>
      <c r="B31" s="5">
        <f>IF([9]日報_27!$B$13="","",[9]日報_27!$B$13)</f>
        <v>43.93</v>
      </c>
      <c r="C31" s="8">
        <f>IF([9]日報_27!$D$13="","",[9]日報_27!$D$13)</f>
        <v>6.8</v>
      </c>
      <c r="D31" s="11">
        <f>IF([9]日報_27!$C$13="","",[9]日報_27!$C$13)</f>
        <v>7.1</v>
      </c>
      <c r="E31" s="12"/>
      <c r="H31" t="s">
        <v>22</v>
      </c>
      <c r="I31" t="s">
        <v>28</v>
      </c>
    </row>
    <row r="32" spans="1:9" ht="16.5" customHeight="1">
      <c r="A32" s="28">
        <v>43097.375</v>
      </c>
      <c r="B32" s="5">
        <f>IF([9]日報_28!$B$13="","",[9]日報_28!$B$13)</f>
        <v>43.93</v>
      </c>
      <c r="C32" s="8">
        <f>IF([9]日報_28!$D$13="","",[9]日報_28!$D$13)</f>
        <v>7.1</v>
      </c>
      <c r="D32" s="11">
        <f>IF([9]日報_28!$C$13="","",[9]日報_28!$C$13)</f>
        <v>7</v>
      </c>
      <c r="E32" s="12"/>
      <c r="H32" t="s">
        <v>23</v>
      </c>
      <c r="I32" t="s">
        <v>27</v>
      </c>
    </row>
    <row r="33" spans="1:9" ht="16.5" customHeight="1">
      <c r="A33" s="28">
        <v>43098.375</v>
      </c>
      <c r="B33" s="5">
        <f>IF([9]日報_29!$B$13="","",[9]日報_29!$B$13)</f>
        <v>43.93</v>
      </c>
      <c r="C33" s="8">
        <f>IF([9]日報_29!$D$13="","",[9]日報_29!$D$13)</f>
        <v>7.4</v>
      </c>
      <c r="D33" s="11">
        <f>IF([9]日報_29!$C$13="","",[9]日報_29!$C$13)</f>
        <v>6.9</v>
      </c>
      <c r="E33" s="12"/>
      <c r="H33" t="s">
        <v>24</v>
      </c>
      <c r="I33" t="s">
        <v>29</v>
      </c>
    </row>
    <row r="34" spans="1:9" ht="16.5" customHeight="1">
      <c r="A34" s="28">
        <v>43099.375</v>
      </c>
      <c r="B34" s="5">
        <f>IF([9]日報_30!$B$13="","",[9]日報_30!$B$13)</f>
        <v>43.93</v>
      </c>
      <c r="C34" s="8">
        <f>IF([9]日報_30!$D$13="","",[9]日報_30!$D$13)</f>
        <v>7.4</v>
      </c>
      <c r="D34" s="11">
        <f>IF([9]日報_30!$C$13="","",[9]日報_30!$C$13)</f>
        <v>7</v>
      </c>
      <c r="E34" s="12"/>
      <c r="H34" t="s">
        <v>25</v>
      </c>
      <c r="I34" t="s">
        <v>30</v>
      </c>
    </row>
    <row r="35" spans="1:9" ht="16.5" customHeight="1" thickBot="1">
      <c r="A35" s="29">
        <v>43100.375</v>
      </c>
      <c r="B35" s="31">
        <f>IF([9]日報_31!$B$13="","",[9]日報_31!$B$13)</f>
        <v>43.93</v>
      </c>
      <c r="C35" s="25">
        <f>IF([9]日報_31!$D$13="","",[9]日報_31!$D$13)</f>
        <v>6.6</v>
      </c>
      <c r="D35" s="32">
        <f>IF([9]日報_31!$C$13="","",[9]日報_31!$C$13)</f>
        <v>7</v>
      </c>
      <c r="E35" s="27"/>
    </row>
    <row r="36" spans="1:9" ht="16.5" customHeight="1" thickTop="1">
      <c r="A36" s="22" t="s">
        <v>6</v>
      </c>
      <c r="B36" s="42">
        <f>ROUND(AVERAGE(B27:B35),2)</f>
        <v>43.93</v>
      </c>
      <c r="C36" s="17">
        <f>ROUND(AVERAGE(C5:C35),2)</f>
        <v>4.91</v>
      </c>
      <c r="D36" s="18">
        <f>ROUND(AVERAGE(D5:D35),1)</f>
        <v>8.5</v>
      </c>
      <c r="E36" s="23"/>
    </row>
    <row r="37" spans="1:9" ht="16.5" customHeight="1">
      <c r="A37" s="3" t="s">
        <v>7</v>
      </c>
      <c r="B37" s="41">
        <f>MAX(B27:B35)</f>
        <v>43.93</v>
      </c>
      <c r="C37" s="8">
        <f>MAX(C5:C35)</f>
        <v>7.4</v>
      </c>
      <c r="D37" s="11">
        <f>MAX(D5:D35)</f>
        <v>10.8</v>
      </c>
      <c r="E37" s="14"/>
    </row>
    <row r="38" spans="1:9" ht="16.5" customHeight="1">
      <c r="A38" s="3" t="s">
        <v>8</v>
      </c>
      <c r="B38" s="43">
        <f>INDEX($A$27:$A$35,MATCH(B37,B27:B35,0),0)</f>
        <v>43092.375</v>
      </c>
      <c r="C38" s="9">
        <f>INDEX($A$5:$A$35,MATCH(C37,C5:C35,0),0)</f>
        <v>43098.375</v>
      </c>
      <c r="D38" s="6">
        <f>INDEX($A$5:$A$35,MATCH(D37,D5:D35,0),0)</f>
        <v>43070.375</v>
      </c>
      <c r="E38" s="14"/>
    </row>
    <row r="39" spans="1:9" ht="16.5" customHeight="1">
      <c r="A39" s="3" t="s">
        <v>9</v>
      </c>
      <c r="B39" s="41">
        <f>MIN(B27:B35)</f>
        <v>43.93</v>
      </c>
      <c r="C39" s="8">
        <f>MIN(C5:C35)</f>
        <v>2.8</v>
      </c>
      <c r="D39" s="11">
        <f>MIN(D5:D35)</f>
        <v>6.9</v>
      </c>
      <c r="E39" s="14"/>
    </row>
    <row r="40" spans="1:9" ht="16.5" customHeight="1">
      <c r="A40" s="4" t="s">
        <v>10</v>
      </c>
      <c r="B40" s="44">
        <f>INDEX($A$27:$A$35,MATCH(B39,B27:B35,0),0)</f>
        <v>43092.375</v>
      </c>
      <c r="C40" s="10">
        <f>INDEX($A$5:$A$35,MATCH(C39,C5:C35,0),0)</f>
        <v>43070.375</v>
      </c>
      <c r="D40" s="7">
        <f>INDEX($A$5:$A$35,MATCH(D39,D5:D35,0),0)</f>
        <v>43098.375</v>
      </c>
      <c r="E40" s="15"/>
    </row>
  </sheetData>
  <mergeCells count="6">
    <mergeCell ref="E2:E4"/>
    <mergeCell ref="A1:D1"/>
    <mergeCell ref="A2:A4"/>
    <mergeCell ref="B2:B3"/>
    <mergeCell ref="C2:C3"/>
    <mergeCell ref="D2:D3"/>
  </mergeCells>
  <phoneticPr fontId="1"/>
  <pageMargins left="0.98425196850393704" right="0.19685039370078741" top="0.44" bottom="0.31496062992125984" header="0.44" footer="0.31496062992125984"/>
  <pageSetup paperSize="9" scale="13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月報 (４月）</vt:lpstr>
      <vt:lpstr>月報 (５月）</vt:lpstr>
      <vt:lpstr>月報 (６月）</vt:lpstr>
      <vt:lpstr>月報 (７月）</vt:lpstr>
      <vt:lpstr>月報 (８月）</vt:lpstr>
      <vt:lpstr>月報 (９月）</vt:lpstr>
      <vt:lpstr>月報 (１０月）</vt:lpstr>
      <vt:lpstr>月報 (１１月）</vt:lpstr>
      <vt:lpstr>月報 (１２月）</vt:lpstr>
      <vt:lpstr>月報 (１月） </vt:lpstr>
      <vt:lpstr>月報 (２月）</vt:lpstr>
      <vt:lpstr>月報 (３月） </vt:lpstr>
      <vt:lpstr>'月報 (１０月）'!Print_Area</vt:lpstr>
      <vt:lpstr>'月報 (１１月）'!Print_Area</vt:lpstr>
      <vt:lpstr>'月報 (１２月）'!Print_Area</vt:lpstr>
      <vt:lpstr>'月報 (１月） '!Print_Area</vt:lpstr>
      <vt:lpstr>'月報 (２月）'!Print_Area</vt:lpstr>
      <vt:lpstr>'月報 (３月） '!Print_Area</vt:lpstr>
      <vt:lpstr>'月報 (４月）'!Print_Area</vt:lpstr>
      <vt:lpstr>'月報 (５月）'!Print_Area</vt:lpstr>
      <vt:lpstr>'月報 (６月）'!Print_Area</vt:lpstr>
      <vt:lpstr>'月報 (７月）'!Print_Area</vt:lpstr>
      <vt:lpstr>'月報 (８月）'!Print_Area</vt:lpstr>
      <vt:lpstr>'月報 (９月）'!Print_Area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ModifiedBy>457811</cp:lastModifiedBy>
  <cp:lastPrinted>2018-04-04T02:38:38Z</cp:lastPrinted>
  <dcterms:created xsi:type="dcterms:W3CDTF">2010-05-31T05:11:01Z</dcterms:created>
  <dcterms:modified xsi:type="dcterms:W3CDTF">2018-04-23T04:23:25Z</dcterms:modified>
</cp:coreProperties>
</file>