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Kigyo\02電気工水課\11チーム会等\03濁水対策検討\釜ヶ渕濁度計月報(HP公開済)\"/>
    </mc:Choice>
  </mc:AlternateContent>
  <bookViews>
    <workbookView xWindow="0" yWindow="0" windowWidth="20490" windowHeight="9660" tabRatio="762"/>
  </bookViews>
  <sheets>
    <sheet name="月報 (４月）" sheetId="12" r:id="rId1"/>
    <sheet name="月報 (５月）" sheetId="25" r:id="rId2"/>
    <sheet name="月報 (６月）" sheetId="26" r:id="rId3"/>
    <sheet name="月報 (７月）" sheetId="27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'月報 (４月）'!$A$1:$E$40</definedName>
    <definedName name="_xlnm.Print_Area" localSheetId="1">'月報 (５月）'!$A$1:$E$40</definedName>
    <definedName name="_xlnm.Print_Area" localSheetId="2">'月報 (６月）'!$A$1:$E$40</definedName>
    <definedName name="_xlnm.Print_Area" localSheetId="3">'月報 (７月）'!$A$1:$E$40</definedName>
  </definedNames>
  <calcPr calcId="152511"/>
</workbook>
</file>

<file path=xl/calcChain.xml><?xml version="1.0" encoding="utf-8"?>
<calcChain xmlns="http://schemas.openxmlformats.org/spreadsheetml/2006/main">
  <c r="D35" i="27" l="1"/>
  <c r="C35" i="27"/>
  <c r="B35" i="27"/>
  <c r="D34" i="27"/>
  <c r="C34" i="27"/>
  <c r="B34" i="27"/>
  <c r="D33" i="27"/>
  <c r="C33" i="27"/>
  <c r="B33" i="27"/>
  <c r="D32" i="27"/>
  <c r="C32" i="27"/>
  <c r="B32" i="27"/>
  <c r="D31" i="27"/>
  <c r="C31" i="27"/>
  <c r="B31" i="27"/>
  <c r="D30" i="27"/>
  <c r="C30" i="27"/>
  <c r="B30" i="27"/>
  <c r="D29" i="27"/>
  <c r="C29" i="27"/>
  <c r="B29" i="27"/>
  <c r="D28" i="27"/>
  <c r="C28" i="27"/>
  <c r="B28" i="27"/>
  <c r="D27" i="27"/>
  <c r="C27" i="27"/>
  <c r="B27" i="27"/>
  <c r="D26" i="27"/>
  <c r="C26" i="27"/>
  <c r="B26" i="27"/>
  <c r="D25" i="27"/>
  <c r="C25" i="27"/>
  <c r="B25" i="27"/>
  <c r="D24" i="27"/>
  <c r="C24" i="27"/>
  <c r="B24" i="27"/>
  <c r="D23" i="27"/>
  <c r="C23" i="27"/>
  <c r="B23" i="27"/>
  <c r="D22" i="27"/>
  <c r="C22" i="27"/>
  <c r="B22" i="27"/>
  <c r="D21" i="27"/>
  <c r="C21" i="27"/>
  <c r="B21" i="27"/>
  <c r="D20" i="27"/>
  <c r="C20" i="27"/>
  <c r="B20" i="27"/>
  <c r="D19" i="27"/>
  <c r="C19" i="27"/>
  <c r="B19" i="27"/>
  <c r="D18" i="27"/>
  <c r="C18" i="27"/>
  <c r="B18" i="27"/>
  <c r="D17" i="27"/>
  <c r="C17" i="27"/>
  <c r="B17" i="27"/>
  <c r="D16" i="27"/>
  <c r="C16" i="27"/>
  <c r="B16" i="27"/>
  <c r="D15" i="27"/>
  <c r="C15" i="27"/>
  <c r="B15" i="27"/>
  <c r="D14" i="27"/>
  <c r="C14" i="27"/>
  <c r="B14" i="27"/>
  <c r="D13" i="27"/>
  <c r="C13" i="27"/>
  <c r="B13" i="27"/>
  <c r="D9" i="27"/>
  <c r="C9" i="27"/>
  <c r="B9" i="27"/>
  <c r="D8" i="27"/>
  <c r="C8" i="27"/>
  <c r="B8" i="27"/>
  <c r="D7" i="27"/>
  <c r="C7" i="27"/>
  <c r="B7" i="27"/>
  <c r="D6" i="27"/>
  <c r="C6" i="27"/>
  <c r="B6" i="27"/>
  <c r="D5" i="27"/>
  <c r="C5" i="27"/>
  <c r="B5" i="27"/>
  <c r="D34" i="26" l="1"/>
  <c r="C34" i="26"/>
  <c r="B34" i="26"/>
  <c r="D33" i="26"/>
  <c r="C33" i="26"/>
  <c r="B33" i="26"/>
  <c r="D32" i="26"/>
  <c r="C32" i="26"/>
  <c r="B32" i="26"/>
  <c r="D31" i="26"/>
  <c r="C31" i="26"/>
  <c r="B31" i="26"/>
  <c r="D30" i="26"/>
  <c r="C30" i="26"/>
  <c r="B30" i="26"/>
  <c r="D29" i="26"/>
  <c r="C29" i="26"/>
  <c r="B29" i="26"/>
  <c r="D28" i="26"/>
  <c r="C28" i="26"/>
  <c r="B28" i="26"/>
  <c r="D27" i="26"/>
  <c r="C27" i="26"/>
  <c r="B27" i="26"/>
  <c r="D26" i="26"/>
  <c r="C26" i="26"/>
  <c r="B26" i="26"/>
  <c r="D25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D20" i="26"/>
  <c r="C20" i="26"/>
  <c r="B20" i="26"/>
  <c r="D19" i="26"/>
  <c r="C19" i="26"/>
  <c r="B19" i="26"/>
  <c r="D18" i="26"/>
  <c r="C18" i="26"/>
  <c r="B18" i="26"/>
  <c r="D17" i="26"/>
  <c r="C17" i="26"/>
  <c r="B17" i="26"/>
  <c r="D16" i="26"/>
  <c r="C16" i="26"/>
  <c r="B16" i="26"/>
  <c r="D15" i="26"/>
  <c r="C15" i="26"/>
  <c r="B15" i="26"/>
  <c r="D14" i="26"/>
  <c r="C14" i="26"/>
  <c r="B14" i="26"/>
  <c r="D13" i="26"/>
  <c r="C13" i="26"/>
  <c r="B13" i="26"/>
  <c r="D12" i="26"/>
  <c r="C12" i="26"/>
  <c r="B12" i="26"/>
  <c r="D11" i="26"/>
  <c r="C11" i="26"/>
  <c r="B11" i="26"/>
  <c r="D10" i="26"/>
  <c r="C10" i="26"/>
  <c r="B10" i="26"/>
  <c r="D9" i="26"/>
  <c r="C9" i="26"/>
  <c r="B9" i="26"/>
  <c r="D8" i="26"/>
  <c r="C8" i="26"/>
  <c r="B8" i="26"/>
  <c r="D7" i="26"/>
  <c r="C7" i="26"/>
  <c r="B7" i="26"/>
  <c r="D6" i="26"/>
  <c r="C6" i="26"/>
  <c r="B6" i="26"/>
  <c r="D5" i="26"/>
  <c r="C5" i="26"/>
  <c r="B5" i="26"/>
  <c r="D35" i="25" l="1"/>
  <c r="C35" i="25"/>
  <c r="B35" i="25"/>
  <c r="D34" i="25"/>
  <c r="C34" i="25"/>
  <c r="B34" i="25"/>
  <c r="D33" i="25"/>
  <c r="C33" i="25"/>
  <c r="B33" i="25"/>
  <c r="D32" i="25"/>
  <c r="C32" i="25"/>
  <c r="B32" i="25"/>
  <c r="D31" i="25"/>
  <c r="C31" i="25"/>
  <c r="B31" i="25"/>
  <c r="D30" i="25"/>
  <c r="C30" i="25"/>
  <c r="B30" i="25"/>
  <c r="D29" i="25"/>
  <c r="C29" i="25"/>
  <c r="B29" i="25"/>
  <c r="D28" i="25"/>
  <c r="C28" i="25"/>
  <c r="B28" i="25"/>
  <c r="D27" i="25"/>
  <c r="C27" i="25"/>
  <c r="B27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C22" i="25"/>
  <c r="B22" i="25"/>
  <c r="D21" i="25"/>
  <c r="C21" i="25"/>
  <c r="B21" i="25"/>
  <c r="D20" i="25"/>
  <c r="C20" i="25"/>
  <c r="B20" i="25"/>
  <c r="D19" i="25"/>
  <c r="C19" i="25"/>
  <c r="B19" i="25"/>
  <c r="D18" i="25"/>
  <c r="C18" i="25"/>
  <c r="B18" i="25"/>
  <c r="D17" i="25"/>
  <c r="C17" i="25"/>
  <c r="B17" i="25"/>
  <c r="D16" i="25"/>
  <c r="C16" i="25"/>
  <c r="B16" i="25"/>
  <c r="D15" i="25"/>
  <c r="C15" i="25"/>
  <c r="B15" i="25"/>
  <c r="D14" i="25"/>
  <c r="C14" i="25"/>
  <c r="B14" i="25"/>
  <c r="D13" i="25"/>
  <c r="C13" i="25"/>
  <c r="D12" i="25"/>
  <c r="C12" i="25"/>
  <c r="D11" i="25"/>
  <c r="C11" i="25"/>
  <c r="D10" i="25"/>
  <c r="C10" i="25"/>
  <c r="D9" i="25"/>
  <c r="C9" i="25"/>
  <c r="D8" i="25"/>
  <c r="C8" i="25"/>
  <c r="D7" i="25"/>
  <c r="C7" i="25"/>
  <c r="D6" i="25"/>
  <c r="C6" i="25"/>
  <c r="D5" i="25"/>
  <c r="C5" i="25"/>
  <c r="D34" i="12" l="1"/>
  <c r="C34" i="12"/>
  <c r="D33" i="12"/>
  <c r="C33" i="12"/>
  <c r="D32" i="12"/>
  <c r="C32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C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13" i="12"/>
  <c r="C13" i="12"/>
  <c r="B13" i="12"/>
  <c r="D12" i="12"/>
  <c r="C12" i="12"/>
  <c r="B12" i="12"/>
  <c r="D11" i="12"/>
  <c r="C11" i="12"/>
  <c r="B11" i="12"/>
  <c r="D10" i="12"/>
  <c r="C10" i="12"/>
  <c r="B10" i="12"/>
  <c r="D9" i="12"/>
  <c r="C9" i="12"/>
  <c r="B9" i="12"/>
  <c r="D8" i="12"/>
  <c r="C8" i="12"/>
  <c r="B8" i="12"/>
  <c r="D7" i="12"/>
  <c r="C7" i="12"/>
  <c r="B7" i="12"/>
  <c r="D6" i="12"/>
  <c r="C6" i="12"/>
  <c r="B6" i="12"/>
  <c r="D5" i="12"/>
  <c r="C5" i="12"/>
  <c r="B5" i="12"/>
  <c r="D35" i="12" l="1"/>
  <c r="C35" i="12"/>
  <c r="B35" i="12"/>
  <c r="D36" i="27" l="1"/>
  <c r="C37" i="27"/>
  <c r="C38" i="27" s="1"/>
  <c r="C36" i="27"/>
  <c r="B37" i="27"/>
  <c r="B38" i="27" s="1"/>
  <c r="B36" i="27"/>
  <c r="B39" i="27"/>
  <c r="B40" i="27" s="1"/>
  <c r="C39" i="27"/>
  <c r="C40" i="27" s="1"/>
  <c r="D39" i="27"/>
  <c r="D40" i="27" s="1"/>
  <c r="D37" i="27"/>
  <c r="D38" i="27" s="1"/>
  <c r="D39" i="26" l="1"/>
  <c r="D40" i="26" s="1"/>
  <c r="D37" i="26"/>
  <c r="D38" i="26" s="1"/>
  <c r="C36" i="26"/>
  <c r="B39" i="26"/>
  <c r="B40" i="26" s="1"/>
  <c r="C39" i="26"/>
  <c r="C40" i="26" s="1"/>
  <c r="D36" i="26"/>
  <c r="B37" i="26"/>
  <c r="B38" i="26" s="1"/>
  <c r="B36" i="26"/>
  <c r="C37" i="26"/>
  <c r="C38" i="26" s="1"/>
  <c r="D36" i="25" l="1"/>
  <c r="D39" i="25"/>
  <c r="D40" i="25" s="1"/>
  <c r="C39" i="25"/>
  <c r="C40" i="25" s="1"/>
  <c r="D37" i="25"/>
  <c r="D38" i="25" s="1"/>
  <c r="C36" i="25"/>
  <c r="B39" i="25"/>
  <c r="B40" i="25" s="1"/>
  <c r="B37" i="25" l="1"/>
  <c r="B38" i="25" s="1"/>
  <c r="B36" i="25"/>
  <c r="C37" i="25"/>
  <c r="C38" i="25" s="1"/>
  <c r="B39" i="12" l="1"/>
  <c r="B40" i="12" s="1"/>
  <c r="D39" i="12"/>
  <c r="D40" i="12" s="1"/>
  <c r="C36" i="12"/>
  <c r="B36" i="12"/>
  <c r="D36" i="12"/>
  <c r="C37" i="12"/>
  <c r="C38" i="12" s="1"/>
  <c r="C39" i="12"/>
  <c r="C40" i="12" s="1"/>
  <c r="B37" i="12"/>
  <c r="B38" i="12" s="1"/>
  <c r="D37" i="12"/>
  <c r="D38" i="12" s="1"/>
</calcChain>
</file>

<file path=xl/sharedStrings.xml><?xml version="1.0" encoding="utf-8"?>
<sst xmlns="http://schemas.openxmlformats.org/spreadsheetml/2006/main" count="112" uniqueCount="20">
  <si>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1"/>
  </si>
  <si>
    <t>日付</t>
    <rPh sb="0" eb="1">
      <t>ニチ</t>
    </rPh>
    <rPh sb="1" eb="2">
      <t>ツ</t>
    </rPh>
    <phoneticPr fontId="1"/>
  </si>
  <si>
    <t>水位</t>
    <rPh sb="0" eb="2">
      <t>スイイ</t>
    </rPh>
    <phoneticPr fontId="1"/>
  </si>
  <si>
    <t>水温</t>
    <rPh sb="0" eb="2">
      <t>スイオン</t>
    </rPh>
    <phoneticPr fontId="1"/>
  </si>
  <si>
    <t>濁度</t>
    <rPh sb="0" eb="1">
      <t>ダク</t>
    </rPh>
    <rPh sb="1" eb="2">
      <t>ド</t>
    </rPh>
    <phoneticPr fontId="1"/>
  </si>
  <si>
    <t>備考</t>
    <rPh sb="0" eb="2">
      <t>ビコウ</t>
    </rPh>
    <phoneticPr fontId="1"/>
  </si>
  <si>
    <t>平　均</t>
    <rPh sb="0" eb="1">
      <t>ヒラ</t>
    </rPh>
    <rPh sb="2" eb="3">
      <t>タモツ</t>
    </rPh>
    <phoneticPr fontId="1"/>
  </si>
  <si>
    <t>最　大　値</t>
    <rPh sb="0" eb="1">
      <t>サイ</t>
    </rPh>
    <rPh sb="2" eb="3">
      <t>ダイ</t>
    </rPh>
    <rPh sb="4" eb="5">
      <t>アタイ</t>
    </rPh>
    <phoneticPr fontId="1"/>
  </si>
  <si>
    <t>最大日</t>
    <rPh sb="0" eb="2">
      <t>サイダイ</t>
    </rPh>
    <rPh sb="2" eb="3">
      <t>ニチ</t>
    </rPh>
    <phoneticPr fontId="1"/>
  </si>
  <si>
    <t>最　小　値</t>
    <rPh sb="0" eb="1">
      <t>サイ</t>
    </rPh>
    <rPh sb="2" eb="3">
      <t>ショウ</t>
    </rPh>
    <rPh sb="4" eb="5">
      <t>アタイ</t>
    </rPh>
    <phoneticPr fontId="1"/>
  </si>
  <si>
    <t>最小日</t>
    <rPh sb="0" eb="2">
      <t>サイショウ</t>
    </rPh>
    <rPh sb="2" eb="3">
      <t>ニチ</t>
    </rPh>
    <phoneticPr fontId="1"/>
  </si>
  <si>
    <t>[ ｍ ]</t>
    <phoneticPr fontId="1"/>
  </si>
  <si>
    <t>[ FTU ]</t>
    <phoneticPr fontId="1"/>
  </si>
  <si>
    <t>[ ℃ ]</t>
    <phoneticPr fontId="1"/>
  </si>
  <si>
    <t>水位データ欠測</t>
    <rPh sb="0" eb="2">
      <t>スイイ</t>
    </rPh>
    <rPh sb="5" eb="7">
      <t>ケッソク</t>
    </rPh>
    <phoneticPr fontId="1"/>
  </si>
  <si>
    <t>-</t>
    <phoneticPr fontId="1"/>
  </si>
  <si>
    <t>水位データ欠測</t>
    <rPh sb="0" eb="2">
      <t>スイイ</t>
    </rPh>
    <rPh sb="5" eb="7">
      <t>ケッソク</t>
    </rPh>
    <phoneticPr fontId="1"/>
  </si>
  <si>
    <t>-</t>
    <phoneticPr fontId="1"/>
  </si>
  <si>
    <t>水位データ欠測</t>
    <phoneticPr fontId="1"/>
  </si>
  <si>
    <t>欠測</t>
    <rPh sb="0" eb="2">
      <t>ケッソク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</si>
</sst>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\ h:mm"/>
    <numFmt numFmtId="177" formatCode="0.00_ "/>
    <numFmt numFmtId="178" formatCode="0.0_ "/>
    <numFmt numFmtId="179" formatCode="m&quot;月&quot;d&quot;日&quot;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7" fontId="2" fillId="0" borderId="0" xfId="0" applyNumberFormat="1" applyFont="1" applyBorder="1"/>
    <xf numFmtId="178" fontId="2" fillId="0" borderId="0" xfId="0" applyNumberFormat="1" applyFont="1" applyBorder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/>
    <xf numFmtId="179" fontId="2" fillId="0" borderId="3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178" fontId="2" fillId="0" borderId="1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" xfId="0" applyNumberFormat="1" applyFont="1" applyBorder="1" applyAlignment="1">
      <alignment horizontal="right"/>
    </xf>
    <xf numFmtId="178" fontId="2" fillId="0" borderId="3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shrinkToFit="1"/>
    </xf>
    <xf numFmtId="0" fontId="0" fillId="0" borderId="1" xfId="0" applyNumberFormat="1" applyBorder="1"/>
    <xf numFmtId="0" fontId="0" fillId="0" borderId="2" xfId="0" applyNumberFormat="1" applyBorder="1"/>
    <xf numFmtId="177" fontId="2" fillId="0" borderId="5" xfId="0" applyNumberFormat="1" applyFont="1" applyBorder="1"/>
    <xf numFmtId="178" fontId="2" fillId="0" borderId="6" xfId="0" applyNumberFormat="1" applyFont="1" applyBorder="1"/>
    <xf numFmtId="178" fontId="2" fillId="0" borderId="5" xfId="0" applyNumberFormat="1" applyFont="1" applyBorder="1"/>
    <xf numFmtId="0" fontId="2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Border="1"/>
    <xf numFmtId="177" fontId="2" fillId="0" borderId="7" xfId="0" applyNumberFormat="1" applyFont="1" applyBorder="1"/>
    <xf numFmtId="178" fontId="2" fillId="0" borderId="8" xfId="0" applyNumberFormat="1" applyFont="1" applyBorder="1"/>
    <xf numFmtId="178" fontId="2" fillId="0" borderId="7" xfId="0" applyNumberFormat="1" applyFont="1" applyBorder="1"/>
    <xf numFmtId="0" fontId="2" fillId="0" borderId="8" xfId="0" applyNumberFormat="1" applyFont="1" applyBorder="1"/>
    <xf numFmtId="176" fontId="2" fillId="0" borderId="6" xfId="0" applyNumberFormat="1" applyFont="1" applyBorder="1" applyAlignment="1">
      <alignment horizontal="right" indent="1"/>
    </xf>
    <xf numFmtId="176" fontId="2" fillId="0" borderId="8" xfId="0" applyNumberFormat="1" applyFont="1" applyBorder="1" applyAlignment="1">
      <alignment horizontal="right" indent="1"/>
    </xf>
    <xf numFmtId="55" fontId="3" fillId="0" borderId="0" xfId="0" applyNumberFormat="1" applyFont="1"/>
    <xf numFmtId="177" fontId="2" fillId="0" borderId="11" xfId="0" applyNumberFormat="1" applyFont="1" applyBorder="1"/>
    <xf numFmtId="178" fontId="2" fillId="0" borderId="12" xfId="0" applyNumberFormat="1" applyFont="1" applyBorder="1"/>
    <xf numFmtId="177" fontId="2" fillId="0" borderId="3" xfId="0" applyNumberFormat="1" applyFont="1" applyBorder="1" applyAlignment="1">
      <alignment horizontal="center"/>
    </xf>
    <xf numFmtId="177" fontId="2" fillId="0" borderId="5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19</xdr:row>
      <xdr:rowOff>66675</xdr:rowOff>
    </xdr:from>
    <xdr:to>
      <xdr:col>9</xdr:col>
      <xdr:colOff>142875</xdr:colOff>
      <xdr:row>21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5448300" y="4010025"/>
          <a:ext cx="248602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15</a:t>
          </a:r>
          <a:r>
            <a:rPr kumimoji="1" lang="ja-JP" altLang="en-US" sz="1100"/>
            <a:t>日より水位ﾃﾞｰﾀがおかしいため、数式を消しています。　</a:t>
          </a:r>
          <a:r>
            <a:rPr kumimoji="1" lang="en-US" altLang="ja-JP" sz="1100"/>
            <a:t>4/18</a:t>
          </a:r>
          <a:r>
            <a:rPr kumimoji="1" lang="ja-JP" altLang="en-US" sz="1100"/>
            <a:t>　中元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9</xdr:row>
      <xdr:rowOff>76200</xdr:rowOff>
    </xdr:from>
    <xdr:to>
      <xdr:col>3</xdr:col>
      <xdr:colOff>600075</xdr:colOff>
      <xdr:row>14</xdr:row>
      <xdr:rowOff>161925</xdr:rowOff>
    </xdr:to>
    <xdr:cxnSp macro="">
      <xdr:nvCxnSpPr>
        <xdr:cNvPr id="3" name="直線コネクタ 2"/>
        <xdr:cNvCxnSpPr/>
      </xdr:nvCxnSpPr>
      <xdr:spPr>
        <a:xfrm flipH="1">
          <a:off x="952500" y="1924050"/>
          <a:ext cx="1838325" cy="1133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9</xdr:row>
      <xdr:rowOff>142875</xdr:rowOff>
    </xdr:from>
    <xdr:to>
      <xdr:col>10</xdr:col>
      <xdr:colOff>238125</xdr:colOff>
      <xdr:row>16</xdr:row>
      <xdr:rowOff>19050</xdr:rowOff>
    </xdr:to>
    <xdr:sp macro="" textlink="">
      <xdr:nvSpPr>
        <xdr:cNvPr id="4" name="テキスト ボックス 3"/>
        <xdr:cNvSpPr txBox="1"/>
      </xdr:nvSpPr>
      <xdr:spPr>
        <a:xfrm>
          <a:off x="5695950" y="1990725"/>
          <a:ext cx="3019425" cy="134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7/6</a:t>
          </a:r>
          <a:r>
            <a:rPr kumimoji="1" lang="ja-JP" altLang="en-US" sz="1100"/>
            <a:t>より濁度計断線のため欠測。</a:t>
          </a:r>
          <a:endParaRPr kumimoji="1" lang="en-US" altLang="ja-JP" sz="1100"/>
        </a:p>
        <a:p>
          <a:r>
            <a:rPr kumimoji="1" lang="ja-JP" altLang="en-US" sz="1100"/>
            <a:t>数式を削除しています。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8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8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8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8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44.14</v>
          </cell>
          <cell r="C13">
            <v>11.6</v>
          </cell>
          <cell r="D13">
            <v>3.2</v>
          </cell>
        </row>
      </sheetData>
      <sheetData sheetId="2">
        <row r="13">
          <cell r="B13">
            <v>44.13</v>
          </cell>
          <cell r="C13">
            <v>12</v>
          </cell>
          <cell r="D13">
            <v>3.5</v>
          </cell>
        </row>
      </sheetData>
      <sheetData sheetId="3">
        <row r="13">
          <cell r="B13">
            <v>44.11</v>
          </cell>
          <cell r="C13">
            <v>12.4</v>
          </cell>
          <cell r="D13">
            <v>3.8</v>
          </cell>
        </row>
      </sheetData>
      <sheetData sheetId="4">
        <row r="13">
          <cell r="B13">
            <v>44.11</v>
          </cell>
          <cell r="C13">
            <v>12.9</v>
          </cell>
          <cell r="D13">
            <v>3.8</v>
          </cell>
        </row>
      </sheetData>
      <sheetData sheetId="5">
        <row r="13">
          <cell r="B13">
            <v>44.11</v>
          </cell>
          <cell r="C13">
            <v>13</v>
          </cell>
          <cell r="D13">
            <v>4.4000000000000004</v>
          </cell>
        </row>
      </sheetData>
      <sheetData sheetId="6">
        <row r="13">
          <cell r="B13">
            <v>44.11</v>
          </cell>
          <cell r="C13">
            <v>13.1</v>
          </cell>
          <cell r="D13">
            <v>4.4000000000000004</v>
          </cell>
        </row>
      </sheetData>
      <sheetData sheetId="7">
        <row r="13">
          <cell r="B13">
            <v>44.2</v>
          </cell>
          <cell r="C13">
            <v>12.9</v>
          </cell>
          <cell r="D13">
            <v>4.4000000000000004</v>
          </cell>
        </row>
      </sheetData>
      <sheetData sheetId="8">
        <row r="13">
          <cell r="B13">
            <v>44.13</v>
          </cell>
          <cell r="C13">
            <v>12.5</v>
          </cell>
          <cell r="D13">
            <v>4.4000000000000004</v>
          </cell>
        </row>
      </sheetData>
      <sheetData sheetId="9">
        <row r="13">
          <cell r="B13">
            <v>44.13</v>
          </cell>
          <cell r="C13">
            <v>12.5</v>
          </cell>
          <cell r="D13">
            <v>3.8</v>
          </cell>
        </row>
      </sheetData>
      <sheetData sheetId="10">
        <row r="13">
          <cell r="B13">
            <v>44.13</v>
          </cell>
          <cell r="C13">
            <v>12.5</v>
          </cell>
          <cell r="D13">
            <v>3.2</v>
          </cell>
        </row>
      </sheetData>
      <sheetData sheetId="11">
        <row r="13">
          <cell r="B13">
            <v>44.13</v>
          </cell>
          <cell r="C13">
            <v>12.9</v>
          </cell>
          <cell r="D13">
            <v>2.2999999999999998</v>
          </cell>
        </row>
      </sheetData>
      <sheetData sheetId="12">
        <row r="13">
          <cell r="B13">
            <v>44.13</v>
          </cell>
          <cell r="C13">
            <v>13.2</v>
          </cell>
          <cell r="D13">
            <v>2.1</v>
          </cell>
        </row>
      </sheetData>
      <sheetData sheetId="13">
        <row r="13">
          <cell r="B13">
            <v>44.13</v>
          </cell>
          <cell r="C13">
            <v>13.3</v>
          </cell>
          <cell r="D13">
            <v>2.1</v>
          </cell>
        </row>
      </sheetData>
      <sheetData sheetId="14">
        <row r="13">
          <cell r="B13">
            <v>44.13</v>
          </cell>
          <cell r="C13">
            <v>13.4</v>
          </cell>
          <cell r="D13">
            <v>1.5</v>
          </cell>
        </row>
      </sheetData>
      <sheetData sheetId="15">
        <row r="13">
          <cell r="C13">
            <v>12.5</v>
          </cell>
          <cell r="D13">
            <v>14.8</v>
          </cell>
        </row>
      </sheetData>
      <sheetData sheetId="16">
        <row r="13">
          <cell r="C13">
            <v>12.1</v>
          </cell>
          <cell r="D13">
            <v>11.4</v>
          </cell>
        </row>
      </sheetData>
      <sheetData sheetId="17">
        <row r="13">
          <cell r="C13">
            <v>12.5</v>
          </cell>
          <cell r="D13">
            <v>62.3</v>
          </cell>
        </row>
      </sheetData>
      <sheetData sheetId="18">
        <row r="13">
          <cell r="C13">
            <v>12.7</v>
          </cell>
          <cell r="D13">
            <v>82.7</v>
          </cell>
        </row>
      </sheetData>
      <sheetData sheetId="19">
        <row r="13">
          <cell r="C13">
            <v>13</v>
          </cell>
          <cell r="D13">
            <v>78.5</v>
          </cell>
        </row>
      </sheetData>
      <sheetData sheetId="20">
        <row r="13">
          <cell r="C13">
            <v>13.4</v>
          </cell>
          <cell r="D13">
            <v>66.2</v>
          </cell>
        </row>
      </sheetData>
      <sheetData sheetId="21">
        <row r="13">
          <cell r="C13">
            <v>13.6</v>
          </cell>
          <cell r="D13">
            <v>50</v>
          </cell>
        </row>
      </sheetData>
      <sheetData sheetId="22">
        <row r="13">
          <cell r="C13">
            <v>13.8</v>
          </cell>
          <cell r="D13">
            <v>35.700000000000003</v>
          </cell>
        </row>
      </sheetData>
      <sheetData sheetId="23">
        <row r="13">
          <cell r="C13">
            <v>13.9</v>
          </cell>
          <cell r="D13">
            <v>25.3</v>
          </cell>
        </row>
      </sheetData>
      <sheetData sheetId="24">
        <row r="13">
          <cell r="C13">
            <v>14</v>
          </cell>
          <cell r="D13">
            <v>18.100000000000001</v>
          </cell>
        </row>
      </sheetData>
      <sheetData sheetId="25">
        <row r="13">
          <cell r="C13">
            <v>12</v>
          </cell>
          <cell r="D13">
            <v>99.3</v>
          </cell>
        </row>
      </sheetData>
      <sheetData sheetId="26">
        <row r="13">
          <cell r="C13">
            <v>13.4</v>
          </cell>
          <cell r="D13">
            <v>119</v>
          </cell>
        </row>
      </sheetData>
      <sheetData sheetId="27">
        <row r="13">
          <cell r="C13">
            <v>13.4</v>
          </cell>
          <cell r="D13">
            <v>131.30000000000001</v>
          </cell>
        </row>
      </sheetData>
      <sheetData sheetId="28">
        <row r="13">
          <cell r="C13">
            <v>13.5</v>
          </cell>
          <cell r="D13">
            <v>99.9</v>
          </cell>
        </row>
      </sheetData>
      <sheetData sheetId="29">
        <row r="13">
          <cell r="C13">
            <v>13.7</v>
          </cell>
          <cell r="D13">
            <v>89.7</v>
          </cell>
        </row>
      </sheetData>
      <sheetData sheetId="30">
        <row r="13">
          <cell r="C13">
            <v>14.1</v>
          </cell>
          <cell r="D13">
            <v>79.599999999999994</v>
          </cell>
        </row>
      </sheetData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C13">
            <v>14.2</v>
          </cell>
          <cell r="D13">
            <v>64.900000000000006</v>
          </cell>
        </row>
      </sheetData>
      <sheetData sheetId="2">
        <row r="13">
          <cell r="C13">
            <v>14.5</v>
          </cell>
          <cell r="D13">
            <v>52.3</v>
          </cell>
        </row>
      </sheetData>
      <sheetData sheetId="3">
        <row r="13">
          <cell r="C13">
            <v>14.2</v>
          </cell>
          <cell r="D13">
            <v>38.700000000000003</v>
          </cell>
        </row>
      </sheetData>
      <sheetData sheetId="4">
        <row r="13">
          <cell r="C13">
            <v>14.4</v>
          </cell>
          <cell r="D13">
            <v>25.8</v>
          </cell>
        </row>
      </sheetData>
      <sheetData sheetId="5">
        <row r="13">
          <cell r="C13">
            <v>14.4</v>
          </cell>
          <cell r="D13">
            <v>20.7</v>
          </cell>
        </row>
      </sheetData>
      <sheetData sheetId="6">
        <row r="13">
          <cell r="C13">
            <v>14.5</v>
          </cell>
          <cell r="D13">
            <v>17.3</v>
          </cell>
        </row>
      </sheetData>
      <sheetData sheetId="7">
        <row r="13">
          <cell r="C13">
            <v>14.3</v>
          </cell>
          <cell r="D13">
            <v>16.3</v>
          </cell>
        </row>
      </sheetData>
      <sheetData sheetId="8">
        <row r="13">
          <cell r="C13">
            <v>13.9</v>
          </cell>
          <cell r="D13">
            <v>17</v>
          </cell>
        </row>
      </sheetData>
      <sheetData sheetId="9">
        <row r="13">
          <cell r="C13">
            <v>13.7</v>
          </cell>
          <cell r="D13">
            <v>22</v>
          </cell>
        </row>
      </sheetData>
      <sheetData sheetId="10">
        <row r="13">
          <cell r="B13">
            <v>44.99</v>
          </cell>
          <cell r="C13">
            <v>13.9</v>
          </cell>
          <cell r="D13">
            <v>25.6</v>
          </cell>
        </row>
      </sheetData>
      <sheetData sheetId="11">
        <row r="13">
          <cell r="B13">
            <v>44.69</v>
          </cell>
          <cell r="C13">
            <v>14</v>
          </cell>
          <cell r="D13">
            <v>23.7</v>
          </cell>
        </row>
      </sheetData>
      <sheetData sheetId="12">
        <row r="13">
          <cell r="B13">
            <v>44.69</v>
          </cell>
          <cell r="C13">
            <v>14.2</v>
          </cell>
          <cell r="D13">
            <v>25.3</v>
          </cell>
        </row>
      </sheetData>
      <sheetData sheetId="13">
        <row r="13">
          <cell r="B13">
            <v>44.69</v>
          </cell>
          <cell r="C13">
            <v>14.5</v>
          </cell>
          <cell r="D13">
            <v>23.1</v>
          </cell>
        </row>
      </sheetData>
      <sheetData sheetId="14">
        <row r="13">
          <cell r="B13">
            <v>45.38</v>
          </cell>
          <cell r="C13">
            <v>13.7</v>
          </cell>
          <cell r="D13">
            <v>28.7</v>
          </cell>
        </row>
      </sheetData>
      <sheetData sheetId="15">
        <row r="13">
          <cell r="B13">
            <v>44.93</v>
          </cell>
          <cell r="C13">
            <v>14.5</v>
          </cell>
          <cell r="D13">
            <v>17.399999999999999</v>
          </cell>
        </row>
      </sheetData>
      <sheetData sheetId="16">
        <row r="13">
          <cell r="B13">
            <v>44.77</v>
          </cell>
          <cell r="C13">
            <v>14.9</v>
          </cell>
          <cell r="D13">
            <v>38</v>
          </cell>
        </row>
      </sheetData>
      <sheetData sheetId="17">
        <row r="13">
          <cell r="B13">
            <v>44.7</v>
          </cell>
          <cell r="C13">
            <v>15.3</v>
          </cell>
          <cell r="D13">
            <v>38.700000000000003</v>
          </cell>
        </row>
      </sheetData>
      <sheetData sheetId="18">
        <row r="13">
          <cell r="B13">
            <v>44.53</v>
          </cell>
          <cell r="C13">
            <v>15.4</v>
          </cell>
          <cell r="D13">
            <v>35.299999999999997</v>
          </cell>
        </row>
      </sheetData>
      <sheetData sheetId="19">
        <row r="13">
          <cell r="B13">
            <v>44.53</v>
          </cell>
          <cell r="C13">
            <v>15.4</v>
          </cell>
          <cell r="D13">
            <v>29.4</v>
          </cell>
        </row>
      </sheetData>
      <sheetData sheetId="20">
        <row r="13">
          <cell r="B13">
            <v>44.46</v>
          </cell>
          <cell r="C13">
            <v>15.9</v>
          </cell>
          <cell r="D13">
            <v>22.6</v>
          </cell>
        </row>
      </sheetData>
      <sheetData sheetId="21">
        <row r="13">
          <cell r="B13">
            <v>44.45</v>
          </cell>
          <cell r="C13">
            <v>16.3</v>
          </cell>
          <cell r="D13">
            <v>17.8</v>
          </cell>
        </row>
      </sheetData>
      <sheetData sheetId="22">
        <row r="13">
          <cell r="B13">
            <v>44.44</v>
          </cell>
          <cell r="C13">
            <v>16.3</v>
          </cell>
          <cell r="D13">
            <v>15</v>
          </cell>
        </row>
      </sheetData>
      <sheetData sheetId="23">
        <row r="13">
          <cell r="B13">
            <v>44.45</v>
          </cell>
          <cell r="C13">
            <v>16.3</v>
          </cell>
          <cell r="D13">
            <v>12.8</v>
          </cell>
        </row>
      </sheetData>
      <sheetData sheetId="24">
        <row r="13">
          <cell r="B13">
            <v>44.44</v>
          </cell>
          <cell r="C13">
            <v>16.100000000000001</v>
          </cell>
          <cell r="D13">
            <v>11.3</v>
          </cell>
        </row>
      </sheetData>
      <sheetData sheetId="25">
        <row r="13">
          <cell r="B13">
            <v>44.41</v>
          </cell>
          <cell r="C13">
            <v>16.5</v>
          </cell>
          <cell r="D13">
            <v>10.6</v>
          </cell>
        </row>
      </sheetData>
      <sheetData sheetId="26">
        <row r="13">
          <cell r="B13">
            <v>44.38</v>
          </cell>
          <cell r="C13">
            <v>16.600000000000001</v>
          </cell>
          <cell r="D13">
            <v>9.1</v>
          </cell>
        </row>
      </sheetData>
      <sheetData sheetId="27">
        <row r="13">
          <cell r="B13">
            <v>44.35</v>
          </cell>
          <cell r="C13">
            <v>16.399999999999999</v>
          </cell>
          <cell r="D13">
            <v>7.9</v>
          </cell>
        </row>
      </sheetData>
      <sheetData sheetId="28">
        <row r="13">
          <cell r="B13">
            <v>44.32</v>
          </cell>
          <cell r="C13">
            <v>16.600000000000001</v>
          </cell>
          <cell r="D13">
            <v>7.6</v>
          </cell>
        </row>
      </sheetData>
      <sheetData sheetId="29">
        <row r="13">
          <cell r="B13">
            <v>44.28</v>
          </cell>
          <cell r="C13">
            <v>17</v>
          </cell>
          <cell r="D13">
            <v>7.6</v>
          </cell>
        </row>
      </sheetData>
      <sheetData sheetId="30">
        <row r="13">
          <cell r="B13">
            <v>44.21</v>
          </cell>
          <cell r="C13">
            <v>16.600000000000001</v>
          </cell>
          <cell r="D13">
            <v>7.3</v>
          </cell>
        </row>
      </sheetData>
      <sheetData sheetId="31">
        <row r="13">
          <cell r="B13">
            <v>44.3</v>
          </cell>
          <cell r="C13">
            <v>16.399999999999999</v>
          </cell>
          <cell r="D13">
            <v>5.7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44.24</v>
          </cell>
          <cell r="C13">
            <v>16.600000000000001</v>
          </cell>
          <cell r="D13">
            <v>7</v>
          </cell>
        </row>
      </sheetData>
      <sheetData sheetId="2">
        <row r="13">
          <cell r="B13">
            <v>44.23</v>
          </cell>
          <cell r="C13">
            <v>16.7</v>
          </cell>
          <cell r="D13">
            <v>6.4</v>
          </cell>
        </row>
      </sheetData>
      <sheetData sheetId="3">
        <row r="13">
          <cell r="B13">
            <v>44.23</v>
          </cell>
          <cell r="C13">
            <v>17.3</v>
          </cell>
          <cell r="D13">
            <v>7.9</v>
          </cell>
        </row>
      </sheetData>
      <sheetData sheetId="4">
        <row r="13">
          <cell r="B13">
            <v>44.23</v>
          </cell>
          <cell r="C13">
            <v>17.8</v>
          </cell>
          <cell r="D13">
            <v>8.5</v>
          </cell>
        </row>
      </sheetData>
      <sheetData sheetId="5">
        <row r="13">
          <cell r="B13">
            <v>44.24</v>
          </cell>
          <cell r="C13">
            <v>18.2</v>
          </cell>
          <cell r="D13">
            <v>8.9</v>
          </cell>
        </row>
      </sheetData>
      <sheetData sheetId="6">
        <row r="13">
          <cell r="B13">
            <v>44.24</v>
          </cell>
          <cell r="C13">
            <v>18</v>
          </cell>
          <cell r="D13">
            <v>7.6</v>
          </cell>
        </row>
      </sheetData>
      <sheetData sheetId="7">
        <row r="13">
          <cell r="B13">
            <v>44.22</v>
          </cell>
          <cell r="C13">
            <v>17.8</v>
          </cell>
          <cell r="D13">
            <v>6.4</v>
          </cell>
        </row>
      </sheetData>
      <sheetData sheetId="8">
        <row r="13">
          <cell r="B13">
            <v>44.22</v>
          </cell>
          <cell r="C13">
            <v>17.8</v>
          </cell>
          <cell r="D13">
            <v>6.1</v>
          </cell>
        </row>
      </sheetData>
      <sheetData sheetId="9">
        <row r="13">
          <cell r="B13">
            <v>44.41</v>
          </cell>
          <cell r="C13">
            <v>17.899999999999999</v>
          </cell>
          <cell r="D13">
            <v>6.4</v>
          </cell>
        </row>
      </sheetData>
      <sheetData sheetId="10">
        <row r="13">
          <cell r="B13">
            <v>44.32</v>
          </cell>
          <cell r="C13">
            <v>18.2</v>
          </cell>
          <cell r="D13">
            <v>6.4</v>
          </cell>
        </row>
      </sheetData>
      <sheetData sheetId="11">
        <row r="13">
          <cell r="B13">
            <v>44.33</v>
          </cell>
          <cell r="C13">
            <v>18.2</v>
          </cell>
          <cell r="D13">
            <v>6.1</v>
          </cell>
        </row>
      </sheetData>
      <sheetData sheetId="12">
        <row r="13">
          <cell r="B13">
            <v>44.52</v>
          </cell>
          <cell r="C13">
            <v>18.100000000000001</v>
          </cell>
          <cell r="D13">
            <v>6.4</v>
          </cell>
        </row>
      </sheetData>
      <sheetData sheetId="13">
        <row r="13">
          <cell r="B13">
            <v>44.51</v>
          </cell>
          <cell r="C13">
            <v>18.2</v>
          </cell>
          <cell r="D13">
            <v>6.4</v>
          </cell>
        </row>
      </sheetData>
      <sheetData sheetId="14">
        <row r="13">
          <cell r="B13">
            <v>44.5</v>
          </cell>
          <cell r="C13">
            <v>18.3</v>
          </cell>
          <cell r="D13">
            <v>5.8</v>
          </cell>
        </row>
      </sheetData>
      <sheetData sheetId="15">
        <row r="13">
          <cell r="B13">
            <v>44.5</v>
          </cell>
          <cell r="C13">
            <v>18.100000000000001</v>
          </cell>
          <cell r="D13">
            <v>4.5999999999999996</v>
          </cell>
        </row>
      </sheetData>
      <sheetData sheetId="16">
        <row r="13">
          <cell r="B13">
            <v>44.4</v>
          </cell>
          <cell r="C13">
            <v>18.100000000000001</v>
          </cell>
          <cell r="D13">
            <v>4.9000000000000004</v>
          </cell>
        </row>
      </sheetData>
      <sheetData sheetId="17">
        <row r="13">
          <cell r="B13">
            <v>44.34</v>
          </cell>
          <cell r="C13">
            <v>18.600000000000001</v>
          </cell>
          <cell r="D13">
            <v>5.5</v>
          </cell>
        </row>
      </sheetData>
      <sheetData sheetId="18">
        <row r="13">
          <cell r="B13">
            <v>44.29</v>
          </cell>
          <cell r="C13">
            <v>19</v>
          </cell>
          <cell r="D13">
            <v>6.1</v>
          </cell>
        </row>
      </sheetData>
      <sheetData sheetId="19">
        <row r="13">
          <cell r="B13">
            <v>44.27</v>
          </cell>
          <cell r="C13">
            <v>19.2</v>
          </cell>
          <cell r="D13">
            <v>5.2</v>
          </cell>
        </row>
      </sheetData>
      <sheetData sheetId="20">
        <row r="13">
          <cell r="B13">
            <v>45.54</v>
          </cell>
          <cell r="C13">
            <v>18.2</v>
          </cell>
          <cell r="D13">
            <v>9.6</v>
          </cell>
        </row>
      </sheetData>
      <sheetData sheetId="21">
        <row r="13">
          <cell r="B13">
            <v>45.46</v>
          </cell>
          <cell r="C13">
            <v>16.600000000000001</v>
          </cell>
          <cell r="D13">
            <v>17.3</v>
          </cell>
        </row>
      </sheetData>
      <sheetData sheetId="22">
        <row r="13">
          <cell r="B13">
            <v>45.06</v>
          </cell>
          <cell r="C13">
            <v>16.8</v>
          </cell>
          <cell r="D13">
            <v>57.7</v>
          </cell>
        </row>
      </sheetData>
      <sheetData sheetId="23">
        <row r="13">
          <cell r="B13">
            <v>44.73</v>
          </cell>
          <cell r="C13">
            <v>17.2</v>
          </cell>
          <cell r="D13">
            <v>54.3</v>
          </cell>
        </row>
      </sheetData>
      <sheetData sheetId="24">
        <row r="13">
          <cell r="B13">
            <v>44.63</v>
          </cell>
          <cell r="C13">
            <v>17.2</v>
          </cell>
          <cell r="D13">
            <v>47.9</v>
          </cell>
        </row>
      </sheetData>
      <sheetData sheetId="25">
        <row r="13">
          <cell r="B13">
            <v>44.56</v>
          </cell>
          <cell r="C13">
            <v>17.600000000000001</v>
          </cell>
          <cell r="D13">
            <v>35.9</v>
          </cell>
        </row>
      </sheetData>
      <sheetData sheetId="26">
        <row r="13">
          <cell r="B13">
            <v>44.54</v>
          </cell>
          <cell r="C13">
            <v>18.100000000000001</v>
          </cell>
          <cell r="D13">
            <v>25.5</v>
          </cell>
        </row>
      </sheetData>
      <sheetData sheetId="27">
        <row r="13">
          <cell r="B13">
            <v>44.52</v>
          </cell>
          <cell r="C13">
            <v>18</v>
          </cell>
          <cell r="D13">
            <v>21</v>
          </cell>
        </row>
      </sheetData>
      <sheetData sheetId="28">
        <row r="13">
          <cell r="B13">
            <v>44.51</v>
          </cell>
          <cell r="C13">
            <v>18</v>
          </cell>
          <cell r="D13">
            <v>16.5</v>
          </cell>
        </row>
      </sheetData>
      <sheetData sheetId="29">
        <row r="13">
          <cell r="B13">
            <v>44.7</v>
          </cell>
          <cell r="C13">
            <v>18.100000000000001</v>
          </cell>
          <cell r="D13">
            <v>13.9</v>
          </cell>
        </row>
      </sheetData>
      <sheetData sheetId="30">
        <row r="13">
          <cell r="B13">
            <v>46.34</v>
          </cell>
          <cell r="C13">
            <v>16.8</v>
          </cell>
          <cell r="D13">
            <v>72.599999999999994</v>
          </cell>
        </row>
      </sheetData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45.58</v>
          </cell>
          <cell r="C13">
            <v>17</v>
          </cell>
          <cell r="D13">
            <v>144.69999999999999</v>
          </cell>
        </row>
      </sheetData>
      <sheetData sheetId="2">
        <row r="13">
          <cell r="B13">
            <v>45.36</v>
          </cell>
          <cell r="C13">
            <v>17.7</v>
          </cell>
          <cell r="D13">
            <v>107.1</v>
          </cell>
        </row>
      </sheetData>
      <sheetData sheetId="3">
        <row r="13">
          <cell r="B13">
            <v>45.38</v>
          </cell>
          <cell r="C13">
            <v>17.8</v>
          </cell>
          <cell r="D13">
            <v>71</v>
          </cell>
        </row>
      </sheetData>
      <sheetData sheetId="4">
        <row r="13">
          <cell r="B13">
            <v>48.37</v>
          </cell>
          <cell r="C13">
            <v>17.8</v>
          </cell>
          <cell r="D13">
            <v>110.2</v>
          </cell>
        </row>
      </sheetData>
      <sheetData sheetId="5">
        <row r="13">
          <cell r="B13">
            <v>49.67</v>
          </cell>
          <cell r="C13">
            <v>16.7</v>
          </cell>
          <cell r="D13">
            <v>426.1</v>
          </cell>
        </row>
      </sheetData>
      <sheetData sheetId="6">
        <row r="13">
          <cell r="B13">
            <v>99.99</v>
          </cell>
        </row>
      </sheetData>
      <sheetData sheetId="7">
        <row r="13">
          <cell r="B13">
            <v>43.09</v>
          </cell>
        </row>
      </sheetData>
      <sheetData sheetId="8">
        <row r="13">
          <cell r="B13">
            <v>99.99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0"/>
  <sheetViews>
    <sheetView tabSelected="1" zoomScaleNormal="100" workbookViewId="0">
      <selection activeCell="D20" sqref="D20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8" t="s">
        <v>0</v>
      </c>
      <c r="B1" s="39"/>
      <c r="C1" s="39"/>
      <c r="D1" s="39"/>
      <c r="E1" s="30">
        <v>43191</v>
      </c>
    </row>
    <row r="2" spans="1:5" ht="13.5" customHeight="1">
      <c r="A2" s="35" t="s">
        <v>1</v>
      </c>
      <c r="B2" s="40" t="s">
        <v>2</v>
      </c>
      <c r="C2" s="35" t="s">
        <v>4</v>
      </c>
      <c r="D2" s="40" t="s">
        <v>3</v>
      </c>
      <c r="E2" s="35" t="s">
        <v>5</v>
      </c>
    </row>
    <row r="3" spans="1:5">
      <c r="A3" s="36"/>
      <c r="B3" s="41"/>
      <c r="C3" s="42"/>
      <c r="D3" s="41"/>
      <c r="E3" s="36"/>
    </row>
    <row r="4" spans="1:5">
      <c r="A4" s="37"/>
      <c r="B4" s="20" t="s">
        <v>11</v>
      </c>
      <c r="C4" s="21" t="s">
        <v>12</v>
      </c>
      <c r="D4" s="20" t="s">
        <v>13</v>
      </c>
      <c r="E4" s="37"/>
    </row>
    <row r="5" spans="1:5" ht="16.5" customHeight="1">
      <c r="A5" s="28">
        <v>43191.375</v>
      </c>
      <c r="B5" s="16">
        <f>IF([1]日報_1!$B$13="","",[1]日報_1!$B$13)</f>
        <v>44.14</v>
      </c>
      <c r="C5" s="17">
        <f>IF([1]日報_1!$D$13="","",[1]日報_1!$D$13)</f>
        <v>3.2</v>
      </c>
      <c r="D5" s="18">
        <f>IF([1]日報_1!$C$13="","",[1]日報_1!$C$13)</f>
        <v>11.6</v>
      </c>
      <c r="E5" s="19"/>
    </row>
    <row r="6" spans="1:5" ht="16.5" customHeight="1">
      <c r="A6" s="28">
        <v>43192.375</v>
      </c>
      <c r="B6" s="5">
        <f>IF([1]日報_2!$B$13="","",[1]日報_2!$B$13)</f>
        <v>44.13</v>
      </c>
      <c r="C6" s="8">
        <f>IF([1]日報_2!$D$13="","",[1]日報_2!$D$13)</f>
        <v>3.5</v>
      </c>
      <c r="D6" s="11">
        <f>IF([1]日報_2!$C$13="","",[1]日報_2!$C$13)</f>
        <v>12</v>
      </c>
      <c r="E6" s="12"/>
    </row>
    <row r="7" spans="1:5" ht="16.5" customHeight="1">
      <c r="A7" s="28">
        <v>43193.375</v>
      </c>
      <c r="B7" s="5">
        <f>IF([1]日報_3!$B$13="","",[1]日報_3!$B$13)</f>
        <v>44.11</v>
      </c>
      <c r="C7" s="8">
        <f>IF([1]日報_3!$D$13="","",[1]日報_3!$D$13)</f>
        <v>3.8</v>
      </c>
      <c r="D7" s="11">
        <f>IF([1]日報_3!$C$13="","",[1]日報_3!$C$13)</f>
        <v>12.4</v>
      </c>
      <c r="E7" s="12"/>
    </row>
    <row r="8" spans="1:5" ht="16.5" customHeight="1">
      <c r="A8" s="28">
        <v>43194.375</v>
      </c>
      <c r="B8" s="5">
        <f>IF([1]日報_4!$B$13="","",[1]日報_4!$B$13)</f>
        <v>44.11</v>
      </c>
      <c r="C8" s="8">
        <f>IF([1]日報_4!$D$13="","",[1]日報_4!$D$13)</f>
        <v>3.8</v>
      </c>
      <c r="D8" s="11">
        <f>IF([1]日報_4!$C$13="","",[1]日報_4!$C$13)</f>
        <v>12.9</v>
      </c>
      <c r="E8" s="12"/>
    </row>
    <row r="9" spans="1:5" ht="16.5" customHeight="1">
      <c r="A9" s="28">
        <v>43195.375</v>
      </c>
      <c r="B9" s="5">
        <f>IF([1]日報_5!$B$13="","",[1]日報_5!$B$13)</f>
        <v>44.11</v>
      </c>
      <c r="C9" s="8">
        <f>IF([1]日報_5!$D$13="","",[1]日報_5!$D$13)</f>
        <v>4.4000000000000004</v>
      </c>
      <c r="D9" s="11">
        <f>IF([1]日報_5!$C$13="","",[1]日報_5!$C$13)</f>
        <v>13</v>
      </c>
      <c r="E9" s="12"/>
    </row>
    <row r="10" spans="1:5" ht="16.5" customHeight="1">
      <c r="A10" s="28">
        <v>43196.375</v>
      </c>
      <c r="B10" s="5">
        <f>IF([1]日報_6!$B$13="","",[1]日報_6!$B$13)</f>
        <v>44.11</v>
      </c>
      <c r="C10" s="8">
        <f>IF([1]日報_6!$D$13="","",[1]日報_6!$D$13)</f>
        <v>4.4000000000000004</v>
      </c>
      <c r="D10" s="11">
        <f>IF([1]日報_6!$C$13="","",[1]日報_6!$C$13)</f>
        <v>13.1</v>
      </c>
      <c r="E10" s="13"/>
    </row>
    <row r="11" spans="1:5" ht="16.5" customHeight="1">
      <c r="A11" s="28">
        <v>43197.375</v>
      </c>
      <c r="B11" s="5">
        <f>IF([1]日報_7!$B$13="","",[1]日報_7!$B$13)</f>
        <v>44.2</v>
      </c>
      <c r="C11" s="8">
        <f>IF([1]日報_7!$D$13="","",[1]日報_7!$D$13)</f>
        <v>4.4000000000000004</v>
      </c>
      <c r="D11" s="11">
        <f>IF([1]日報_7!$C$13="","",[1]日報_7!$C$13)</f>
        <v>12.9</v>
      </c>
      <c r="E11" s="12"/>
    </row>
    <row r="12" spans="1:5" ht="16.5" customHeight="1">
      <c r="A12" s="28">
        <v>43198.375</v>
      </c>
      <c r="B12" s="5">
        <f>IF([1]日報_8!$B$13="","",[1]日報_8!$B$13)</f>
        <v>44.13</v>
      </c>
      <c r="C12" s="8">
        <f>IF([1]日報_8!$D$13="","",[1]日報_8!$D$13)</f>
        <v>4.4000000000000004</v>
      </c>
      <c r="D12" s="11">
        <f>IF([1]日報_8!$C$13="","",[1]日報_8!$C$13)</f>
        <v>12.5</v>
      </c>
      <c r="E12" s="12"/>
    </row>
    <row r="13" spans="1:5" ht="16.5" customHeight="1">
      <c r="A13" s="28">
        <v>43199.375</v>
      </c>
      <c r="B13" s="5">
        <f>IF([1]日報_9!$B$13="","",[1]日報_9!$B$13)</f>
        <v>44.13</v>
      </c>
      <c r="C13" s="8">
        <f>IF([1]日報_9!$D$13="","",[1]日報_9!$D$13)</f>
        <v>3.8</v>
      </c>
      <c r="D13" s="11">
        <f>IF([1]日報_9!$C$13="","",[1]日報_9!$C$13)</f>
        <v>12.5</v>
      </c>
      <c r="E13" s="12"/>
    </row>
    <row r="14" spans="1:5" ht="16.5" customHeight="1">
      <c r="A14" s="28">
        <v>43200.375</v>
      </c>
      <c r="B14" s="5">
        <f>IF([1]日報_10!$B$13="","",[1]日報_10!$B$13)</f>
        <v>44.13</v>
      </c>
      <c r="C14" s="8">
        <f>IF([1]日報_10!$D$13="","",[1]日報_10!$D$13)</f>
        <v>3.2</v>
      </c>
      <c r="D14" s="11">
        <f>IF([1]日報_10!$C$13="","",[1]日報_10!$C$13)</f>
        <v>12.5</v>
      </c>
      <c r="E14" s="12"/>
    </row>
    <row r="15" spans="1:5" ht="16.5" customHeight="1">
      <c r="A15" s="28">
        <v>43201.375</v>
      </c>
      <c r="B15" s="5">
        <f>IF([1]日報_11!$B$13="","",[1]日報_11!$B$13)</f>
        <v>44.13</v>
      </c>
      <c r="C15" s="8">
        <f>IF([1]日報_11!$D$13="","",[1]日報_11!$D$13)</f>
        <v>2.2999999999999998</v>
      </c>
      <c r="D15" s="11">
        <f>IF([1]日報_11!$C$13="","",[1]日報_11!$C$13)</f>
        <v>12.9</v>
      </c>
      <c r="E15" s="13"/>
    </row>
    <row r="16" spans="1:5" ht="16.5" customHeight="1">
      <c r="A16" s="28">
        <v>43202.375</v>
      </c>
      <c r="B16" s="5">
        <f>IF([1]日報_12!$B$13="","",[1]日報_12!$B$13)</f>
        <v>44.13</v>
      </c>
      <c r="C16" s="8">
        <f>IF([1]日報_12!$D$13="","",[1]日報_12!$D$13)</f>
        <v>2.1</v>
      </c>
      <c r="D16" s="11">
        <f>IF([1]日報_12!$C$13="","",[1]日報_12!$C$13)</f>
        <v>13.2</v>
      </c>
      <c r="E16" s="12"/>
    </row>
    <row r="17" spans="1:9" ht="16.5" customHeight="1">
      <c r="A17" s="28">
        <v>43203.375</v>
      </c>
      <c r="B17" s="5">
        <f>IF([1]日報_13!$B$13="","",[1]日報_13!$B$13)</f>
        <v>44.13</v>
      </c>
      <c r="C17" s="8">
        <f>IF([1]日報_13!$D$13="","",[1]日報_13!$D$13)</f>
        <v>2.1</v>
      </c>
      <c r="D17" s="11">
        <f>IF([1]日報_13!$C$13="","",[1]日報_13!$C$13)</f>
        <v>13.3</v>
      </c>
      <c r="E17" s="12"/>
    </row>
    <row r="18" spans="1:9" ht="16.5" customHeight="1">
      <c r="A18" s="28">
        <v>43204.375</v>
      </c>
      <c r="B18" s="5">
        <f>IF([1]日報_14!$B$13="","",[1]日報_14!$B$13)</f>
        <v>44.13</v>
      </c>
      <c r="C18" s="8">
        <f>IF([1]日報_14!$D$13="","",[1]日報_14!$D$13)</f>
        <v>1.5</v>
      </c>
      <c r="D18" s="11">
        <f>IF([1]日報_14!$C$13="","",[1]日報_14!$C$13)</f>
        <v>13.4</v>
      </c>
      <c r="E18" s="12"/>
    </row>
    <row r="19" spans="1:9" ht="16.5" customHeight="1">
      <c r="A19" s="28">
        <v>43205.375</v>
      </c>
      <c r="B19" s="33" t="s">
        <v>15</v>
      </c>
      <c r="C19" s="8">
        <f>IF([1]日報_15!$D$13="","",[1]日報_15!$D$13)</f>
        <v>14.8</v>
      </c>
      <c r="D19" s="11">
        <f>IF([1]日報_15!$C$13="","",[1]日報_15!$C$13)</f>
        <v>12.5</v>
      </c>
      <c r="E19" s="12" t="s">
        <v>16</v>
      </c>
    </row>
    <row r="20" spans="1:9" ht="16.5" customHeight="1">
      <c r="A20" s="28">
        <v>43206.375</v>
      </c>
      <c r="B20" s="33" t="s">
        <v>15</v>
      </c>
      <c r="C20" s="8">
        <f>IF([1]日報_16!$D$13="","",[1]日報_16!$D$13)</f>
        <v>11.4</v>
      </c>
      <c r="D20" s="11">
        <f>IF([1]日報_16!$C$13="","",[1]日報_16!$C$13)</f>
        <v>12.1</v>
      </c>
      <c r="E20" s="12" t="s">
        <v>16</v>
      </c>
      <c r="G20" s="1"/>
      <c r="H20" s="2"/>
      <c r="I20" s="2"/>
    </row>
    <row r="21" spans="1:9" ht="16.5" customHeight="1">
      <c r="A21" s="28">
        <v>43207.375</v>
      </c>
      <c r="B21" s="33" t="s">
        <v>15</v>
      </c>
      <c r="C21" s="8">
        <f>IF([1]日報_17!$D$13="","",[1]日報_17!$D$13)</f>
        <v>62.3</v>
      </c>
      <c r="D21" s="11">
        <f>IF([1]日報_17!$C$13="","",[1]日報_17!$C$13)</f>
        <v>12.5</v>
      </c>
      <c r="E21" s="12" t="s">
        <v>16</v>
      </c>
    </row>
    <row r="22" spans="1:9" ht="16.5" customHeight="1">
      <c r="A22" s="28">
        <v>43208.375</v>
      </c>
      <c r="B22" s="33" t="s">
        <v>15</v>
      </c>
      <c r="C22" s="8">
        <f>IF([1]日報_18!$D$13="","",[1]日報_18!$D$13)</f>
        <v>82.7</v>
      </c>
      <c r="D22" s="11">
        <f>IF([1]日報_18!$C$13="","",[1]日報_18!$C$13)</f>
        <v>12.7</v>
      </c>
      <c r="E22" s="12" t="s">
        <v>16</v>
      </c>
    </row>
    <row r="23" spans="1:9" ht="16.5" customHeight="1">
      <c r="A23" s="28">
        <v>43209.375</v>
      </c>
      <c r="B23" s="33" t="s">
        <v>15</v>
      </c>
      <c r="C23" s="8">
        <f>IF([1]日報_19!$D$13="","",[1]日報_19!$D$13)</f>
        <v>78.5</v>
      </c>
      <c r="D23" s="11">
        <f>IF([1]日報_19!$C$13="","",[1]日報_19!$C$13)</f>
        <v>13</v>
      </c>
      <c r="E23" s="12" t="s">
        <v>14</v>
      </c>
    </row>
    <row r="24" spans="1:9" ht="16.5" customHeight="1">
      <c r="A24" s="28">
        <v>43210.375</v>
      </c>
      <c r="B24" s="33" t="s">
        <v>15</v>
      </c>
      <c r="C24" s="8">
        <f>IF([1]日報_20!$D$13="","",[1]日報_20!$D$13)</f>
        <v>66.2</v>
      </c>
      <c r="D24" s="11">
        <f>IF([1]日報_20!$C$13="","",[1]日報_20!$C$13)</f>
        <v>13.4</v>
      </c>
      <c r="E24" s="12" t="s">
        <v>14</v>
      </c>
    </row>
    <row r="25" spans="1:9" ht="16.5" customHeight="1">
      <c r="A25" s="28">
        <v>43211.375</v>
      </c>
      <c r="B25" s="33" t="s">
        <v>15</v>
      </c>
      <c r="C25" s="8">
        <f>IF([1]日報_21!$D$13="","",[1]日報_21!$D$13)</f>
        <v>50</v>
      </c>
      <c r="D25" s="11">
        <f>IF([1]日報_21!$C$13="","",[1]日報_21!$C$13)</f>
        <v>13.6</v>
      </c>
      <c r="E25" s="12" t="s">
        <v>14</v>
      </c>
    </row>
    <row r="26" spans="1:9" ht="16.5" customHeight="1">
      <c r="A26" s="28">
        <v>43212.375</v>
      </c>
      <c r="B26" s="33" t="s">
        <v>15</v>
      </c>
      <c r="C26" s="8">
        <f>IF([1]日報_22!$D$13="","",[1]日報_22!$D$13)</f>
        <v>35.700000000000003</v>
      </c>
      <c r="D26" s="11">
        <f>IF([1]日報_22!$C$13="","",[1]日報_22!$C$13)</f>
        <v>13.8</v>
      </c>
      <c r="E26" s="12" t="s">
        <v>14</v>
      </c>
    </row>
    <row r="27" spans="1:9" ht="16.5" customHeight="1">
      <c r="A27" s="28">
        <v>43213.375</v>
      </c>
      <c r="B27" s="33" t="s">
        <v>15</v>
      </c>
      <c r="C27" s="8">
        <f>IF([1]日報_23!$D$13="","",[1]日報_23!$D$13)</f>
        <v>25.3</v>
      </c>
      <c r="D27" s="11">
        <f>IF([1]日報_23!$C$13="","",[1]日報_23!$C$13)</f>
        <v>13.9</v>
      </c>
      <c r="E27" s="12" t="s">
        <v>14</v>
      </c>
    </row>
    <row r="28" spans="1:9" ht="16.5" customHeight="1">
      <c r="A28" s="28">
        <v>43214.375</v>
      </c>
      <c r="B28" s="33" t="s">
        <v>15</v>
      </c>
      <c r="C28" s="8">
        <f>IF([1]日報_24!$D$13="","",[1]日報_24!$D$13)</f>
        <v>18.100000000000001</v>
      </c>
      <c r="D28" s="11">
        <f>IF([1]日報_24!$C$13="","",[1]日報_24!$C$13)</f>
        <v>14</v>
      </c>
      <c r="E28" s="12" t="s">
        <v>14</v>
      </c>
    </row>
    <row r="29" spans="1:9" ht="16.5" customHeight="1">
      <c r="A29" s="28">
        <v>43215.375</v>
      </c>
      <c r="B29" s="33" t="s">
        <v>15</v>
      </c>
      <c r="C29" s="8">
        <f>IF([1]日報_25!$D$13="","",[1]日報_25!$D$13)</f>
        <v>99.3</v>
      </c>
      <c r="D29" s="11">
        <f>IF([1]日報_25!$C$13="","",[1]日報_25!$C$13)</f>
        <v>12</v>
      </c>
      <c r="E29" s="12" t="s">
        <v>14</v>
      </c>
    </row>
    <row r="30" spans="1:9" ht="16.5" customHeight="1">
      <c r="A30" s="28">
        <v>43216.375</v>
      </c>
      <c r="B30" s="33" t="s">
        <v>15</v>
      </c>
      <c r="C30" s="8">
        <f>IF([1]日報_26!$D$13="","",[1]日報_26!$D$13)</f>
        <v>119</v>
      </c>
      <c r="D30" s="11">
        <f>IF([1]日報_26!$C$13="","",[1]日報_26!$C$13)</f>
        <v>13.4</v>
      </c>
      <c r="E30" s="12" t="s">
        <v>14</v>
      </c>
    </row>
    <row r="31" spans="1:9" ht="16.5" customHeight="1">
      <c r="A31" s="28">
        <v>43217.375</v>
      </c>
      <c r="B31" s="33" t="s">
        <v>15</v>
      </c>
      <c r="C31" s="8">
        <f>IF([1]日報_27!$D$13="","",[1]日報_27!$D$13)</f>
        <v>131.30000000000001</v>
      </c>
      <c r="D31" s="11">
        <f>IF([1]日報_27!$C$13="","",[1]日報_27!$C$13)</f>
        <v>13.4</v>
      </c>
      <c r="E31" s="12" t="s">
        <v>14</v>
      </c>
    </row>
    <row r="32" spans="1:9" ht="16.5" customHeight="1">
      <c r="A32" s="28">
        <v>43218.375</v>
      </c>
      <c r="B32" s="33" t="s">
        <v>15</v>
      </c>
      <c r="C32" s="8">
        <f>IF([1]日報_28!$D$13="","",[1]日報_28!$D$13)</f>
        <v>99.9</v>
      </c>
      <c r="D32" s="11">
        <f>IF([1]日報_28!$C$13="","",[1]日報_28!$C$13)</f>
        <v>13.5</v>
      </c>
      <c r="E32" s="12" t="s">
        <v>14</v>
      </c>
    </row>
    <row r="33" spans="1:5" ht="16.5" customHeight="1">
      <c r="A33" s="28">
        <v>43219.375</v>
      </c>
      <c r="B33" s="33" t="s">
        <v>15</v>
      </c>
      <c r="C33" s="8">
        <f>IF([1]日報_29!$D$13="","",[1]日報_29!$D$13)</f>
        <v>89.7</v>
      </c>
      <c r="D33" s="11">
        <f>IF([1]日報_29!$C$13="","",[1]日報_29!$C$13)</f>
        <v>13.7</v>
      </c>
      <c r="E33" s="12" t="s">
        <v>14</v>
      </c>
    </row>
    <row r="34" spans="1:5" ht="16.5" customHeight="1">
      <c r="A34" s="28">
        <v>43220.375</v>
      </c>
      <c r="B34" s="33" t="s">
        <v>15</v>
      </c>
      <c r="C34" s="8">
        <f>IF([1]日報_30!$D$13="","",[1]日報_30!$D$13)</f>
        <v>79.599999999999994</v>
      </c>
      <c r="D34" s="11">
        <f>IF([1]日報_30!$C$13="","",[1]日報_30!$C$13)</f>
        <v>14.1</v>
      </c>
      <c r="E34" s="12" t="s">
        <v>14</v>
      </c>
    </row>
    <row r="35" spans="1:5" ht="16.5" customHeight="1" thickBot="1">
      <c r="A35" s="29"/>
      <c r="B35" s="24" t="str">
        <f>IF([2]日報_31!$B$13="","",[2]日報_31!$B$13)</f>
        <v/>
      </c>
      <c r="C35" s="25" t="str">
        <f>IF([2]日報_31!$D$13="","",[2]日報_31!$D$13)</f>
        <v/>
      </c>
      <c r="D35" s="26" t="str">
        <f>IF([2]日報_31!$C$13="","",[2]日報_31!$C$13)</f>
        <v/>
      </c>
      <c r="E35" s="27"/>
    </row>
    <row r="36" spans="1:5" ht="16.5" customHeight="1" thickTop="1">
      <c r="A36" s="22" t="s">
        <v>6</v>
      </c>
      <c r="B36" s="16">
        <f>ROUND(AVERAGE(B5:B35),2)</f>
        <v>44.13</v>
      </c>
      <c r="C36" s="17">
        <f>ROUND(AVERAGE(C5:C35),2)</f>
        <v>37.020000000000003</v>
      </c>
      <c r="D36" s="18">
        <f>ROUND(AVERAGE(D5:D35),1)</f>
        <v>13</v>
      </c>
      <c r="E36" s="23"/>
    </row>
    <row r="37" spans="1:5" ht="16.5" customHeight="1">
      <c r="A37" s="3" t="s">
        <v>7</v>
      </c>
      <c r="B37" s="5">
        <f>MAX(B5:B35)</f>
        <v>44.2</v>
      </c>
      <c r="C37" s="8">
        <f>MAX(C5:C35)</f>
        <v>131.30000000000001</v>
      </c>
      <c r="D37" s="11">
        <f>MAX(D5:D35)</f>
        <v>14.1</v>
      </c>
      <c r="E37" s="14"/>
    </row>
    <row r="38" spans="1:5" ht="16.5" customHeight="1">
      <c r="A38" s="3" t="s">
        <v>8</v>
      </c>
      <c r="B38" s="6">
        <f>INDEX($A$5:$A$35,MATCH(B37,B5:B35,0),0)</f>
        <v>43197.375</v>
      </c>
      <c r="C38" s="9">
        <f>INDEX($A$5:$A$35,MATCH(C37,C5:C35,0),0)</f>
        <v>43217.375</v>
      </c>
      <c r="D38" s="6">
        <f>INDEX($A$5:$A$35,MATCH(D37,D5:D35,0),0)</f>
        <v>43220.375</v>
      </c>
      <c r="E38" s="14"/>
    </row>
    <row r="39" spans="1:5" ht="16.5" customHeight="1">
      <c r="A39" s="3" t="s">
        <v>9</v>
      </c>
      <c r="B39" s="5">
        <f>MIN(B5:B35)</f>
        <v>44.11</v>
      </c>
      <c r="C39" s="8">
        <f>MIN(C5:C35)</f>
        <v>1.5</v>
      </c>
      <c r="D39" s="11">
        <f>MIN(D5:D35)</f>
        <v>11.6</v>
      </c>
      <c r="E39" s="14"/>
    </row>
    <row r="40" spans="1:5" ht="16.5" customHeight="1">
      <c r="A40" s="4" t="s">
        <v>10</v>
      </c>
      <c r="B40" s="7">
        <f>INDEX($A$5:$A$35,MATCH(B39,B5:B35,0),0)</f>
        <v>43193.375</v>
      </c>
      <c r="C40" s="10">
        <f>INDEX($A$5:$A$35,MATCH(C39,C5:C35,0),0)</f>
        <v>43204.375</v>
      </c>
      <c r="D40" s="7">
        <f>INDEX($A$5:$A$35,MATCH(D39,D5:D35,0),0)</f>
        <v>43191.375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0"/>
  <sheetViews>
    <sheetView zoomScaleNormal="100" workbookViewId="0">
      <selection activeCell="E16" sqref="E16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8" t="s">
        <v>0</v>
      </c>
      <c r="B1" s="39"/>
      <c r="C1" s="39"/>
      <c r="D1" s="39"/>
      <c r="E1" s="30">
        <v>43221</v>
      </c>
    </row>
    <row r="2" spans="1:5" ht="13.5" customHeight="1">
      <c r="A2" s="35" t="s">
        <v>1</v>
      </c>
      <c r="B2" s="40" t="s">
        <v>2</v>
      </c>
      <c r="C2" s="35" t="s">
        <v>4</v>
      </c>
      <c r="D2" s="40" t="s">
        <v>3</v>
      </c>
      <c r="E2" s="35" t="s">
        <v>5</v>
      </c>
    </row>
    <row r="3" spans="1:5">
      <c r="A3" s="36"/>
      <c r="B3" s="41"/>
      <c r="C3" s="42"/>
      <c r="D3" s="41"/>
      <c r="E3" s="36"/>
    </row>
    <row r="4" spans="1:5">
      <c r="A4" s="37"/>
      <c r="B4" s="20" t="s">
        <v>11</v>
      </c>
      <c r="C4" s="21" t="s">
        <v>12</v>
      </c>
      <c r="D4" s="20" t="s">
        <v>13</v>
      </c>
      <c r="E4" s="37"/>
    </row>
    <row r="5" spans="1:5" ht="16.5" customHeight="1">
      <c r="A5" s="28">
        <v>43221.375</v>
      </c>
      <c r="B5" s="34" t="s">
        <v>17</v>
      </c>
      <c r="C5" s="17">
        <f>IF([3]日報_1!$D$13="","",[3]日報_1!$D$13)</f>
        <v>64.900000000000006</v>
      </c>
      <c r="D5" s="18">
        <f>IF([3]日報_1!$C$13="","",[3]日報_1!$C$13)</f>
        <v>14.2</v>
      </c>
      <c r="E5" s="19" t="s">
        <v>18</v>
      </c>
    </row>
    <row r="6" spans="1:5" ht="16.5" customHeight="1">
      <c r="A6" s="28">
        <v>43222.375</v>
      </c>
      <c r="B6" s="33" t="s">
        <v>15</v>
      </c>
      <c r="C6" s="8">
        <f>IF([3]日報_2!$D$13="","",[3]日報_2!$D$13)</f>
        <v>52.3</v>
      </c>
      <c r="D6" s="11">
        <f>IF([3]日報_2!$C$13="","",[3]日報_2!$C$13)</f>
        <v>14.5</v>
      </c>
      <c r="E6" s="12" t="s">
        <v>14</v>
      </c>
    </row>
    <row r="7" spans="1:5" ht="16.5" customHeight="1">
      <c r="A7" s="28">
        <v>43223.375</v>
      </c>
      <c r="B7" s="33" t="s">
        <v>15</v>
      </c>
      <c r="C7" s="8">
        <f>IF([3]日報_3!$D$13="","",[3]日報_3!$D$13)</f>
        <v>38.700000000000003</v>
      </c>
      <c r="D7" s="11">
        <f>IF([3]日報_3!$C$13="","",[3]日報_3!$C$13)</f>
        <v>14.2</v>
      </c>
      <c r="E7" s="12" t="s">
        <v>14</v>
      </c>
    </row>
    <row r="8" spans="1:5" ht="16.5" customHeight="1">
      <c r="A8" s="28">
        <v>43224.375</v>
      </c>
      <c r="B8" s="33" t="s">
        <v>15</v>
      </c>
      <c r="C8" s="8">
        <f>IF([3]日報_4!$D$13="","",[3]日報_4!$D$13)</f>
        <v>25.8</v>
      </c>
      <c r="D8" s="11">
        <f>IF([3]日報_4!$C$13="","",[3]日報_4!$C$13)</f>
        <v>14.4</v>
      </c>
      <c r="E8" s="12" t="s">
        <v>14</v>
      </c>
    </row>
    <row r="9" spans="1:5" ht="16.5" customHeight="1">
      <c r="A9" s="28">
        <v>43225.375</v>
      </c>
      <c r="B9" s="33" t="s">
        <v>15</v>
      </c>
      <c r="C9" s="8">
        <f>IF([3]日報_5!$D$13="","",[3]日報_5!$D$13)</f>
        <v>20.7</v>
      </c>
      <c r="D9" s="11">
        <f>IF([3]日報_5!$C$13="","",[3]日報_5!$C$13)</f>
        <v>14.4</v>
      </c>
      <c r="E9" s="12" t="s">
        <v>14</v>
      </c>
    </row>
    <row r="10" spans="1:5" ht="16.5" customHeight="1">
      <c r="A10" s="28">
        <v>43226.375</v>
      </c>
      <c r="B10" s="33" t="s">
        <v>15</v>
      </c>
      <c r="C10" s="8">
        <f>IF([3]日報_6!$D$13="","",[3]日報_6!$D$13)</f>
        <v>17.3</v>
      </c>
      <c r="D10" s="11">
        <f>IF([3]日報_6!$C$13="","",[3]日報_6!$C$13)</f>
        <v>14.5</v>
      </c>
      <c r="E10" s="12" t="s">
        <v>14</v>
      </c>
    </row>
    <row r="11" spans="1:5" ht="16.5" customHeight="1">
      <c r="A11" s="28">
        <v>43227.375</v>
      </c>
      <c r="B11" s="33" t="s">
        <v>15</v>
      </c>
      <c r="C11" s="8">
        <f>IF([3]日報_7!$D$13="","",[3]日報_7!$D$13)</f>
        <v>16.3</v>
      </c>
      <c r="D11" s="11">
        <f>IF([3]日報_7!$C$13="","",[3]日報_7!$C$13)</f>
        <v>14.3</v>
      </c>
      <c r="E11" s="12" t="s">
        <v>14</v>
      </c>
    </row>
    <row r="12" spans="1:5" ht="16.5" customHeight="1">
      <c r="A12" s="28">
        <v>43228.375</v>
      </c>
      <c r="B12" s="33" t="s">
        <v>15</v>
      </c>
      <c r="C12" s="8">
        <f>IF([3]日報_8!$D$13="","",[3]日報_8!$D$13)</f>
        <v>17</v>
      </c>
      <c r="D12" s="11">
        <f>IF([3]日報_8!$C$13="","",[3]日報_8!$C$13)</f>
        <v>13.9</v>
      </c>
      <c r="E12" s="12" t="s">
        <v>14</v>
      </c>
    </row>
    <row r="13" spans="1:5" ht="16.5" customHeight="1">
      <c r="A13" s="28">
        <v>43229.375</v>
      </c>
      <c r="B13" s="33" t="s">
        <v>15</v>
      </c>
      <c r="C13" s="8">
        <f>IF([3]日報_9!$D$13="","",[3]日報_9!$D$13)</f>
        <v>22</v>
      </c>
      <c r="D13" s="11">
        <f>IF([3]日報_9!$C$13="","",[3]日報_9!$C$13)</f>
        <v>13.7</v>
      </c>
      <c r="E13" s="12" t="s">
        <v>14</v>
      </c>
    </row>
    <row r="14" spans="1:5" ht="16.5" customHeight="1">
      <c r="A14" s="28">
        <v>43230.375</v>
      </c>
      <c r="B14" s="5">
        <f>IF([3]日報_10!$B$13="","",[3]日報_10!$B$13)</f>
        <v>44.99</v>
      </c>
      <c r="C14" s="8">
        <f>IF([3]日報_10!$D$13="","",[3]日報_10!$D$13)</f>
        <v>25.6</v>
      </c>
      <c r="D14" s="11">
        <f>IF([3]日報_10!$C$13="","",[3]日報_10!$C$13)</f>
        <v>13.9</v>
      </c>
      <c r="E14" s="12"/>
    </row>
    <row r="15" spans="1:5" ht="16.5" customHeight="1">
      <c r="A15" s="28">
        <v>43231.375</v>
      </c>
      <c r="B15" s="5">
        <f>IF([3]日報_11!$B$13="","",[3]日報_11!$B$13)</f>
        <v>44.69</v>
      </c>
      <c r="C15" s="8">
        <f>IF([3]日報_11!$D$13="","",[3]日報_11!$D$13)</f>
        <v>23.7</v>
      </c>
      <c r="D15" s="11">
        <f>IF([3]日報_11!$C$13="","",[3]日報_11!$C$13)</f>
        <v>14</v>
      </c>
      <c r="E15" s="13"/>
    </row>
    <row r="16" spans="1:5" ht="16.5" customHeight="1">
      <c r="A16" s="28">
        <v>43232.375</v>
      </c>
      <c r="B16" s="5">
        <f>IF([3]日報_12!$B$13="","",[3]日報_12!$B$13)</f>
        <v>44.69</v>
      </c>
      <c r="C16" s="8">
        <f>IF([3]日報_12!$D$13="","",[3]日報_12!$D$13)</f>
        <v>25.3</v>
      </c>
      <c r="D16" s="11">
        <f>IF([3]日報_12!$C$13="","",[3]日報_12!$C$13)</f>
        <v>14.2</v>
      </c>
      <c r="E16" s="12"/>
    </row>
    <row r="17" spans="1:9" ht="16.5" customHeight="1">
      <c r="A17" s="28">
        <v>43233.375</v>
      </c>
      <c r="B17" s="5">
        <f>IF([3]日報_13!$B$13="","",[3]日報_13!$B$13)</f>
        <v>44.69</v>
      </c>
      <c r="C17" s="8">
        <f>IF([3]日報_13!$D$13="","",[3]日報_13!$D$13)</f>
        <v>23.1</v>
      </c>
      <c r="D17" s="11">
        <f>IF([3]日報_13!$C$13="","",[3]日報_13!$C$13)</f>
        <v>14.5</v>
      </c>
      <c r="E17" s="12"/>
    </row>
    <row r="18" spans="1:9" ht="16.5" customHeight="1">
      <c r="A18" s="28">
        <v>43234.375</v>
      </c>
      <c r="B18" s="5">
        <f>IF([3]日報_14!$B$13="","",[3]日報_14!$B$13)</f>
        <v>45.38</v>
      </c>
      <c r="C18" s="8">
        <f>IF([3]日報_14!$D$13="","",[3]日報_14!$D$13)</f>
        <v>28.7</v>
      </c>
      <c r="D18" s="11">
        <f>IF([3]日報_14!$C$13="","",[3]日報_14!$C$13)</f>
        <v>13.7</v>
      </c>
      <c r="E18" s="12"/>
    </row>
    <row r="19" spans="1:9" ht="16.5" customHeight="1">
      <c r="A19" s="28">
        <v>43235.375</v>
      </c>
      <c r="B19" s="5">
        <f>IF([3]日報_15!$B$13="","",[3]日報_15!$B$13)</f>
        <v>44.93</v>
      </c>
      <c r="C19" s="8">
        <f>IF([3]日報_15!$D$13="","",[3]日報_15!$D$13)</f>
        <v>17.399999999999999</v>
      </c>
      <c r="D19" s="11">
        <f>IF([3]日報_15!$C$13="","",[3]日報_15!$C$13)</f>
        <v>14.5</v>
      </c>
      <c r="E19" s="12"/>
    </row>
    <row r="20" spans="1:9" ht="16.5" customHeight="1">
      <c r="A20" s="28">
        <v>43236.375</v>
      </c>
      <c r="B20" s="5">
        <f>IF([3]日報_16!$B$13="","",[3]日報_16!$B$13)</f>
        <v>44.77</v>
      </c>
      <c r="C20" s="8">
        <f>IF([3]日報_16!$D$13="","",[3]日報_16!$D$13)</f>
        <v>38</v>
      </c>
      <c r="D20" s="11">
        <f>IF([3]日報_16!$C$13="","",[3]日報_16!$C$13)</f>
        <v>14.9</v>
      </c>
      <c r="E20" s="12"/>
      <c r="G20" s="1"/>
      <c r="H20" s="2"/>
      <c r="I20" s="2"/>
    </row>
    <row r="21" spans="1:9" ht="16.5" customHeight="1">
      <c r="A21" s="28">
        <v>43237.375</v>
      </c>
      <c r="B21" s="5">
        <f>IF([3]日報_17!$B$13="","",[3]日報_17!$B$13)</f>
        <v>44.7</v>
      </c>
      <c r="C21" s="8">
        <f>IF([3]日報_17!$D$13="","",[3]日報_17!$D$13)</f>
        <v>38.700000000000003</v>
      </c>
      <c r="D21" s="11">
        <f>IF([3]日報_17!$C$13="","",[3]日報_17!$C$13)</f>
        <v>15.3</v>
      </c>
      <c r="E21" s="12"/>
    </row>
    <row r="22" spans="1:9" ht="16.5" customHeight="1">
      <c r="A22" s="28">
        <v>43238.375</v>
      </c>
      <c r="B22" s="5">
        <f>IF([3]日報_18!$B$13="","",[3]日報_18!$B$13)</f>
        <v>44.53</v>
      </c>
      <c r="C22" s="8">
        <f>IF([3]日報_18!$D$13="","",[3]日報_18!$D$13)</f>
        <v>35.299999999999997</v>
      </c>
      <c r="D22" s="11">
        <f>IF([3]日報_18!$C$13="","",[3]日報_18!$C$13)</f>
        <v>15.4</v>
      </c>
      <c r="E22" s="12"/>
    </row>
    <row r="23" spans="1:9" ht="16.5" customHeight="1">
      <c r="A23" s="28">
        <v>43239.375</v>
      </c>
      <c r="B23" s="5">
        <f>IF([3]日報_19!$B$13="","",[3]日報_19!$B$13)</f>
        <v>44.53</v>
      </c>
      <c r="C23" s="8">
        <f>IF([3]日報_19!$D$13="","",[3]日報_19!$D$13)</f>
        <v>29.4</v>
      </c>
      <c r="D23" s="11">
        <f>IF([3]日報_19!$C$13="","",[3]日報_19!$C$13)</f>
        <v>15.4</v>
      </c>
      <c r="E23" s="12"/>
    </row>
    <row r="24" spans="1:9" ht="16.5" customHeight="1">
      <c r="A24" s="28">
        <v>43240.375</v>
      </c>
      <c r="B24" s="5">
        <f>IF([3]日報_20!$B$13="","",[3]日報_20!$B$13)</f>
        <v>44.46</v>
      </c>
      <c r="C24" s="8">
        <f>IF([3]日報_20!$D$13="","",[3]日報_20!$D$13)</f>
        <v>22.6</v>
      </c>
      <c r="D24" s="11">
        <f>IF([3]日報_20!$C$13="","",[3]日報_20!$C$13)</f>
        <v>15.9</v>
      </c>
      <c r="E24" s="12"/>
    </row>
    <row r="25" spans="1:9" ht="16.5" customHeight="1">
      <c r="A25" s="28">
        <v>43241.375</v>
      </c>
      <c r="B25" s="5">
        <f>IF([3]日報_21!$B$13="","",[3]日報_21!$B$13)</f>
        <v>44.45</v>
      </c>
      <c r="C25" s="8">
        <f>IF([3]日報_21!$D$13="","",[3]日報_21!$D$13)</f>
        <v>17.8</v>
      </c>
      <c r="D25" s="11">
        <f>IF([3]日報_21!$C$13="","",[3]日報_21!$C$13)</f>
        <v>16.3</v>
      </c>
      <c r="E25" s="12"/>
    </row>
    <row r="26" spans="1:9" ht="16.5" customHeight="1">
      <c r="A26" s="28">
        <v>43242.375</v>
      </c>
      <c r="B26" s="5">
        <f>IF([3]日報_22!$B$13="","",[3]日報_22!$B$13)</f>
        <v>44.44</v>
      </c>
      <c r="C26" s="8">
        <f>IF([3]日報_22!$D$13="","",[3]日報_22!$D$13)</f>
        <v>15</v>
      </c>
      <c r="D26" s="11">
        <f>IF([3]日報_22!$C$13="","",[3]日報_22!$C$13)</f>
        <v>16.3</v>
      </c>
      <c r="E26" s="12"/>
    </row>
    <row r="27" spans="1:9" ht="16.5" customHeight="1">
      <c r="A27" s="28">
        <v>43243.375</v>
      </c>
      <c r="B27" s="5">
        <f>IF([3]日報_23!$B$13="","",[3]日報_23!$B$13)</f>
        <v>44.45</v>
      </c>
      <c r="C27" s="8">
        <f>IF([3]日報_23!$D$13="","",[3]日報_23!$D$13)</f>
        <v>12.8</v>
      </c>
      <c r="D27" s="11">
        <f>IF([3]日報_23!$C$13="","",[3]日報_23!$C$13)</f>
        <v>16.3</v>
      </c>
      <c r="E27" s="12"/>
    </row>
    <row r="28" spans="1:9" ht="16.5" customHeight="1">
      <c r="A28" s="28">
        <v>43244.375</v>
      </c>
      <c r="B28" s="5">
        <f>IF([3]日報_24!$B$13="","",[3]日報_24!$B$13)</f>
        <v>44.44</v>
      </c>
      <c r="C28" s="8">
        <f>IF([3]日報_24!$D$13="","",[3]日報_24!$D$13)</f>
        <v>11.3</v>
      </c>
      <c r="D28" s="11">
        <f>IF([3]日報_24!$C$13="","",[3]日報_24!$C$13)</f>
        <v>16.100000000000001</v>
      </c>
      <c r="E28" s="12"/>
    </row>
    <row r="29" spans="1:9" ht="16.5" customHeight="1">
      <c r="A29" s="28">
        <v>43245.375</v>
      </c>
      <c r="B29" s="5">
        <f>IF([3]日報_25!$B$13="","",[3]日報_25!$B$13)</f>
        <v>44.41</v>
      </c>
      <c r="C29" s="8">
        <f>IF([3]日報_25!$D$13="","",[3]日報_25!$D$13)</f>
        <v>10.6</v>
      </c>
      <c r="D29" s="11">
        <f>IF([3]日報_25!$C$13="","",[3]日報_25!$C$13)</f>
        <v>16.5</v>
      </c>
      <c r="E29" s="12"/>
    </row>
    <row r="30" spans="1:9" ht="16.5" customHeight="1">
      <c r="A30" s="28">
        <v>43246.375</v>
      </c>
      <c r="B30" s="5">
        <f>IF([3]日報_26!$B$13="","",[3]日報_26!$B$13)</f>
        <v>44.38</v>
      </c>
      <c r="C30" s="8">
        <f>IF([3]日報_26!$D$13="","",[3]日報_26!$D$13)</f>
        <v>9.1</v>
      </c>
      <c r="D30" s="11">
        <f>IF([3]日報_26!$C$13="","",[3]日報_26!$C$13)</f>
        <v>16.600000000000001</v>
      </c>
      <c r="E30" s="12"/>
    </row>
    <row r="31" spans="1:9" ht="16.5" customHeight="1">
      <c r="A31" s="28">
        <v>43247.375</v>
      </c>
      <c r="B31" s="5">
        <f>IF([3]日報_27!$B$13="","",[3]日報_27!$B$13)</f>
        <v>44.35</v>
      </c>
      <c r="C31" s="8">
        <f>IF([3]日報_27!$D$13="","",[3]日報_27!$D$13)</f>
        <v>7.9</v>
      </c>
      <c r="D31" s="11">
        <f>IF([3]日報_27!$C$13="","",[3]日報_27!$C$13)</f>
        <v>16.399999999999999</v>
      </c>
      <c r="E31" s="12"/>
    </row>
    <row r="32" spans="1:9" ht="16.5" customHeight="1">
      <c r="A32" s="28">
        <v>43248.375</v>
      </c>
      <c r="B32" s="5">
        <f>IF([3]日報_28!$B$13="","",[3]日報_28!$B$13)</f>
        <v>44.32</v>
      </c>
      <c r="C32" s="8">
        <f>IF([3]日報_28!$D$13="","",[3]日報_28!$D$13)</f>
        <v>7.6</v>
      </c>
      <c r="D32" s="11">
        <f>IF([3]日報_28!$C$13="","",[3]日報_28!$C$13)</f>
        <v>16.600000000000001</v>
      </c>
      <c r="E32" s="12"/>
    </row>
    <row r="33" spans="1:5" ht="16.5" customHeight="1">
      <c r="A33" s="28">
        <v>43249.375</v>
      </c>
      <c r="B33" s="5">
        <f>IF([3]日報_29!$B$13="","",[3]日報_29!$B$13)</f>
        <v>44.28</v>
      </c>
      <c r="C33" s="8">
        <f>IF([3]日報_29!$D$13="","",[3]日報_29!$D$13)</f>
        <v>7.6</v>
      </c>
      <c r="D33" s="11">
        <f>IF([3]日報_29!$C$13="","",[3]日報_29!$C$13)</f>
        <v>17</v>
      </c>
      <c r="E33" s="12"/>
    </row>
    <row r="34" spans="1:5" ht="16.5" customHeight="1">
      <c r="A34" s="28">
        <v>43250.375</v>
      </c>
      <c r="B34" s="5">
        <f>IF([3]日報_30!$B$13="","",[3]日報_30!$B$13)</f>
        <v>44.21</v>
      </c>
      <c r="C34" s="8">
        <f>IF([3]日報_30!$D$13="","",[3]日報_30!$D$13)</f>
        <v>7.3</v>
      </c>
      <c r="D34" s="11">
        <f>IF([3]日報_30!$C$13="","",[3]日報_30!$C$13)</f>
        <v>16.600000000000001</v>
      </c>
      <c r="E34" s="12"/>
    </row>
    <row r="35" spans="1:5" ht="16.5" customHeight="1" thickBot="1">
      <c r="A35" s="29">
        <v>43251.375</v>
      </c>
      <c r="B35" s="24">
        <f>IF([3]日報_31!$B$13="","",[3]日報_31!$B$13)</f>
        <v>44.3</v>
      </c>
      <c r="C35" s="25">
        <f>IF([3]日報_31!$D$13="","",[3]日報_31!$D$13)</f>
        <v>5.7</v>
      </c>
      <c r="D35" s="26">
        <f>IF([3]日報_31!$C$13="","",[3]日報_31!$C$13)</f>
        <v>16.399999999999999</v>
      </c>
      <c r="E35" s="27"/>
    </row>
    <row r="36" spans="1:5" ht="16.5" customHeight="1" thickTop="1">
      <c r="A36" s="22" t="s">
        <v>6</v>
      </c>
      <c r="B36" s="16">
        <f>ROUND(AVERAGE(B5:B35),2)</f>
        <v>44.56</v>
      </c>
      <c r="C36" s="17">
        <f>ROUND(AVERAGE(C5:C35),2)</f>
        <v>22.44</v>
      </c>
      <c r="D36" s="18">
        <f>ROUND(AVERAGE(D5:D35),1)</f>
        <v>15.2</v>
      </c>
      <c r="E36" s="23"/>
    </row>
    <row r="37" spans="1:5" ht="16.5" customHeight="1">
      <c r="A37" s="3" t="s">
        <v>7</v>
      </c>
      <c r="B37" s="5">
        <f>MAX(B5:B35)</f>
        <v>45.38</v>
      </c>
      <c r="C37" s="8">
        <f>MAX(C5:C35)</f>
        <v>64.900000000000006</v>
      </c>
      <c r="D37" s="11">
        <f>MAX(D5:D35)</f>
        <v>17</v>
      </c>
      <c r="E37" s="14"/>
    </row>
    <row r="38" spans="1:5" ht="16.5" customHeight="1">
      <c r="A38" s="3" t="s">
        <v>8</v>
      </c>
      <c r="B38" s="6">
        <f>INDEX($A$5:$A$35,MATCH(B37,B5:B35,0),0)</f>
        <v>43234.375</v>
      </c>
      <c r="C38" s="9">
        <f>INDEX($A$5:$A$35,MATCH(C37,C5:C35,0),0)</f>
        <v>43221.375</v>
      </c>
      <c r="D38" s="6">
        <f>INDEX($A$5:$A$35,MATCH(D37,D5:D35,0),0)</f>
        <v>43249.375</v>
      </c>
      <c r="E38" s="14"/>
    </row>
    <row r="39" spans="1:5" ht="16.5" customHeight="1">
      <c r="A39" s="3" t="s">
        <v>9</v>
      </c>
      <c r="B39" s="5">
        <f>MIN(B5:B35)</f>
        <v>44.21</v>
      </c>
      <c r="C39" s="8">
        <f>MIN(C5:C35)</f>
        <v>5.7</v>
      </c>
      <c r="D39" s="11">
        <f>MIN(D5:D35)</f>
        <v>13.7</v>
      </c>
      <c r="E39" s="14"/>
    </row>
    <row r="40" spans="1:5" ht="16.5" customHeight="1">
      <c r="A40" s="4" t="s">
        <v>10</v>
      </c>
      <c r="B40" s="7">
        <f>INDEX($A$5:$A$35,MATCH(B39,B5:B35,0),0)</f>
        <v>43250.375</v>
      </c>
      <c r="C40" s="10">
        <f>INDEX($A$5:$A$35,MATCH(C39,C5:C35,0),0)</f>
        <v>43251.375</v>
      </c>
      <c r="D40" s="7">
        <f>INDEX($A$5:$A$35,MATCH(D39,D5:D35,0),0)</f>
        <v>43229.375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0"/>
  <sheetViews>
    <sheetView zoomScaleNormal="100" workbookViewId="0">
      <selection activeCell="B24" sqref="B24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8" t="s">
        <v>0</v>
      </c>
      <c r="B1" s="39"/>
      <c r="C1" s="39"/>
      <c r="D1" s="39"/>
      <c r="E1" s="30">
        <v>43252</v>
      </c>
    </row>
    <row r="2" spans="1:5" ht="13.5" customHeight="1">
      <c r="A2" s="35" t="s">
        <v>1</v>
      </c>
      <c r="B2" s="40" t="s">
        <v>2</v>
      </c>
      <c r="C2" s="35" t="s">
        <v>4</v>
      </c>
      <c r="D2" s="40" t="s">
        <v>3</v>
      </c>
      <c r="E2" s="35" t="s">
        <v>5</v>
      </c>
    </row>
    <row r="3" spans="1:5">
      <c r="A3" s="36"/>
      <c r="B3" s="41"/>
      <c r="C3" s="42"/>
      <c r="D3" s="41"/>
      <c r="E3" s="36"/>
    </row>
    <row r="4" spans="1:5">
      <c r="A4" s="37"/>
      <c r="B4" s="20" t="s">
        <v>11</v>
      </c>
      <c r="C4" s="21" t="s">
        <v>12</v>
      </c>
      <c r="D4" s="20" t="s">
        <v>13</v>
      </c>
      <c r="E4" s="37"/>
    </row>
    <row r="5" spans="1:5" ht="16.5" customHeight="1">
      <c r="A5" s="28">
        <v>43252.375</v>
      </c>
      <c r="B5" s="16">
        <f>IF([4]日報_1!$B$13="","",[4]日報_1!$B$13)</f>
        <v>44.24</v>
      </c>
      <c r="C5" s="17">
        <f>IF([4]日報_1!$D$13="","",[4]日報_1!$D$13)</f>
        <v>7</v>
      </c>
      <c r="D5" s="18">
        <f>IF([4]日報_1!$C$13="","",[4]日報_1!$C$13)</f>
        <v>16.600000000000001</v>
      </c>
      <c r="E5" s="19"/>
    </row>
    <row r="6" spans="1:5" ht="16.5" customHeight="1">
      <c r="A6" s="28">
        <v>43253.375</v>
      </c>
      <c r="B6" s="5">
        <f>IF([4]日報_2!$B$13="","",[4]日報_2!$B$13)</f>
        <v>44.23</v>
      </c>
      <c r="C6" s="8">
        <f>IF([4]日報_2!$D$13="","",[4]日報_2!$D$13)</f>
        <v>6.4</v>
      </c>
      <c r="D6" s="11">
        <f>IF([4]日報_2!$C$13="","",[4]日報_2!$C$13)</f>
        <v>16.7</v>
      </c>
      <c r="E6" s="12"/>
    </row>
    <row r="7" spans="1:5" ht="16.5" customHeight="1">
      <c r="A7" s="28">
        <v>43254.375</v>
      </c>
      <c r="B7" s="5">
        <f>IF([4]日報_3!$B$13="","",[4]日報_3!$B$13)</f>
        <v>44.23</v>
      </c>
      <c r="C7" s="8">
        <f>IF([4]日報_3!$D$13="","",[4]日報_3!$D$13)</f>
        <v>7.9</v>
      </c>
      <c r="D7" s="11">
        <f>IF([4]日報_3!$C$13="","",[4]日報_3!$C$13)</f>
        <v>17.3</v>
      </c>
      <c r="E7" s="12"/>
    </row>
    <row r="8" spans="1:5" ht="16.5" customHeight="1">
      <c r="A8" s="28">
        <v>43255.375</v>
      </c>
      <c r="B8" s="5">
        <f>IF([4]日報_4!$B$13="","",[4]日報_4!$B$13)</f>
        <v>44.23</v>
      </c>
      <c r="C8" s="8">
        <f>IF([4]日報_4!$D$13="","",[4]日報_4!$D$13)</f>
        <v>8.5</v>
      </c>
      <c r="D8" s="11">
        <f>IF([4]日報_4!$C$13="","",[4]日報_4!$C$13)</f>
        <v>17.8</v>
      </c>
      <c r="E8" s="12"/>
    </row>
    <row r="9" spans="1:5" ht="16.5" customHeight="1">
      <c r="A9" s="28">
        <v>43256.375</v>
      </c>
      <c r="B9" s="5">
        <f>IF([4]日報_5!$B$13="","",[4]日報_5!$B$13)</f>
        <v>44.24</v>
      </c>
      <c r="C9" s="8">
        <f>IF([4]日報_5!$D$13="","",[4]日報_5!$D$13)</f>
        <v>8.9</v>
      </c>
      <c r="D9" s="11">
        <f>IF([4]日報_5!$C$13="","",[4]日報_5!$C$13)</f>
        <v>18.2</v>
      </c>
      <c r="E9" s="12"/>
    </row>
    <row r="10" spans="1:5" ht="16.5" customHeight="1">
      <c r="A10" s="28">
        <v>43257.375</v>
      </c>
      <c r="B10" s="5">
        <f>IF([4]日報_6!$B$13="","",[4]日報_6!$B$13)</f>
        <v>44.24</v>
      </c>
      <c r="C10" s="8">
        <f>IF([4]日報_6!$D$13="","",[4]日報_6!$D$13)</f>
        <v>7.6</v>
      </c>
      <c r="D10" s="11">
        <f>IF([4]日報_6!$C$13="","",[4]日報_6!$C$13)</f>
        <v>18</v>
      </c>
      <c r="E10" s="12"/>
    </row>
    <row r="11" spans="1:5" ht="16.5" customHeight="1">
      <c r="A11" s="28">
        <v>43258.375</v>
      </c>
      <c r="B11" s="5">
        <f>IF([4]日報_7!$B$13="","",[4]日報_7!$B$13)</f>
        <v>44.22</v>
      </c>
      <c r="C11" s="8">
        <f>IF([4]日報_7!$D$13="","",[4]日報_7!$D$13)</f>
        <v>6.4</v>
      </c>
      <c r="D11" s="11">
        <f>IF([4]日報_7!$C$13="","",[4]日報_7!$C$13)</f>
        <v>17.8</v>
      </c>
      <c r="E11" s="12"/>
    </row>
    <row r="12" spans="1:5" ht="16.5" customHeight="1">
      <c r="A12" s="28">
        <v>43259.375</v>
      </c>
      <c r="B12" s="5">
        <f>IF([4]日報_8!$B$13="","",[4]日報_8!$B$13)</f>
        <v>44.22</v>
      </c>
      <c r="C12" s="8">
        <f>IF([4]日報_8!$D$13="","",[4]日報_8!$D$13)</f>
        <v>6.1</v>
      </c>
      <c r="D12" s="11">
        <f>IF([4]日報_8!$C$13="","",[4]日報_8!$C$13)</f>
        <v>17.8</v>
      </c>
      <c r="E12" s="12"/>
    </row>
    <row r="13" spans="1:5" ht="16.5" customHeight="1">
      <c r="A13" s="28">
        <v>43260.375</v>
      </c>
      <c r="B13" s="5">
        <f>IF([4]日報_9!$B$13="","",[4]日報_9!$B$13)</f>
        <v>44.41</v>
      </c>
      <c r="C13" s="8">
        <f>IF([4]日報_9!$D$13="","",[4]日報_9!$D$13)</f>
        <v>6.4</v>
      </c>
      <c r="D13" s="11">
        <f>IF([4]日報_9!$C$13="","",[4]日報_9!$C$13)</f>
        <v>17.899999999999999</v>
      </c>
      <c r="E13" s="12"/>
    </row>
    <row r="14" spans="1:5" ht="16.5" customHeight="1">
      <c r="A14" s="28">
        <v>43261.375</v>
      </c>
      <c r="B14" s="5">
        <f>IF([4]日報_10!$B$13="","",[4]日報_10!$B$13)</f>
        <v>44.32</v>
      </c>
      <c r="C14" s="8">
        <f>IF([4]日報_10!$D$13="","",[4]日報_10!$D$13)</f>
        <v>6.4</v>
      </c>
      <c r="D14" s="11">
        <f>IF([4]日報_10!$C$13="","",[4]日報_10!$C$13)</f>
        <v>18.2</v>
      </c>
      <c r="E14" s="12"/>
    </row>
    <row r="15" spans="1:5" ht="16.5" customHeight="1">
      <c r="A15" s="28">
        <v>43262.375</v>
      </c>
      <c r="B15" s="5">
        <f>IF([4]日報_11!$B$13="","",[4]日報_11!$B$13)</f>
        <v>44.33</v>
      </c>
      <c r="C15" s="8">
        <f>IF([4]日報_11!$D$13="","",[4]日報_11!$D$13)</f>
        <v>6.1</v>
      </c>
      <c r="D15" s="11">
        <f>IF([4]日報_11!$C$13="","",[4]日報_11!$C$13)</f>
        <v>18.2</v>
      </c>
      <c r="E15" s="13"/>
    </row>
    <row r="16" spans="1:5" ht="16.5" customHeight="1">
      <c r="A16" s="28">
        <v>43263.375</v>
      </c>
      <c r="B16" s="5">
        <f>IF([4]日報_12!$B$13="","",[4]日報_12!$B$13)</f>
        <v>44.52</v>
      </c>
      <c r="C16" s="8">
        <f>IF([4]日報_12!$D$13="","",[4]日報_12!$D$13)</f>
        <v>6.4</v>
      </c>
      <c r="D16" s="11">
        <f>IF([4]日報_12!$C$13="","",[4]日報_12!$C$13)</f>
        <v>18.100000000000001</v>
      </c>
      <c r="E16" s="12"/>
    </row>
    <row r="17" spans="1:9" ht="16.5" customHeight="1">
      <c r="A17" s="28">
        <v>43264.375</v>
      </c>
      <c r="B17" s="5">
        <f>IF([4]日報_13!$B$13="","",[4]日報_13!$B$13)</f>
        <v>44.51</v>
      </c>
      <c r="C17" s="8">
        <f>IF([4]日報_13!$D$13="","",[4]日報_13!$D$13)</f>
        <v>6.4</v>
      </c>
      <c r="D17" s="11">
        <f>IF([4]日報_13!$C$13="","",[4]日報_13!$C$13)</f>
        <v>18.2</v>
      </c>
      <c r="E17" s="12"/>
    </row>
    <row r="18" spans="1:9" ht="16.5" customHeight="1">
      <c r="A18" s="28">
        <v>43265.375</v>
      </c>
      <c r="B18" s="5">
        <f>IF([4]日報_14!$B$13="","",[4]日報_14!$B$13)</f>
        <v>44.5</v>
      </c>
      <c r="C18" s="8">
        <f>IF([4]日報_14!$D$13="","",[4]日報_14!$D$13)</f>
        <v>5.8</v>
      </c>
      <c r="D18" s="11">
        <f>IF([4]日報_14!$C$13="","",[4]日報_14!$C$13)</f>
        <v>18.3</v>
      </c>
      <c r="E18" s="12"/>
    </row>
    <row r="19" spans="1:9" ht="16.5" customHeight="1">
      <c r="A19" s="28">
        <v>43266.375</v>
      </c>
      <c r="B19" s="5">
        <f>IF([4]日報_15!$B$13="","",[4]日報_15!$B$13)</f>
        <v>44.5</v>
      </c>
      <c r="C19" s="8">
        <f>IF([4]日報_15!$D$13="","",[4]日報_15!$D$13)</f>
        <v>4.5999999999999996</v>
      </c>
      <c r="D19" s="11">
        <f>IF([4]日報_15!$C$13="","",[4]日報_15!$C$13)</f>
        <v>18.100000000000001</v>
      </c>
      <c r="E19" s="12"/>
    </row>
    <row r="20" spans="1:9" ht="16.5" customHeight="1">
      <c r="A20" s="28">
        <v>43267.375</v>
      </c>
      <c r="B20" s="5">
        <f>IF([4]日報_16!$B$13="","",[4]日報_16!$B$13)</f>
        <v>44.4</v>
      </c>
      <c r="C20" s="8">
        <f>IF([4]日報_16!$D$13="","",[4]日報_16!$D$13)</f>
        <v>4.9000000000000004</v>
      </c>
      <c r="D20" s="11">
        <f>IF([4]日報_16!$C$13="","",[4]日報_16!$C$13)</f>
        <v>18.100000000000001</v>
      </c>
      <c r="E20" s="12"/>
      <c r="G20" s="1"/>
      <c r="H20" s="2"/>
      <c r="I20" s="2"/>
    </row>
    <row r="21" spans="1:9" ht="16.5" customHeight="1">
      <c r="A21" s="28">
        <v>43268.375</v>
      </c>
      <c r="B21" s="5">
        <f>IF([4]日報_17!$B$13="","",[4]日報_17!$B$13)</f>
        <v>44.34</v>
      </c>
      <c r="C21" s="8">
        <f>IF([4]日報_17!$D$13="","",[4]日報_17!$D$13)</f>
        <v>5.5</v>
      </c>
      <c r="D21" s="11">
        <f>IF([4]日報_17!$C$13="","",[4]日報_17!$C$13)</f>
        <v>18.600000000000001</v>
      </c>
      <c r="E21" s="12"/>
    </row>
    <row r="22" spans="1:9" ht="16.5" customHeight="1">
      <c r="A22" s="28">
        <v>43269.375</v>
      </c>
      <c r="B22" s="5">
        <f>IF([4]日報_18!$B$13="","",[4]日報_18!$B$13)</f>
        <v>44.29</v>
      </c>
      <c r="C22" s="8">
        <f>IF([4]日報_18!$D$13="","",[4]日報_18!$D$13)</f>
        <v>6.1</v>
      </c>
      <c r="D22" s="11">
        <f>IF([4]日報_18!$C$13="","",[4]日報_18!$C$13)</f>
        <v>19</v>
      </c>
      <c r="E22" s="12"/>
    </row>
    <row r="23" spans="1:9" ht="16.5" customHeight="1">
      <c r="A23" s="28">
        <v>43270.375</v>
      </c>
      <c r="B23" s="5">
        <f>IF([4]日報_19!$B$13="","",[4]日報_19!$B$13)</f>
        <v>44.27</v>
      </c>
      <c r="C23" s="8">
        <f>IF([4]日報_19!$D$13="","",[4]日報_19!$D$13)</f>
        <v>5.2</v>
      </c>
      <c r="D23" s="11">
        <f>IF([4]日報_19!$C$13="","",[4]日報_19!$C$13)</f>
        <v>19.2</v>
      </c>
      <c r="E23" s="12"/>
    </row>
    <row r="24" spans="1:9" ht="16.5" customHeight="1">
      <c r="A24" s="28">
        <v>43271.375</v>
      </c>
      <c r="B24" s="5">
        <f>IF([4]日報_20!$B$13="","",[4]日報_20!$B$13)</f>
        <v>45.54</v>
      </c>
      <c r="C24" s="8">
        <f>IF([4]日報_20!$D$13="","",[4]日報_20!$D$13)</f>
        <v>9.6</v>
      </c>
      <c r="D24" s="11">
        <f>IF([4]日報_20!$C$13="","",[4]日報_20!$C$13)</f>
        <v>18.2</v>
      </c>
      <c r="E24" s="12"/>
    </row>
    <row r="25" spans="1:9" ht="16.5" customHeight="1">
      <c r="A25" s="28">
        <v>43272.375</v>
      </c>
      <c r="B25" s="5">
        <f>IF([4]日報_21!$B$13="","",[4]日報_21!$B$13)</f>
        <v>45.46</v>
      </c>
      <c r="C25" s="8">
        <f>IF([4]日報_21!$D$13="","",[4]日報_21!$D$13)</f>
        <v>17.3</v>
      </c>
      <c r="D25" s="11">
        <f>IF([4]日報_21!$C$13="","",[4]日報_21!$C$13)</f>
        <v>16.600000000000001</v>
      </c>
      <c r="E25" s="12"/>
    </row>
    <row r="26" spans="1:9" ht="16.5" customHeight="1">
      <c r="A26" s="28">
        <v>43273.375</v>
      </c>
      <c r="B26" s="5">
        <f>IF([4]日報_22!$B$13="","",[4]日報_22!$B$13)</f>
        <v>45.06</v>
      </c>
      <c r="C26" s="8">
        <f>IF([4]日報_22!$D$13="","",[4]日報_22!$D$13)</f>
        <v>57.7</v>
      </c>
      <c r="D26" s="11">
        <f>IF([4]日報_22!$C$13="","",[4]日報_22!$C$13)</f>
        <v>16.8</v>
      </c>
      <c r="E26" s="12"/>
    </row>
    <row r="27" spans="1:9" ht="16.5" customHeight="1">
      <c r="A27" s="28">
        <v>43274.375</v>
      </c>
      <c r="B27" s="5">
        <f>IF([4]日報_23!$B$13="","",[4]日報_23!$B$13)</f>
        <v>44.73</v>
      </c>
      <c r="C27" s="8">
        <f>IF([4]日報_23!$D$13="","",[4]日報_23!$D$13)</f>
        <v>54.3</v>
      </c>
      <c r="D27" s="11">
        <f>IF([4]日報_23!$C$13="","",[4]日報_23!$C$13)</f>
        <v>17.2</v>
      </c>
      <c r="E27" s="12"/>
    </row>
    <row r="28" spans="1:9" ht="16.5" customHeight="1">
      <c r="A28" s="28">
        <v>43275.375</v>
      </c>
      <c r="B28" s="5">
        <f>IF([4]日報_24!$B$13="","",[4]日報_24!$B$13)</f>
        <v>44.63</v>
      </c>
      <c r="C28" s="8">
        <f>IF([4]日報_24!$D$13="","",[4]日報_24!$D$13)</f>
        <v>47.9</v>
      </c>
      <c r="D28" s="11">
        <f>IF([4]日報_24!$C$13="","",[4]日報_24!$C$13)</f>
        <v>17.2</v>
      </c>
      <c r="E28" s="12"/>
    </row>
    <row r="29" spans="1:9" ht="16.5" customHeight="1">
      <c r="A29" s="28">
        <v>43276.375</v>
      </c>
      <c r="B29" s="5">
        <f>IF([4]日報_25!$B$13="","",[4]日報_25!$B$13)</f>
        <v>44.56</v>
      </c>
      <c r="C29" s="8">
        <f>IF([4]日報_25!$D$13="","",[4]日報_25!$D$13)</f>
        <v>35.9</v>
      </c>
      <c r="D29" s="11">
        <f>IF([4]日報_25!$C$13="","",[4]日報_25!$C$13)</f>
        <v>17.600000000000001</v>
      </c>
      <c r="E29" s="12"/>
    </row>
    <row r="30" spans="1:9" ht="16.5" customHeight="1">
      <c r="A30" s="28">
        <v>43277.375</v>
      </c>
      <c r="B30" s="5">
        <f>IF([4]日報_26!$B$13="","",[4]日報_26!$B$13)</f>
        <v>44.54</v>
      </c>
      <c r="C30" s="8">
        <f>IF([4]日報_26!$D$13="","",[4]日報_26!$D$13)</f>
        <v>25.5</v>
      </c>
      <c r="D30" s="11">
        <f>IF([4]日報_26!$C$13="","",[4]日報_26!$C$13)</f>
        <v>18.100000000000001</v>
      </c>
      <c r="E30" s="12"/>
    </row>
    <row r="31" spans="1:9" ht="16.5" customHeight="1">
      <c r="A31" s="28">
        <v>43278.375</v>
      </c>
      <c r="B31" s="5">
        <f>IF([4]日報_27!$B$13="","",[4]日報_27!$B$13)</f>
        <v>44.52</v>
      </c>
      <c r="C31" s="8">
        <f>IF([4]日報_27!$D$13="","",[4]日報_27!$D$13)</f>
        <v>21</v>
      </c>
      <c r="D31" s="11">
        <f>IF([4]日報_27!$C$13="","",[4]日報_27!$C$13)</f>
        <v>18</v>
      </c>
      <c r="E31" s="12"/>
    </row>
    <row r="32" spans="1:9" ht="16.5" customHeight="1">
      <c r="A32" s="28">
        <v>43279.375</v>
      </c>
      <c r="B32" s="5">
        <f>IF([4]日報_28!$B$13="","",[4]日報_28!$B$13)</f>
        <v>44.51</v>
      </c>
      <c r="C32" s="8">
        <f>IF([4]日報_28!$D$13="","",[4]日報_28!$D$13)</f>
        <v>16.5</v>
      </c>
      <c r="D32" s="11">
        <f>IF([4]日報_28!$C$13="","",[4]日報_28!$C$13)</f>
        <v>18</v>
      </c>
      <c r="E32" s="12"/>
    </row>
    <row r="33" spans="1:5" ht="16.5" customHeight="1">
      <c r="A33" s="28">
        <v>43280.375</v>
      </c>
      <c r="B33" s="5">
        <f>IF([4]日報_29!$B$13="","",[4]日報_29!$B$13)</f>
        <v>44.7</v>
      </c>
      <c r="C33" s="8">
        <f>IF([4]日報_29!$D$13="","",[4]日報_29!$D$13)</f>
        <v>13.9</v>
      </c>
      <c r="D33" s="11">
        <f>IF([4]日報_29!$C$13="","",[4]日報_29!$C$13)</f>
        <v>18.100000000000001</v>
      </c>
      <c r="E33" s="12"/>
    </row>
    <row r="34" spans="1:5" ht="16.5" customHeight="1">
      <c r="A34" s="28">
        <v>43281.375</v>
      </c>
      <c r="B34" s="5">
        <f>IF([4]日報_30!$B$13="","",[4]日報_30!$B$13)</f>
        <v>46.34</v>
      </c>
      <c r="C34" s="8">
        <f>IF([4]日報_30!$D$13="","",[4]日報_30!$D$13)</f>
        <v>72.599999999999994</v>
      </c>
      <c r="D34" s="11">
        <f>IF([4]日報_30!$C$13="","",[4]日報_30!$C$13)</f>
        <v>16.8</v>
      </c>
      <c r="E34" s="12"/>
    </row>
    <row r="35" spans="1:5" ht="16.5" customHeight="1" thickBot="1">
      <c r="A35" s="29"/>
      <c r="B35" s="24"/>
      <c r="C35" s="25"/>
      <c r="D35" s="26"/>
      <c r="E35" s="27"/>
    </row>
    <row r="36" spans="1:5" ht="16.5" customHeight="1" thickTop="1">
      <c r="A36" s="22" t="s">
        <v>6</v>
      </c>
      <c r="B36" s="16">
        <f>ROUND(AVERAGE(B5:B35),2)</f>
        <v>44.56</v>
      </c>
      <c r="C36" s="17">
        <f>ROUND(AVERAGE(C5:C35),2)</f>
        <v>16.489999999999998</v>
      </c>
      <c r="D36" s="18">
        <f>ROUND(AVERAGE(D5:D35),1)</f>
        <v>17.8</v>
      </c>
      <c r="E36" s="23"/>
    </row>
    <row r="37" spans="1:5" ht="16.5" customHeight="1">
      <c r="A37" s="3" t="s">
        <v>7</v>
      </c>
      <c r="B37" s="5">
        <f>MAX(B5:B35)</f>
        <v>46.34</v>
      </c>
      <c r="C37" s="8">
        <f>MAX(C5:C35)</f>
        <v>72.599999999999994</v>
      </c>
      <c r="D37" s="11">
        <f>MAX(D5:D35)</f>
        <v>19.2</v>
      </c>
      <c r="E37" s="14"/>
    </row>
    <row r="38" spans="1:5" ht="16.5" customHeight="1">
      <c r="A38" s="3" t="s">
        <v>8</v>
      </c>
      <c r="B38" s="6">
        <f>INDEX($A$5:$A$35,MATCH(B37,B5:B35,0),0)</f>
        <v>43281.375</v>
      </c>
      <c r="C38" s="9">
        <f>INDEX($A$5:$A$35,MATCH(C37,C5:C35,0),0)</f>
        <v>43281.375</v>
      </c>
      <c r="D38" s="6">
        <f>INDEX($A$5:$A$35,MATCH(D37,D5:D35,0),0)</f>
        <v>43270.375</v>
      </c>
      <c r="E38" s="14"/>
    </row>
    <row r="39" spans="1:5" ht="16.5" customHeight="1">
      <c r="A39" s="3" t="s">
        <v>9</v>
      </c>
      <c r="B39" s="5">
        <f>MIN(B5:B35)</f>
        <v>44.22</v>
      </c>
      <c r="C39" s="8">
        <f>MIN(C5:C35)</f>
        <v>4.5999999999999996</v>
      </c>
      <c r="D39" s="11">
        <f>MIN(D5:D35)</f>
        <v>16.600000000000001</v>
      </c>
      <c r="E39" s="14"/>
    </row>
    <row r="40" spans="1:5" ht="16.5" customHeight="1">
      <c r="A40" s="4" t="s">
        <v>10</v>
      </c>
      <c r="B40" s="7">
        <f>INDEX($A$5:$A$35,MATCH(B39,B5:B35,0),0)</f>
        <v>43258.375</v>
      </c>
      <c r="C40" s="10">
        <f>INDEX($A$5:$A$35,MATCH(C39,C5:C35,0),0)</f>
        <v>43266.375</v>
      </c>
      <c r="D40" s="7">
        <f>INDEX($A$5:$A$35,MATCH(D39,D5:D35,0),0)</f>
        <v>43252.375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0"/>
  <sheetViews>
    <sheetView zoomScaleNormal="100" workbookViewId="0">
      <selection activeCell="G6" sqref="G6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8" t="s">
        <v>0</v>
      </c>
      <c r="B1" s="39"/>
      <c r="C1" s="39"/>
      <c r="D1" s="39"/>
      <c r="E1" s="30">
        <v>43282</v>
      </c>
    </row>
    <row r="2" spans="1:5" ht="13.5" customHeight="1">
      <c r="A2" s="35" t="s">
        <v>1</v>
      </c>
      <c r="B2" s="40" t="s">
        <v>2</v>
      </c>
      <c r="C2" s="35" t="s">
        <v>4</v>
      </c>
      <c r="D2" s="40" t="s">
        <v>3</v>
      </c>
      <c r="E2" s="35" t="s">
        <v>5</v>
      </c>
    </row>
    <row r="3" spans="1:5">
      <c r="A3" s="36"/>
      <c r="B3" s="41"/>
      <c r="C3" s="42"/>
      <c r="D3" s="41"/>
      <c r="E3" s="36"/>
    </row>
    <row r="4" spans="1:5">
      <c r="A4" s="37"/>
      <c r="B4" s="20" t="s">
        <v>11</v>
      </c>
      <c r="C4" s="21" t="s">
        <v>12</v>
      </c>
      <c r="D4" s="20" t="s">
        <v>13</v>
      </c>
      <c r="E4" s="37"/>
    </row>
    <row r="5" spans="1:5" ht="16.5" customHeight="1">
      <c r="A5" s="28">
        <v>43282.375</v>
      </c>
      <c r="B5" s="16">
        <f>IF([5]日報_1!$B$13="","",[5]日報_1!$B$13)</f>
        <v>45.58</v>
      </c>
      <c r="C5" s="17">
        <f>IF([5]日報_1!$D$13="","",[5]日報_1!$D$13)</f>
        <v>144.69999999999999</v>
      </c>
      <c r="D5" s="18">
        <f>IF([5]日報_1!$C$13="","",[5]日報_1!$C$13)</f>
        <v>17</v>
      </c>
      <c r="E5" s="19"/>
    </row>
    <row r="6" spans="1:5" ht="16.5" customHeight="1">
      <c r="A6" s="28">
        <v>43283.375</v>
      </c>
      <c r="B6" s="16">
        <f>IF([5]日報_2!$B$13="","",[5]日報_2!$B$13)</f>
        <v>45.36</v>
      </c>
      <c r="C6" s="17">
        <f>IF([5]日報_2!$D$13="","",[5]日報_2!$D$13)</f>
        <v>107.1</v>
      </c>
      <c r="D6" s="18">
        <f>IF([5]日報_2!$C$13="","",[5]日報_2!$C$13)</f>
        <v>17.7</v>
      </c>
      <c r="E6" s="12"/>
    </row>
    <row r="7" spans="1:5" ht="16.5" customHeight="1">
      <c r="A7" s="28">
        <v>43284.375</v>
      </c>
      <c r="B7" s="5">
        <f>IF([5]日報_3!$B$13="","",[5]日報_3!$B$13)</f>
        <v>45.38</v>
      </c>
      <c r="C7" s="8">
        <f>IF([5]日報_3!$D$13="","",[5]日報_3!$D$13)</f>
        <v>71</v>
      </c>
      <c r="D7" s="11">
        <f>IF([5]日報_3!$C$13="","",[5]日報_3!$C$13)</f>
        <v>17.8</v>
      </c>
      <c r="E7" s="12"/>
    </row>
    <row r="8" spans="1:5" ht="16.5" customHeight="1">
      <c r="A8" s="28">
        <v>43285.375</v>
      </c>
      <c r="B8" s="5">
        <f>IF([5]日報_4!$B$13="","",[5]日報_4!$B$13)</f>
        <v>48.37</v>
      </c>
      <c r="C8" s="8">
        <f>IF([5]日報_4!$D$13="","",[5]日報_4!$D$13)</f>
        <v>110.2</v>
      </c>
      <c r="D8" s="11">
        <f>IF([5]日報_4!$C$13="","",[5]日報_4!$C$13)</f>
        <v>17.8</v>
      </c>
      <c r="E8" s="12"/>
    </row>
    <row r="9" spans="1:5" ht="16.5" customHeight="1">
      <c r="A9" s="28">
        <v>43286.375</v>
      </c>
      <c r="B9" s="5">
        <f>IF([5]日報_5!$B$13="","",[5]日報_5!$B$13)</f>
        <v>49.67</v>
      </c>
      <c r="C9" s="8">
        <f>IF([5]日報_5!$D$13="","",[5]日報_5!$D$13)</f>
        <v>426.1</v>
      </c>
      <c r="D9" s="11">
        <f>IF([5]日報_5!$C$13="","",[5]日報_5!$C$13)</f>
        <v>16.7</v>
      </c>
      <c r="E9" s="12"/>
    </row>
    <row r="10" spans="1:5" ht="16.5" customHeight="1">
      <c r="A10" s="28">
        <v>43287.375</v>
      </c>
      <c r="B10" s="5"/>
      <c r="C10" s="8"/>
      <c r="D10" s="11"/>
      <c r="E10" s="12" t="s">
        <v>19</v>
      </c>
    </row>
    <row r="11" spans="1:5" ht="16.5" customHeight="1">
      <c r="A11" s="28">
        <v>43288.375</v>
      </c>
      <c r="B11" s="5"/>
      <c r="C11" s="8"/>
      <c r="D11" s="11"/>
      <c r="E11" s="12" t="s">
        <v>19</v>
      </c>
    </row>
    <row r="12" spans="1:5" ht="16.5" customHeight="1">
      <c r="A12" s="28">
        <v>43289.375</v>
      </c>
      <c r="B12" s="5"/>
      <c r="C12" s="8"/>
      <c r="D12" s="11"/>
      <c r="E12" s="12" t="s">
        <v>19</v>
      </c>
    </row>
    <row r="13" spans="1:5" ht="16.5" customHeight="1">
      <c r="A13" s="28">
        <v>43290.375</v>
      </c>
      <c r="B13" s="5" t="str">
        <f>IF([5]日報_9!$B$13="","",[5]日報_9!$B$13)</f>
        <v/>
      </c>
      <c r="C13" s="8" t="str">
        <f>IF([5]日報_9!$D$13="","",[5]日報_9!$D$13)</f>
        <v/>
      </c>
      <c r="D13" s="11" t="str">
        <f>IF([5]日報_9!$C$13="","",[5]日報_9!$C$13)</f>
        <v/>
      </c>
      <c r="E13" s="12" t="s">
        <v>19</v>
      </c>
    </row>
    <row r="14" spans="1:5" ht="16.5" customHeight="1">
      <c r="A14" s="28">
        <v>43291.375</v>
      </c>
      <c r="B14" s="5" t="str">
        <f>IF([5]日報_10!$B$13="","",[5]日報_10!$B$13)</f>
        <v/>
      </c>
      <c r="C14" s="8" t="str">
        <f>IF([5]日報_10!$D$13="","",[5]日報_10!$D$13)</f>
        <v/>
      </c>
      <c r="D14" s="11" t="str">
        <f>IF([5]日報_10!$C$13="","",[5]日報_10!$C$13)</f>
        <v/>
      </c>
      <c r="E14" s="12" t="s">
        <v>19</v>
      </c>
    </row>
    <row r="15" spans="1:5" ht="16.5" customHeight="1">
      <c r="A15" s="28">
        <v>43292.375</v>
      </c>
      <c r="B15" s="5" t="str">
        <f>IF([5]日報_11!$B$13="","",[5]日報_11!$B$13)</f>
        <v/>
      </c>
      <c r="C15" s="8" t="str">
        <f>IF([5]日報_11!$D$13="","",[5]日報_11!$D$13)</f>
        <v/>
      </c>
      <c r="D15" s="11" t="str">
        <f>IF([5]日報_11!$C$13="","",[5]日報_11!$C$13)</f>
        <v/>
      </c>
      <c r="E15" s="12" t="s">
        <v>19</v>
      </c>
    </row>
    <row r="16" spans="1:5" ht="16.5" customHeight="1">
      <c r="A16" s="28">
        <v>43293.375</v>
      </c>
      <c r="B16" s="5" t="str">
        <f>IF([5]日報_12!$B$13="","",[5]日報_12!$B$13)</f>
        <v/>
      </c>
      <c r="C16" s="8" t="str">
        <f>IF([5]日報_12!$D$13="","",[5]日報_12!$D$13)</f>
        <v/>
      </c>
      <c r="D16" s="11" t="str">
        <f>IF([5]日報_12!$C$13="","",[5]日報_12!$C$13)</f>
        <v/>
      </c>
      <c r="E16" s="12"/>
    </row>
    <row r="17" spans="1:9" ht="16.5" customHeight="1">
      <c r="A17" s="28">
        <v>43294.375</v>
      </c>
      <c r="B17" s="5" t="str">
        <f>IF([5]日報_13!$B$13="","",[5]日報_13!$B$13)</f>
        <v/>
      </c>
      <c r="C17" s="8" t="str">
        <f>IF([5]日報_13!$D$13="","",[5]日報_13!$D$13)</f>
        <v/>
      </c>
      <c r="D17" s="11" t="str">
        <f>IF([5]日報_13!$C$13="","",[5]日報_13!$C$13)</f>
        <v/>
      </c>
      <c r="E17" s="12"/>
    </row>
    <row r="18" spans="1:9" ht="16.5" customHeight="1">
      <c r="A18" s="28">
        <v>43295.375</v>
      </c>
      <c r="B18" s="5" t="str">
        <f>IF([5]日報_14!$B$13="","",[5]日報_14!$B$13)</f>
        <v/>
      </c>
      <c r="C18" s="8" t="str">
        <f>IF([5]日報_14!$D$13="","",[5]日報_14!$D$13)</f>
        <v/>
      </c>
      <c r="D18" s="11" t="str">
        <f>IF([5]日報_14!$C$13="","",[5]日報_14!$C$13)</f>
        <v/>
      </c>
      <c r="E18" s="12"/>
    </row>
    <row r="19" spans="1:9" ht="16.5" customHeight="1">
      <c r="A19" s="28">
        <v>43296.375</v>
      </c>
      <c r="B19" s="5" t="str">
        <f>IF([5]日報_15!$B$13="","",[5]日報_15!$B$13)</f>
        <v/>
      </c>
      <c r="C19" s="8" t="str">
        <f>IF([5]日報_15!$D$13="","",[5]日報_15!$D$13)</f>
        <v/>
      </c>
      <c r="D19" s="11" t="str">
        <f>IF([5]日報_15!$C$13="","",[5]日報_15!$C$13)</f>
        <v/>
      </c>
      <c r="E19" s="12"/>
    </row>
    <row r="20" spans="1:9" ht="16.5" customHeight="1">
      <c r="A20" s="28">
        <v>43297.375</v>
      </c>
      <c r="B20" s="5" t="str">
        <f>IF([5]日報_16!$B$13="","",[5]日報_16!$B$13)</f>
        <v/>
      </c>
      <c r="C20" s="8" t="str">
        <f>IF([5]日報_16!$D$13="","",[5]日報_16!$D$13)</f>
        <v/>
      </c>
      <c r="D20" s="11" t="str">
        <f>IF([5]日報_16!$C$13="","",[5]日報_16!$C$13)</f>
        <v/>
      </c>
      <c r="E20" s="12"/>
      <c r="G20" s="1"/>
      <c r="H20" s="2"/>
      <c r="I20" s="2"/>
    </row>
    <row r="21" spans="1:9" ht="16.5" customHeight="1">
      <c r="A21" s="28">
        <v>43298.375</v>
      </c>
      <c r="B21" s="5" t="str">
        <f>IF([5]日報_17!$B$13="","",[5]日報_17!$B$13)</f>
        <v/>
      </c>
      <c r="C21" s="8" t="str">
        <f>IF([5]日報_17!$D$13="","",[5]日報_17!$D$13)</f>
        <v/>
      </c>
      <c r="D21" s="11" t="str">
        <f>IF([5]日報_17!$C$13="","",[5]日報_17!$C$13)</f>
        <v/>
      </c>
      <c r="E21" s="12"/>
    </row>
    <row r="22" spans="1:9" ht="16.5" customHeight="1">
      <c r="A22" s="28">
        <v>43299.375</v>
      </c>
      <c r="B22" s="5" t="str">
        <f>IF([5]日報_18!$B$13="","",[5]日報_18!$B$13)</f>
        <v/>
      </c>
      <c r="C22" s="8" t="str">
        <f>IF([5]日報_18!$D$13="","",[5]日報_18!$D$13)</f>
        <v/>
      </c>
      <c r="D22" s="11" t="str">
        <f>IF([5]日報_18!$C$13="","",[5]日報_18!$C$13)</f>
        <v/>
      </c>
      <c r="E22" s="12"/>
    </row>
    <row r="23" spans="1:9" ht="16.5" customHeight="1">
      <c r="A23" s="28">
        <v>43300.375</v>
      </c>
      <c r="B23" s="5" t="str">
        <f>IF([5]日報_19!$B$13="","",[5]日報_19!$B$13)</f>
        <v/>
      </c>
      <c r="C23" s="8" t="str">
        <f>IF([5]日報_19!$D$13="","",[5]日報_19!$D$13)</f>
        <v/>
      </c>
      <c r="D23" s="11" t="str">
        <f>IF([5]日報_19!$C$13="","",[5]日報_19!$C$13)</f>
        <v/>
      </c>
      <c r="E23" s="12"/>
    </row>
    <row r="24" spans="1:9" ht="16.5" customHeight="1">
      <c r="A24" s="28">
        <v>43301.375</v>
      </c>
      <c r="B24" s="5" t="str">
        <f>IF([5]日報_20!$B$13="","",[5]日報_20!$B$13)</f>
        <v/>
      </c>
      <c r="C24" s="8" t="str">
        <f>IF([5]日報_20!$D$13="","",[5]日報_20!$D$13)</f>
        <v/>
      </c>
      <c r="D24" s="11" t="str">
        <f>IF([5]日報_20!$C$13="","",[5]日報_20!$C$13)</f>
        <v/>
      </c>
      <c r="E24" s="12"/>
    </row>
    <row r="25" spans="1:9" ht="16.5" customHeight="1">
      <c r="A25" s="28">
        <v>43302.375</v>
      </c>
      <c r="B25" s="5" t="str">
        <f>IF([5]日報_21!$B$13="","",[5]日報_21!$B$13)</f>
        <v/>
      </c>
      <c r="C25" s="8" t="str">
        <f>IF([5]日報_21!$D$13="","",[5]日報_21!$D$13)</f>
        <v/>
      </c>
      <c r="D25" s="11" t="str">
        <f>IF([5]日報_21!$C$13="","",[5]日報_21!$C$13)</f>
        <v/>
      </c>
      <c r="E25" s="12"/>
    </row>
    <row r="26" spans="1:9" ht="16.5" customHeight="1">
      <c r="A26" s="28">
        <v>43303.375</v>
      </c>
      <c r="B26" s="5" t="str">
        <f>IF([5]日報_22!$B$13="","",[5]日報_22!$B$13)</f>
        <v/>
      </c>
      <c r="C26" s="8" t="str">
        <f>IF([5]日報_22!$D$13="","",[5]日報_22!$D$13)</f>
        <v/>
      </c>
      <c r="D26" s="11" t="str">
        <f>IF([5]日報_22!$C$13="","",[5]日報_22!$C$13)</f>
        <v/>
      </c>
      <c r="E26" s="12"/>
    </row>
    <row r="27" spans="1:9" ht="16.5" customHeight="1">
      <c r="A27" s="28">
        <v>43304.375</v>
      </c>
      <c r="B27" s="5" t="str">
        <f>IF([5]日報_23!$B$13="","",[5]日報_23!$B$13)</f>
        <v/>
      </c>
      <c r="C27" s="8" t="str">
        <f>IF([5]日報_23!$D$13="","",[5]日報_23!$D$13)</f>
        <v/>
      </c>
      <c r="D27" s="11" t="str">
        <f>IF([5]日報_23!$C$13="","",[5]日報_23!$C$13)</f>
        <v/>
      </c>
      <c r="E27" s="12"/>
    </row>
    <row r="28" spans="1:9" ht="16.5" customHeight="1">
      <c r="A28" s="28">
        <v>43305.375</v>
      </c>
      <c r="B28" s="5" t="str">
        <f>IF([5]日報_24!$B$13="","",[5]日報_24!$B$13)</f>
        <v/>
      </c>
      <c r="C28" s="8" t="str">
        <f>IF([5]日報_24!$D$13="","",[5]日報_24!$D$13)</f>
        <v/>
      </c>
      <c r="D28" s="11" t="str">
        <f>IF([5]日報_24!$C$13="","",[5]日報_24!$C$13)</f>
        <v/>
      </c>
      <c r="E28" s="12"/>
    </row>
    <row r="29" spans="1:9" ht="16.5" customHeight="1">
      <c r="A29" s="28">
        <v>43306.375</v>
      </c>
      <c r="B29" s="5" t="str">
        <f>IF([5]日報_25!$B$13="","",[5]日報_25!$B$13)</f>
        <v/>
      </c>
      <c r="C29" s="8" t="str">
        <f>IF([5]日報_25!$D$13="","",[5]日報_25!$D$13)</f>
        <v/>
      </c>
      <c r="D29" s="11" t="str">
        <f>IF([5]日報_25!$C$13="","",[5]日報_25!$C$13)</f>
        <v/>
      </c>
      <c r="E29" s="12"/>
    </row>
    <row r="30" spans="1:9" ht="16.5" customHeight="1">
      <c r="A30" s="28">
        <v>43307.375</v>
      </c>
      <c r="B30" s="5" t="str">
        <f>IF([5]日報_26!$B$13="","",[5]日報_26!$B$13)</f>
        <v/>
      </c>
      <c r="C30" s="8" t="str">
        <f>IF([5]日報_26!$D$13="","",[5]日報_26!$D$13)</f>
        <v/>
      </c>
      <c r="D30" s="11" t="str">
        <f>IF([5]日報_26!$C$13="","",[5]日報_26!$C$13)</f>
        <v/>
      </c>
      <c r="E30" s="12"/>
    </row>
    <row r="31" spans="1:9" ht="16.5" customHeight="1">
      <c r="A31" s="28">
        <v>43308.375</v>
      </c>
      <c r="B31" s="5" t="str">
        <f>IF([5]日報_27!$B$13="","",[5]日報_27!$B$13)</f>
        <v/>
      </c>
      <c r="C31" s="8" t="str">
        <f>IF([5]日報_27!$D$13="","",[5]日報_27!$D$13)</f>
        <v/>
      </c>
      <c r="D31" s="11" t="str">
        <f>IF([5]日報_27!$C$13="","",[5]日報_27!$C$13)</f>
        <v/>
      </c>
      <c r="E31" s="12"/>
    </row>
    <row r="32" spans="1:9" ht="16.5" customHeight="1">
      <c r="A32" s="28">
        <v>43309.375</v>
      </c>
      <c r="B32" s="5" t="str">
        <f>IF([5]日報_28!$B$13="","",[5]日報_28!$B$13)</f>
        <v/>
      </c>
      <c r="C32" s="8" t="str">
        <f>IF([5]日報_28!$D$13="","",[5]日報_28!$D$13)</f>
        <v/>
      </c>
      <c r="D32" s="11" t="str">
        <f>IF([5]日報_28!$C$13="","",[5]日報_28!$C$13)</f>
        <v/>
      </c>
      <c r="E32" s="12"/>
    </row>
    <row r="33" spans="1:5" ht="16.5" customHeight="1">
      <c r="A33" s="28">
        <v>43310.375</v>
      </c>
      <c r="B33" s="5" t="str">
        <f>IF([5]日報_29!$B$13="","",[5]日報_29!$B$13)</f>
        <v/>
      </c>
      <c r="C33" s="8" t="str">
        <f>IF([5]日報_29!$D$13="","",[5]日報_29!$D$13)</f>
        <v/>
      </c>
      <c r="D33" s="11" t="str">
        <f>IF([5]日報_29!$C$13="","",[5]日報_29!$C$13)</f>
        <v/>
      </c>
      <c r="E33" s="12"/>
    </row>
    <row r="34" spans="1:5" ht="16.5" customHeight="1">
      <c r="A34" s="28">
        <v>43311.375</v>
      </c>
      <c r="B34" s="5" t="str">
        <f>IF([5]日報_30!$B$13="","",[5]日報_30!$B$13)</f>
        <v/>
      </c>
      <c r="C34" s="8" t="str">
        <f>IF([5]日報_30!$D$13="","",[5]日報_30!$D$13)</f>
        <v/>
      </c>
      <c r="D34" s="11" t="str">
        <f>IF([5]日報_30!$C$13="","",[5]日報_30!$C$13)</f>
        <v/>
      </c>
      <c r="E34" s="12"/>
    </row>
    <row r="35" spans="1:5" ht="16.5" customHeight="1" thickBot="1">
      <c r="A35" s="29">
        <v>43312.375</v>
      </c>
      <c r="B35" s="31" t="str">
        <f>IF([5]日報_30!$B$13="","",[5]日報_31!$B$13)</f>
        <v/>
      </c>
      <c r="C35" s="25" t="str">
        <f>IF([5]日報_30!$D$13="","",[5]日報_31!$D$13)</f>
        <v/>
      </c>
      <c r="D35" s="32" t="str">
        <f>IF([5]日報_30!$C$13="","",[5]日報_31!$C$13)</f>
        <v/>
      </c>
      <c r="E35" s="27"/>
    </row>
    <row r="36" spans="1:5" ht="16.5" customHeight="1" thickTop="1">
      <c r="A36" s="22" t="s">
        <v>6</v>
      </c>
      <c r="B36" s="16">
        <f>ROUND(AVERAGE(B5:B35),2)</f>
        <v>46.87</v>
      </c>
      <c r="C36" s="17">
        <f>ROUND(AVERAGE(C5:C35),2)</f>
        <v>171.82</v>
      </c>
      <c r="D36" s="18">
        <f>ROUND(AVERAGE(D5:D35),1)</f>
        <v>17.399999999999999</v>
      </c>
      <c r="E36" s="23"/>
    </row>
    <row r="37" spans="1:5" ht="16.5" customHeight="1">
      <c r="A37" s="3" t="s">
        <v>7</v>
      </c>
      <c r="B37" s="5">
        <f>MAX(B5:B35)</f>
        <v>49.67</v>
      </c>
      <c r="C37" s="8">
        <f>MAX(C5:C35)</f>
        <v>426.1</v>
      </c>
      <c r="D37" s="11">
        <f>MAX(D5:D35)</f>
        <v>17.8</v>
      </c>
      <c r="E37" s="14"/>
    </row>
    <row r="38" spans="1:5" ht="16.5" customHeight="1">
      <c r="A38" s="3" t="s">
        <v>8</v>
      </c>
      <c r="B38" s="6">
        <f>INDEX($A$5:$A$35,MATCH(B37,B5:B35,0),0)</f>
        <v>43286.375</v>
      </c>
      <c r="C38" s="9">
        <f>INDEX($A$5:$A$35,MATCH(C37,C5:C35,0),0)</f>
        <v>43286.375</v>
      </c>
      <c r="D38" s="6">
        <f>INDEX($A$5:$A$35,MATCH(D37,D5:D35,0),0)</f>
        <v>43284.375</v>
      </c>
      <c r="E38" s="14"/>
    </row>
    <row r="39" spans="1:5" ht="16.5" customHeight="1">
      <c r="A39" s="3" t="s">
        <v>9</v>
      </c>
      <c r="B39" s="5">
        <f>MIN(B5:B35)</f>
        <v>45.36</v>
      </c>
      <c r="C39" s="8">
        <f>MIN(C5:C35)</f>
        <v>71</v>
      </c>
      <c r="D39" s="11">
        <f>MIN(D5:D35)</f>
        <v>16.7</v>
      </c>
      <c r="E39" s="14"/>
    </row>
    <row r="40" spans="1:5" ht="16.5" customHeight="1">
      <c r="A40" s="4" t="s">
        <v>10</v>
      </c>
      <c r="B40" s="7">
        <f>INDEX($A$5:$A$35,MATCH(B39,B5:B35,0),0)</f>
        <v>43283.375</v>
      </c>
      <c r="C40" s="10">
        <f>INDEX($A$5:$A$35,MATCH(C39,C5:C35,0),0)</f>
        <v>43284.375</v>
      </c>
      <c r="D40" s="7">
        <f>INDEX($A$5:$A$35,MATCH(D39,D5:D35,0),0)</f>
        <v>43286.375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 (４月）</vt:lpstr>
      <vt:lpstr>月報 (５月）</vt:lpstr>
      <vt:lpstr>月報 (６月）</vt:lpstr>
      <vt:lpstr>月報 (７月）</vt:lpstr>
      <vt:lpstr>'月報 (４月）'!Print_Area</vt:lpstr>
      <vt:lpstr>'月報 (５月）'!Print_Area</vt:lpstr>
      <vt:lpstr>'月報 (６月）'!Print_Area</vt:lpstr>
      <vt:lpstr>'月報 (７月）'!Print_Area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470830</cp:lastModifiedBy>
  <cp:lastPrinted>2018-07-12T04:15:31Z</cp:lastPrinted>
  <dcterms:created xsi:type="dcterms:W3CDTF">2010-05-31T05:11:01Z</dcterms:created>
  <dcterms:modified xsi:type="dcterms:W3CDTF">2019-04-10T00:08:50Z</dcterms:modified>
</cp:coreProperties>
</file>