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7995" activeTab="0"/>
  </bookViews>
  <sheets>
    <sheet name="２６執行状況" sheetId="1" r:id="rId1"/>
  </sheets>
  <definedNames>
    <definedName name="_xlfn.SUMIFS" hidden="1">#NAME?</definedName>
    <definedName name="_xlnm.Print_Area" localSheetId="0">'２６執行状況'!$A$1:$I$30</definedName>
    <definedName name="_xlnm.Print_Titles" localSheetId="0">'２６執行状況'!$4:$5</definedName>
  </definedNames>
  <calcPr fullCalcOnLoad="1"/>
</workbook>
</file>

<file path=xl/sharedStrings.xml><?xml version="1.0" encoding="utf-8"?>
<sst xmlns="http://schemas.openxmlformats.org/spreadsheetml/2006/main" count="90" uniqueCount="84">
  <si>
    <t>番号</t>
  </si>
  <si>
    <t>事業名
［新規／拡充］</t>
  </si>
  <si>
    <t>補助先</t>
  </si>
  <si>
    <t>事業概要</t>
  </si>
  <si>
    <t>備　考</t>
  </si>
  <si>
    <t>事業実施主体</t>
  </si>
  <si>
    <t>土佐町</t>
  </si>
  <si>
    <t>須崎市</t>
  </si>
  <si>
    <t>土佐鯛工房による浦ノ内湾産養殖マダイ「海援鯛」の販路拡大事業
【新規】
【ステップアップ事業】</t>
  </si>
  <si>
    <t>高知県漁業協同組合（深浦支所所属　土佐鯛工房）</t>
  </si>
  <si>
    <t>株式会社
れいほく未来</t>
  </si>
  <si>
    <t>（事業目的）
　一貫経営が可能な畜舎を建設することで、質・量ともに安定した供給体制を整え、併せて優秀な雌牛の保存、種雄牛の開発、地域の雇用拡大を目的とするとともに、地域の繁殖農家の所得向上を図る。
（事業概要）
・土佐あかうし生産施設の整備
　（繁殖畜舎、飼料倉庫、堆肥舎、農機倉庫等）</t>
  </si>
  <si>
    <t>仁淀川町</t>
  </si>
  <si>
    <t>総事業費</t>
  </si>
  <si>
    <t>補助対象
経費</t>
  </si>
  <si>
    <t>（事業目的）
　処理能力が限界に達した野菜の加工施設について、施設整備に向けた環境づくりを進め、今後の経営を強化するために、経営分析を行い、経営計画を策定する。
（事業概要）
　経営戦略、経営分析</t>
  </si>
  <si>
    <t>平成26年度高知県産業振興推進総合支援事業費補助金の採択状況</t>
  </si>
  <si>
    <t>土佐あかうしの未来を担う産地づくり事業
【拡充】
【特別承認事業】</t>
  </si>
  <si>
    <t>（事業目的）
　高知県漁業協同組合深浦支所に所属する生産者グループ「土佐鯛工房」が生産する「海援鯛」の販路を新規開拓するために、県外業務筋、大手量販店への営業活動を実施するとともに、「海援鯛」の販売力を高める販売促進用資材を作成する。この販売促進活動により、「海援鯛」の販路拡大・安定取引につなげていく。
（事業概要）
・販促資材（のぼり、ポスター）作成
・商談会参加
・県外での販促活動</t>
  </si>
  <si>
    <t>室戸市</t>
  </si>
  <si>
    <t>（事業目的）
　「楽市」の機能を強化するための加工販売場を中心とする施設を整備し、中山間地域の農産物を活用した加工品の開発・販売による生産者の意欲及び所得の向上と、観光客の集客増加による地域経済への波及を図る。
（事業概要）
・施設の整備
　（加工・販売所増設、駐車場拡張、浄化槽設置、トイレ改修）</t>
  </si>
  <si>
    <t>土佐清水市</t>
  </si>
  <si>
    <t>株式会社　ウェルカムジョン万カンパニー</t>
  </si>
  <si>
    <t>（事業目的）
　宗田節商品の製造力の向上及び衛生管理体制の整備と併せ、全国的な販路・販売の拡大を図るとともに、宗田節生産者の所得向上及び地域の安定した雇用の創出を目指す。
（事業概要）
・加工施設、厨房設備の整備
・展示商談会出展
・販促ＰＲ資材（のぼり）製作</t>
  </si>
  <si>
    <t>黒潮町</t>
  </si>
  <si>
    <t>（事業目的）
　新たな施設・設備を整備し、ワンフローズン商品の強化、品質管理・衛生管理への対応並びに生産効率の向上及び生産量の拡大を図ることにより売上を向上させる。このことにより、さらなる地域資源の活用及び新規雇用につなげ、地域の経済発展につなげる。
（事業概要）
・加工施設、機械設備等整備</t>
  </si>
  <si>
    <t>三原村</t>
  </si>
  <si>
    <t>いの町</t>
  </si>
  <si>
    <t>有限会社　高知アイス</t>
  </si>
  <si>
    <t>木質バイオマス可能性調査委託事業
【新規】
【ステップアップ】</t>
  </si>
  <si>
    <t>津野町</t>
  </si>
  <si>
    <t>（事業目的）
　木材増産、森林所有者等の所得向上及び地域の活性化を目的に、未利用材を有効利用した木質バイオマスによる新たなビジネスの可能性を調査する。
（事業概要）
・林地残材等のエネルギー利用の可能性調査
・事業計画の策定</t>
  </si>
  <si>
    <t>株式会社フードプラン経営分析等委託事業
【新規】
【ステップアップ】</t>
  </si>
  <si>
    <t>キラメッセ室戸「楽市」機能強化事業
【新規】</t>
  </si>
  <si>
    <t>土佐清水発！宗田節が良くでる加工施設整備・販路拡大事業
【新規】</t>
  </si>
  <si>
    <t>水産物加工施設整備事業
【新規】</t>
  </si>
  <si>
    <t>（事業目的）
　観光素材の掘り起こし、新たな商品開発と県内外及び海外の旅行エージェントへのＰＲを行うとともに、専用ホームページによる個人旅行客等へのＰＲ、市内の宿泊施設への情報提供を行う。
（事業概要）
・パンフレットの作成
・ホームページのリニューアル
・県外の旅行エージェントへのＰＲ</t>
  </si>
  <si>
    <t>着地型観光商品開発及び販売促進事業
【新規】
【ステップアップ事業】</t>
  </si>
  <si>
    <t>宿毛湾産養殖活魚中国輸出実証事業
【新規】
【ステップアップ】</t>
  </si>
  <si>
    <t>株式会社
ピアーサーティー</t>
  </si>
  <si>
    <t>地域産品を活用した冷菓等の製造施設整備及び販売強化
【拡充】</t>
  </si>
  <si>
    <t>ユズ産地化による三原村農業所得向上支援事業
【拡充】</t>
  </si>
  <si>
    <t>高知県競争力強化生産総合対策事業
【新規】</t>
  </si>
  <si>
    <t>馬路村農業協同組合</t>
  </si>
  <si>
    <t>馬路村</t>
  </si>
  <si>
    <t>奈半利町</t>
  </si>
  <si>
    <t>土佐あき農業協同組合</t>
  </si>
  <si>
    <t>（事業目的）
　ユズ選果・搾汁・加工施設の整備により、「ユズ産地化を中心とした三原村独自の農業システム」を確立させ、農家所得の向上につなげる。
（事業概要）
・施設の整備
　（建屋、乾燥機、リキッドフリーザー、厨房機器）</t>
  </si>
  <si>
    <t>（事業目的）
　中東地域での市場調査や海外向けの出荷体制の強化により、国内需要が減少する時期に需要がある海外での販路拡大を目指す。
　併せて、工場視察用施設等を整備して観光拠点とすることで、雇用の創出につなげる。
（事業概要）
・施設、設備等の整備
（売店増築、冷蔵・冷凍設備、視察用施設、発送室等）
・海外商談会出展
・包装パッケージデザイン制作</t>
  </si>
  <si>
    <t>（事業目的）
　中国への活魚の輸出を目的として、試験的に活魚の運搬と現地での蓄養を行い、展示会に出展する。
（事業概要）
・活魚車チャーター
・ロゴ、パンフレット等の作成
・展示会出展</t>
  </si>
  <si>
    <t>（事業目的）
　「ごっくん馬路村」にアルミ缶を導入して賞味期限を延長させ、販路拡大を図る。
（事業概要）
・アルミ缶対応ドリンク充填ラインの導入</t>
  </si>
  <si>
    <t>（事業目的）
　味噌加工施設の拡充整備により「奈半利味噌」の増産体制を整え、新規納入先の開拓等を行い、売上額の増加に繋げる。
（事業概要）
・味噌加工施設の増床
・製造機器等の導入</t>
  </si>
  <si>
    <t>「奈半利味噌」加工施設拡充整備事業
【新規】</t>
  </si>
  <si>
    <t>須崎市大谷における水産加工施設等整備事業
【新規】</t>
  </si>
  <si>
    <t>須崎市</t>
  </si>
  <si>
    <t>株式会社
みなみ丸</t>
  </si>
  <si>
    <t>（事業目的）
　加工施設の整備により、衛生管理の高度化、作業の効率化、加工品生産力の向上につなげ、販路開拓や販売拡大を図る。
（事業概要）
・水産加工施設・設備等の整備</t>
  </si>
  <si>
    <t>地域の食材をフル活用した農園レストラン＆ベーカリー
【新規】</t>
  </si>
  <si>
    <t>南国市</t>
  </si>
  <si>
    <t>株式会社
ナイフアンドフォークカンパニー</t>
  </si>
  <si>
    <t>（事業目的）
地産地消型の農園レストランを開業し、南国市産の農畜産物をふんだんに使った料理を提供して、農業者等の所得向上、地域雇用の拡大を図る。
（事業概要）
・レストランとベーカリーの建設</t>
  </si>
  <si>
    <t>西村青果
株式会社</t>
  </si>
  <si>
    <t>いの町</t>
  </si>
  <si>
    <t>（事業目的）
保冷施設等の整備により、生姜・ユズ皮の加工品の生産体制・販売の強化を行い、生産者の所得向上と地域の雇用拡大に繋げる。
（事業概要）
・保冷施設の整備
・塩蔵生姜タンクの設置</t>
  </si>
  <si>
    <t>株式会社
フードプラン</t>
  </si>
  <si>
    <t>有限会社
土佐佐賀産直出荷組合</t>
  </si>
  <si>
    <t>株式会社
城西館</t>
  </si>
  <si>
    <t>生姜等加工品製造施設整備事業
【新規】</t>
  </si>
  <si>
    <t>首都圏における高知県産食品販売促進事業
【新規】
【ステップアップ】</t>
  </si>
  <si>
    <t>有限会社高知パレスホテル</t>
  </si>
  <si>
    <t>（事業目的）
首都圏で開店する惣菜店において高知県食材を使った商品を販売し、県産食材の消費拡大及び高知県のPRを図る。
（事業概要）
・PRツール（手提げ袋、看板）の作成
・店舗開店準備</t>
  </si>
  <si>
    <t>（翌年度繰越分　５件）</t>
  </si>
  <si>
    <t>新　　規　　14件</t>
  </si>
  <si>
    <t>拡　　充　 　３件</t>
  </si>
  <si>
    <t>合　　計　　17件</t>
  </si>
  <si>
    <t>合　　計　（17件）
（うち、企業等案件は10件）</t>
  </si>
  <si>
    <t>明許
繰越
(１)</t>
  </si>
  <si>
    <t>明許
繰越
(２)</t>
  </si>
  <si>
    <t>明許
繰越
(３)</t>
  </si>
  <si>
    <t>明許
繰越
(４)</t>
  </si>
  <si>
    <t>明許
繰越
(５)</t>
  </si>
  <si>
    <t>（現年度執行分　１２件）</t>
  </si>
  <si>
    <t>（単位：円）</t>
  </si>
  <si>
    <t>補助金
交付実績額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</si>
</sst>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1">
    <font>
      <sz val="11"/>
      <name val="ＭＳ Ｐゴシック"/>
      <family val="3"/>
    </font>
    <font>
      <sz val="11"/>
      <color indexed="8"/>
      <name val="ＭＳ Ｐゴシック"/>
      <family val="3"/>
    </font>
    <font>
      <b/>
      <sz val="20"/>
      <name val="ＭＳ Ｐゴシック"/>
      <family val="3"/>
    </font>
    <font>
      <sz val="6"/>
      <name val="ＭＳ Ｐゴシック"/>
      <family val="3"/>
    </font>
    <font>
      <b/>
      <u val="single"/>
      <sz val="18"/>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top/>
      <bottom style="thin"/>
    </border>
    <border>
      <left style="thin"/>
      <right style="thin"/>
      <top style="thin"/>
      <bottom/>
    </border>
    <border>
      <left style="thin"/>
      <right style="thin"/>
      <top style="dashed"/>
      <bottom style="dashed"/>
    </border>
    <border>
      <left style="thin"/>
      <right style="thin"/>
      <top style="dashed"/>
      <bottom style="thin"/>
    </border>
    <border>
      <left style="thin"/>
      <right/>
      <top/>
      <bottom/>
    </border>
    <border>
      <left/>
      <right style="thin"/>
      <top/>
      <bottom/>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Alignment="1">
      <alignment/>
    </xf>
    <xf numFmtId="38" fontId="0" fillId="0" borderId="0" xfId="48" applyFont="1" applyAlignment="1">
      <alignment vertical="center"/>
    </xf>
    <xf numFmtId="38" fontId="0" fillId="0" borderId="0" xfId="48" applyFont="1" applyAlignment="1">
      <alignment vertical="center"/>
    </xf>
    <xf numFmtId="38" fontId="5" fillId="0" borderId="0" xfId="48" applyFont="1" applyAlignment="1">
      <alignment vertical="center"/>
    </xf>
    <xf numFmtId="38" fontId="40" fillId="0" borderId="10" xfId="48" applyFont="1" applyFill="1" applyBorder="1" applyAlignment="1">
      <alignment horizontal="center" vertical="center"/>
    </xf>
    <xf numFmtId="38" fontId="40" fillId="0" borderId="10" xfId="48" applyFont="1" applyFill="1" applyBorder="1" applyAlignment="1">
      <alignment vertical="center" wrapText="1"/>
    </xf>
    <xf numFmtId="38" fontId="40" fillId="0" borderId="10" xfId="48" applyFont="1" applyFill="1" applyBorder="1" applyAlignment="1">
      <alignment horizontal="center" vertical="center" wrapText="1"/>
    </xf>
    <xf numFmtId="38" fontId="2" fillId="0" borderId="0" xfId="48" applyFont="1" applyFill="1" applyAlignment="1">
      <alignment horizontal="center" vertical="center"/>
    </xf>
    <xf numFmtId="38" fontId="4" fillId="0" borderId="0" xfId="48" applyFont="1" applyFill="1" applyAlignment="1">
      <alignment horizontal="left" vertical="center"/>
    </xf>
    <xf numFmtId="38" fontId="0" fillId="0" borderId="0" xfId="48" applyFont="1" applyFill="1" applyBorder="1" applyAlignment="1">
      <alignment horizontal="right" vertical="center" wrapText="1"/>
    </xf>
    <xf numFmtId="38" fontId="0" fillId="0" borderId="0" xfId="48" applyFont="1" applyFill="1" applyAlignment="1">
      <alignment vertical="center"/>
    </xf>
    <xf numFmtId="38" fontId="0" fillId="0" borderId="0" xfId="48"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5" fillId="0" borderId="10" xfId="48" applyFont="1" applyFill="1" applyBorder="1" applyAlignment="1">
      <alignment horizontal="center" vertical="center" wrapText="1"/>
    </xf>
    <xf numFmtId="38" fontId="5" fillId="0" borderId="10" xfId="48" applyFont="1" applyFill="1" applyBorder="1" applyAlignment="1">
      <alignment vertical="center" wrapText="1"/>
    </xf>
    <xf numFmtId="38" fontId="5" fillId="0" borderId="0" xfId="48" applyFont="1" applyFill="1" applyBorder="1" applyAlignment="1">
      <alignment horizontal="center" vertical="center"/>
    </xf>
    <xf numFmtId="38" fontId="5" fillId="0" borderId="0" xfId="48" applyFont="1" applyFill="1" applyBorder="1" applyAlignment="1">
      <alignment vertical="center" wrapText="1"/>
    </xf>
    <xf numFmtId="38" fontId="5" fillId="0" borderId="0" xfId="48" applyFont="1" applyFill="1" applyBorder="1" applyAlignment="1">
      <alignment horizontal="center" vertical="center" wrapText="1"/>
    </xf>
    <xf numFmtId="38" fontId="0" fillId="0" borderId="0" xfId="48" applyFont="1" applyFill="1" applyAlignment="1">
      <alignment horizontal="center" vertical="center"/>
    </xf>
    <xf numFmtId="38" fontId="0" fillId="0" borderId="0" xfId="48" applyFont="1" applyFill="1" applyAlignment="1">
      <alignment vertical="center" wrapText="1"/>
    </xf>
    <xf numFmtId="38" fontId="0" fillId="0" borderId="0" xfId="48" applyFont="1" applyFill="1" applyAlignment="1">
      <alignment horizontal="center" vertical="center" wrapText="1"/>
    </xf>
    <xf numFmtId="38" fontId="0" fillId="0" borderId="0" xfId="48" applyFont="1" applyFill="1" applyAlignment="1">
      <alignment vertical="center"/>
    </xf>
    <xf numFmtId="38" fontId="0" fillId="0" borderId="0" xfId="48" applyFont="1" applyFill="1" applyAlignment="1">
      <alignment horizontal="right" vertical="center"/>
    </xf>
    <xf numFmtId="38" fontId="0" fillId="33" borderId="11" xfId="48" applyFont="1" applyFill="1" applyBorder="1" applyAlignment="1">
      <alignment horizontal="center" vertical="center" wrapText="1"/>
    </xf>
    <xf numFmtId="38" fontId="5" fillId="0" borderId="11" xfId="48" applyFont="1" applyFill="1" applyBorder="1" applyAlignment="1">
      <alignment vertical="center"/>
    </xf>
    <xf numFmtId="38" fontId="5" fillId="0" borderId="11" xfId="0" applyNumberFormat="1" applyFont="1" applyFill="1" applyBorder="1" applyAlignment="1">
      <alignment vertical="center"/>
    </xf>
    <xf numFmtId="38" fontId="5" fillId="0" borderId="0" xfId="48" applyFont="1" applyFill="1" applyBorder="1" applyAlignment="1">
      <alignment vertical="center"/>
    </xf>
    <xf numFmtId="38" fontId="0" fillId="0" borderId="0" xfId="48" applyFont="1" applyFill="1" applyBorder="1" applyAlignment="1">
      <alignment vertical="center"/>
    </xf>
    <xf numFmtId="38" fontId="5" fillId="0" borderId="10" xfId="48" applyFont="1" applyFill="1" applyBorder="1" applyAlignment="1">
      <alignment horizontal="center" vertical="center"/>
    </xf>
    <xf numFmtId="38" fontId="0" fillId="0" borderId="11" xfId="48" applyFont="1" applyBorder="1" applyAlignment="1">
      <alignment horizontal="center" vertical="center" wrapText="1"/>
    </xf>
    <xf numFmtId="38" fontId="5" fillId="0" borderId="12" xfId="48" applyFont="1" applyFill="1" applyBorder="1" applyAlignment="1">
      <alignment vertical="center" wrapText="1"/>
    </xf>
    <xf numFmtId="38" fontId="5" fillId="33" borderId="10" xfId="48" applyFont="1" applyFill="1" applyBorder="1" applyAlignment="1">
      <alignment vertical="center" wrapText="1"/>
    </xf>
    <xf numFmtId="38" fontId="40" fillId="0" borderId="12" xfId="48" applyFont="1" applyFill="1" applyBorder="1" applyAlignment="1">
      <alignment vertical="center" wrapText="1"/>
    </xf>
    <xf numFmtId="38" fontId="5" fillId="33" borderId="12" xfId="48" applyFont="1" applyFill="1" applyBorder="1" applyAlignment="1">
      <alignment vertical="center" wrapText="1"/>
    </xf>
    <xf numFmtId="38" fontId="5" fillId="0" borderId="11" xfId="0" applyNumberFormat="1" applyFont="1" applyFill="1" applyBorder="1" applyAlignment="1">
      <alignment vertical="center" wrapText="1"/>
    </xf>
    <xf numFmtId="49" fontId="5" fillId="0" borderId="11" xfId="48" applyNumberFormat="1" applyFont="1" applyFill="1" applyBorder="1" applyAlignment="1">
      <alignment horizontal="center" vertical="center" wrapText="1"/>
    </xf>
    <xf numFmtId="38" fontId="5" fillId="0" borderId="11" xfId="48" applyNumberFormat="1" applyFont="1" applyFill="1" applyBorder="1" applyAlignment="1">
      <alignment vertical="center"/>
    </xf>
    <xf numFmtId="38" fontId="5" fillId="0" borderId="13" xfId="48" applyFont="1" applyFill="1" applyBorder="1" applyAlignment="1">
      <alignment vertical="center"/>
    </xf>
    <xf numFmtId="38" fontId="5" fillId="0" borderId="14" xfId="48" applyFont="1" applyFill="1" applyBorder="1" applyAlignment="1">
      <alignment horizontal="right" vertical="center" wrapText="1"/>
    </xf>
    <xf numFmtId="176" fontId="5" fillId="0" borderId="14" xfId="48" applyNumberFormat="1" applyFont="1" applyFill="1" applyBorder="1" applyAlignment="1">
      <alignment vertical="center"/>
    </xf>
    <xf numFmtId="38" fontId="5" fillId="0" borderId="15" xfId="48" applyFont="1" applyFill="1" applyBorder="1" applyAlignment="1">
      <alignment horizontal="right" vertical="center" wrapText="1"/>
    </xf>
    <xf numFmtId="176" fontId="5" fillId="0" borderId="15" xfId="48" applyNumberFormat="1" applyFont="1" applyFill="1" applyBorder="1" applyAlignment="1">
      <alignment vertical="center"/>
    </xf>
    <xf numFmtId="176" fontId="5" fillId="0" borderId="13" xfId="48" applyNumberFormat="1" applyFont="1" applyFill="1" applyBorder="1" applyAlignment="1">
      <alignment vertical="center"/>
    </xf>
    <xf numFmtId="38" fontId="0" fillId="0" borderId="11" xfId="48" applyFont="1" applyFill="1" applyBorder="1" applyAlignment="1">
      <alignment horizontal="center" vertical="center" wrapText="1"/>
    </xf>
    <xf numFmtId="38" fontId="5" fillId="0" borderId="11" xfId="48" applyFont="1" applyFill="1" applyBorder="1" applyAlignment="1">
      <alignment horizontal="center" vertical="center" wrapText="1"/>
    </xf>
    <xf numFmtId="38" fontId="5" fillId="0" borderId="11" xfId="48" applyFont="1" applyFill="1" applyBorder="1" applyAlignment="1">
      <alignment horizontal="center" vertical="center"/>
    </xf>
    <xf numFmtId="38" fontId="5" fillId="0" borderId="13" xfId="48" applyFont="1" applyFill="1" applyBorder="1" applyAlignment="1">
      <alignment horizontal="center" vertical="center" wrapText="1"/>
    </xf>
    <xf numFmtId="38" fontId="5" fillId="0" borderId="16" xfId="48" applyFont="1" applyFill="1" applyBorder="1" applyAlignment="1">
      <alignment horizontal="center" vertical="center" wrapText="1"/>
    </xf>
    <xf numFmtId="38" fontId="5" fillId="0" borderId="0" xfId="48" applyFont="1" applyFill="1" applyBorder="1" applyAlignment="1">
      <alignment horizontal="center" vertical="center" wrapText="1"/>
    </xf>
    <xf numFmtId="38" fontId="5" fillId="0" borderId="17" xfId="48" applyFont="1" applyFill="1" applyBorder="1" applyAlignment="1">
      <alignment horizontal="center" vertical="center" wrapText="1"/>
    </xf>
    <xf numFmtId="38" fontId="5" fillId="0" borderId="12" xfId="48" applyFont="1" applyFill="1" applyBorder="1" applyAlignment="1">
      <alignment horizontal="center" vertical="center" wrapText="1"/>
    </xf>
    <xf numFmtId="38" fontId="5" fillId="0" borderId="18" xfId="48" applyFont="1" applyFill="1" applyBorder="1" applyAlignment="1">
      <alignment horizontal="center" vertical="center" wrapText="1"/>
    </xf>
    <xf numFmtId="38" fontId="5" fillId="0" borderId="19" xfId="48" applyFont="1" applyFill="1" applyBorder="1" applyAlignment="1">
      <alignment horizontal="center" vertical="center" wrapText="1"/>
    </xf>
    <xf numFmtId="38" fontId="2" fillId="0" borderId="0" xfId="48" applyFont="1" applyFill="1" applyAlignment="1">
      <alignment horizontal="center" vertical="center"/>
    </xf>
    <xf numFmtId="38" fontId="0" fillId="0" borderId="11"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0" xfId="48" applyFont="1" applyFill="1" applyBorder="1" applyAlignment="1">
      <alignment horizontal="right" vertical="center" wrapText="1"/>
    </xf>
    <xf numFmtId="38" fontId="0" fillId="33" borderId="11"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29"/>
  <sheetViews>
    <sheetView tabSelected="1" view="pageBreakPreview" zoomScaleSheetLayoutView="100" zoomScalePageLayoutView="0" workbookViewId="0" topLeftCell="A1">
      <pane xSplit="4" ySplit="5" topLeftCell="E6" activePane="bottomRight" state="frozen"/>
      <selection pane="topLeft" activeCell="A1" sqref="A1"/>
      <selection pane="topRight" activeCell="F1" sqref="F1"/>
      <selection pane="bottomLeft" activeCell="A7" sqref="A7"/>
      <selection pane="bottomRight" activeCell="E33" sqref="E33"/>
    </sheetView>
  </sheetViews>
  <sheetFormatPr defaultColWidth="9.00390625" defaultRowHeight="13.5"/>
  <cols>
    <col min="1" max="1" width="6.125" style="18" customWidth="1"/>
    <col min="2" max="2" width="23.625" style="19" customWidth="1"/>
    <col min="3" max="3" width="12.625" style="20" bestFit="1" customWidth="1"/>
    <col min="4" max="4" width="13.00390625" style="20" bestFit="1" customWidth="1"/>
    <col min="5" max="5" width="48.625" style="10" customWidth="1"/>
    <col min="6" max="6" width="14.50390625" style="21" bestFit="1" customWidth="1"/>
    <col min="7" max="8" width="14.25390625" style="21" bestFit="1" customWidth="1"/>
    <col min="9" max="9" width="8.375" style="21" customWidth="1"/>
    <col min="10" max="16384" width="9.00390625" style="1" customWidth="1"/>
  </cols>
  <sheetData>
    <row r="1" spans="1:9" ht="24">
      <c r="A1" s="53" t="s">
        <v>16</v>
      </c>
      <c r="B1" s="53"/>
      <c r="C1" s="53"/>
      <c r="D1" s="53"/>
      <c r="E1" s="53"/>
      <c r="F1" s="53"/>
      <c r="G1" s="53"/>
      <c r="H1" s="53"/>
      <c r="I1" s="53"/>
    </row>
    <row r="2" spans="1:5" ht="19.5" customHeight="1">
      <c r="A2" s="8"/>
      <c r="B2" s="7"/>
      <c r="C2" s="7"/>
      <c r="D2" s="56"/>
      <c r="E2" s="56"/>
    </row>
    <row r="3" spans="1:9" ht="19.5" customHeight="1">
      <c r="A3" s="8"/>
      <c r="B3" s="7"/>
      <c r="C3" s="7"/>
      <c r="D3" s="11"/>
      <c r="E3" s="9"/>
      <c r="H3" s="10"/>
      <c r="I3" s="22"/>
    </row>
    <row r="4" spans="1:9" ht="21" customHeight="1">
      <c r="A4" s="44" t="s">
        <v>0</v>
      </c>
      <c r="B4" s="44" t="s">
        <v>1</v>
      </c>
      <c r="C4" s="44" t="s">
        <v>2</v>
      </c>
      <c r="D4" s="43" t="s">
        <v>5</v>
      </c>
      <c r="E4" s="45" t="s">
        <v>3</v>
      </c>
      <c r="F4" s="54" t="s">
        <v>82</v>
      </c>
      <c r="G4" s="55"/>
      <c r="H4" s="55"/>
      <c r="I4" s="55" t="s">
        <v>4</v>
      </c>
    </row>
    <row r="5" spans="1:9" ht="40.5" customHeight="1">
      <c r="A5" s="44"/>
      <c r="B5" s="44"/>
      <c r="C5" s="44"/>
      <c r="D5" s="44"/>
      <c r="E5" s="45"/>
      <c r="F5" s="29" t="s">
        <v>13</v>
      </c>
      <c r="G5" s="23" t="s">
        <v>14</v>
      </c>
      <c r="H5" s="57" t="s">
        <v>83</v>
      </c>
      <c r="I5" s="55"/>
    </row>
    <row r="6" spans="1:12" ht="222" customHeight="1">
      <c r="A6" s="13">
        <v>1</v>
      </c>
      <c r="B6" s="14" t="s">
        <v>8</v>
      </c>
      <c r="C6" s="28" t="s">
        <v>7</v>
      </c>
      <c r="D6" s="13" t="s">
        <v>9</v>
      </c>
      <c r="E6" s="30" t="s">
        <v>18</v>
      </c>
      <c r="F6" s="24">
        <v>816683</v>
      </c>
      <c r="G6" s="24">
        <v>762127</v>
      </c>
      <c r="H6" s="24">
        <v>381000</v>
      </c>
      <c r="I6" s="12"/>
      <c r="L6" s="1">
        <v>1</v>
      </c>
    </row>
    <row r="7" spans="1:12" ht="181.5" customHeight="1">
      <c r="A7" s="13">
        <v>2</v>
      </c>
      <c r="B7" s="14" t="s">
        <v>17</v>
      </c>
      <c r="C7" s="28" t="s">
        <v>6</v>
      </c>
      <c r="D7" s="13" t="s">
        <v>10</v>
      </c>
      <c r="E7" s="30" t="s">
        <v>11</v>
      </c>
      <c r="F7" s="24">
        <v>81061398</v>
      </c>
      <c r="G7" s="24">
        <v>75056850</v>
      </c>
      <c r="H7" s="24">
        <v>12500000</v>
      </c>
      <c r="I7" s="12"/>
      <c r="K7" s="1">
        <v>1</v>
      </c>
      <c r="L7" s="1">
        <v>1</v>
      </c>
    </row>
    <row r="8" spans="1:9" ht="147.75" customHeight="1">
      <c r="A8" s="13">
        <v>3</v>
      </c>
      <c r="B8" s="14" t="s">
        <v>32</v>
      </c>
      <c r="C8" s="13" t="s">
        <v>12</v>
      </c>
      <c r="D8" s="13" t="s">
        <v>64</v>
      </c>
      <c r="E8" s="31" t="s">
        <v>15</v>
      </c>
      <c r="F8" s="25">
        <v>3527280</v>
      </c>
      <c r="G8" s="25">
        <v>3266000</v>
      </c>
      <c r="H8" s="25">
        <v>1633000</v>
      </c>
      <c r="I8" s="12"/>
    </row>
    <row r="9" spans="1:10" ht="185.25" customHeight="1">
      <c r="A9" s="13">
        <v>4</v>
      </c>
      <c r="B9" s="14" t="s">
        <v>33</v>
      </c>
      <c r="C9" s="13" t="s">
        <v>19</v>
      </c>
      <c r="D9" s="13" t="s">
        <v>19</v>
      </c>
      <c r="E9" s="33" t="s">
        <v>20</v>
      </c>
      <c r="F9" s="34">
        <v>92845440</v>
      </c>
      <c r="G9" s="25">
        <v>66320640</v>
      </c>
      <c r="H9" s="25">
        <v>44213000</v>
      </c>
      <c r="I9" s="12" t="s">
        <v>76</v>
      </c>
      <c r="J9" s="1">
        <v>1</v>
      </c>
    </row>
    <row r="10" spans="1:9" ht="150.75" customHeight="1">
      <c r="A10" s="13">
        <v>5</v>
      </c>
      <c r="B10" s="14" t="s">
        <v>29</v>
      </c>
      <c r="C10" s="13" t="s">
        <v>30</v>
      </c>
      <c r="D10" s="13" t="s">
        <v>30</v>
      </c>
      <c r="E10" s="33" t="s">
        <v>31</v>
      </c>
      <c r="F10" s="25">
        <v>3984120</v>
      </c>
      <c r="G10" s="25">
        <v>3984120</v>
      </c>
      <c r="H10" s="25">
        <v>1992000</v>
      </c>
      <c r="I10" s="35"/>
    </row>
    <row r="11" spans="1:10" s="2" customFormat="1" ht="168" customHeight="1">
      <c r="A11" s="13">
        <v>6</v>
      </c>
      <c r="B11" s="5" t="s">
        <v>35</v>
      </c>
      <c r="C11" s="6" t="s">
        <v>24</v>
      </c>
      <c r="D11" s="6" t="s">
        <v>65</v>
      </c>
      <c r="E11" s="32" t="s">
        <v>25</v>
      </c>
      <c r="F11" s="24">
        <v>77630400</v>
      </c>
      <c r="G11" s="24">
        <v>71550000</v>
      </c>
      <c r="H11" s="24">
        <v>35775000</v>
      </c>
      <c r="I11" s="12" t="s">
        <v>77</v>
      </c>
      <c r="J11" s="2">
        <v>1</v>
      </c>
    </row>
    <row r="12" spans="1:11" s="2" customFormat="1" ht="153" customHeight="1">
      <c r="A12" s="13">
        <v>7</v>
      </c>
      <c r="B12" s="5" t="s">
        <v>41</v>
      </c>
      <c r="C12" s="6" t="s">
        <v>26</v>
      </c>
      <c r="D12" s="6" t="s">
        <v>26</v>
      </c>
      <c r="E12" s="32" t="s">
        <v>47</v>
      </c>
      <c r="F12" s="24">
        <v>307386360</v>
      </c>
      <c r="G12" s="24">
        <v>289772976</v>
      </c>
      <c r="H12" s="24">
        <v>50000000</v>
      </c>
      <c r="I12" s="12" t="s">
        <v>78</v>
      </c>
      <c r="J12" s="2">
        <v>1</v>
      </c>
      <c r="K12" s="2">
        <v>1</v>
      </c>
    </row>
    <row r="13" spans="1:9" s="2" customFormat="1" ht="186" customHeight="1">
      <c r="A13" s="13">
        <v>8</v>
      </c>
      <c r="B13" s="5" t="s">
        <v>37</v>
      </c>
      <c r="C13" s="6" t="s">
        <v>66</v>
      </c>
      <c r="D13" s="6" t="s">
        <v>66</v>
      </c>
      <c r="E13" s="33" t="s">
        <v>36</v>
      </c>
      <c r="F13" s="34">
        <v>3341548</v>
      </c>
      <c r="G13" s="25">
        <v>3093890</v>
      </c>
      <c r="H13" s="36">
        <v>1546000</v>
      </c>
      <c r="I13" s="12"/>
    </row>
    <row r="14" spans="1:9" s="2" customFormat="1" ht="199.5" customHeight="1">
      <c r="A14" s="13">
        <v>9</v>
      </c>
      <c r="B14" s="5" t="s">
        <v>34</v>
      </c>
      <c r="C14" s="6" t="s">
        <v>21</v>
      </c>
      <c r="D14" s="6" t="s">
        <v>22</v>
      </c>
      <c r="E14" s="32" t="s">
        <v>23</v>
      </c>
      <c r="F14" s="24">
        <v>21562660</v>
      </c>
      <c r="G14" s="24">
        <v>19965427</v>
      </c>
      <c r="H14" s="24">
        <v>9982000</v>
      </c>
      <c r="I14" s="35"/>
    </row>
    <row r="15" spans="1:11" s="2" customFormat="1" ht="237" customHeight="1">
      <c r="A15" s="13">
        <v>10</v>
      </c>
      <c r="B15" s="5" t="s">
        <v>40</v>
      </c>
      <c r="C15" s="4" t="s">
        <v>27</v>
      </c>
      <c r="D15" s="6" t="s">
        <v>28</v>
      </c>
      <c r="E15" s="30" t="s">
        <v>48</v>
      </c>
      <c r="F15" s="24">
        <v>38958891</v>
      </c>
      <c r="G15" s="24">
        <v>35951493</v>
      </c>
      <c r="H15" s="24">
        <v>17975000</v>
      </c>
      <c r="I15" s="35"/>
      <c r="K15" s="2">
        <v>1</v>
      </c>
    </row>
    <row r="16" spans="1:9" s="2" customFormat="1" ht="160.5" customHeight="1">
      <c r="A16" s="13">
        <v>11</v>
      </c>
      <c r="B16" s="5" t="s">
        <v>38</v>
      </c>
      <c r="C16" s="6" t="s">
        <v>39</v>
      </c>
      <c r="D16" s="6" t="s">
        <v>39</v>
      </c>
      <c r="E16" s="30" t="s">
        <v>49</v>
      </c>
      <c r="F16" s="24">
        <v>4438423</v>
      </c>
      <c r="G16" s="24">
        <v>3492748</v>
      </c>
      <c r="H16" s="24">
        <v>1746000</v>
      </c>
      <c r="I16" s="35"/>
    </row>
    <row r="17" spans="1:12" s="2" customFormat="1" ht="144.75" customHeight="1">
      <c r="A17" s="13">
        <v>12</v>
      </c>
      <c r="B17" s="5" t="s">
        <v>42</v>
      </c>
      <c r="C17" s="6" t="s">
        <v>44</v>
      </c>
      <c r="D17" s="6" t="s">
        <v>43</v>
      </c>
      <c r="E17" s="33" t="s">
        <v>50</v>
      </c>
      <c r="F17" s="34">
        <v>212760000</v>
      </c>
      <c r="G17" s="25">
        <v>197000000</v>
      </c>
      <c r="H17" s="36">
        <v>32833000</v>
      </c>
      <c r="I17" s="12"/>
      <c r="L17" s="2">
        <v>1</v>
      </c>
    </row>
    <row r="18" spans="1:12" s="2" customFormat="1" ht="144.75" customHeight="1">
      <c r="A18" s="13">
        <v>13</v>
      </c>
      <c r="B18" s="5" t="s">
        <v>52</v>
      </c>
      <c r="C18" s="6" t="s">
        <v>45</v>
      </c>
      <c r="D18" s="6" t="s">
        <v>46</v>
      </c>
      <c r="E18" s="33" t="s">
        <v>51</v>
      </c>
      <c r="F18" s="34">
        <v>8694000</v>
      </c>
      <c r="G18" s="25">
        <v>7907042</v>
      </c>
      <c r="H18" s="36">
        <v>3953000</v>
      </c>
      <c r="I18" s="12"/>
      <c r="L18" s="2">
        <v>1</v>
      </c>
    </row>
    <row r="19" spans="1:9" s="2" customFormat="1" ht="144.75" customHeight="1">
      <c r="A19" s="13">
        <v>14</v>
      </c>
      <c r="B19" s="5" t="s">
        <v>53</v>
      </c>
      <c r="C19" s="6" t="s">
        <v>54</v>
      </c>
      <c r="D19" s="6" t="s">
        <v>55</v>
      </c>
      <c r="E19" s="33" t="s">
        <v>56</v>
      </c>
      <c r="F19" s="34">
        <v>18219600</v>
      </c>
      <c r="G19" s="25">
        <v>16835000</v>
      </c>
      <c r="H19" s="36">
        <v>8417000</v>
      </c>
      <c r="I19" s="12"/>
    </row>
    <row r="20" spans="1:10" s="2" customFormat="1" ht="133.5" customHeight="1">
      <c r="A20" s="13">
        <v>15</v>
      </c>
      <c r="B20" s="5" t="s">
        <v>57</v>
      </c>
      <c r="C20" s="6" t="s">
        <v>58</v>
      </c>
      <c r="D20" s="6" t="s">
        <v>59</v>
      </c>
      <c r="E20" s="33" t="s">
        <v>60</v>
      </c>
      <c r="F20" s="34">
        <v>240938240</v>
      </c>
      <c r="G20" s="25">
        <v>197634795</v>
      </c>
      <c r="H20" s="36">
        <v>50000000</v>
      </c>
      <c r="I20" s="12" t="s">
        <v>79</v>
      </c>
      <c r="J20" s="2">
        <v>1</v>
      </c>
    </row>
    <row r="21" spans="1:10" s="2" customFormat="1" ht="150.75" customHeight="1">
      <c r="A21" s="13">
        <v>16</v>
      </c>
      <c r="B21" s="5" t="s">
        <v>67</v>
      </c>
      <c r="C21" s="6" t="s">
        <v>62</v>
      </c>
      <c r="D21" s="6" t="s">
        <v>61</v>
      </c>
      <c r="E21" s="30" t="s">
        <v>63</v>
      </c>
      <c r="F21" s="24">
        <v>148802400</v>
      </c>
      <c r="G21" s="24">
        <v>123564185</v>
      </c>
      <c r="H21" s="24">
        <v>50000000</v>
      </c>
      <c r="I21" s="12" t="s">
        <v>80</v>
      </c>
      <c r="J21" s="2">
        <v>1</v>
      </c>
    </row>
    <row r="22" spans="1:9" s="3" customFormat="1" ht="131.25" customHeight="1">
      <c r="A22" s="13">
        <v>17</v>
      </c>
      <c r="B22" s="14" t="s">
        <v>68</v>
      </c>
      <c r="C22" s="6" t="s">
        <v>69</v>
      </c>
      <c r="D22" s="6" t="s">
        <v>69</v>
      </c>
      <c r="E22" s="30" t="s">
        <v>70</v>
      </c>
      <c r="F22" s="24">
        <v>1327320</v>
      </c>
      <c r="G22" s="24">
        <v>1229000</v>
      </c>
      <c r="H22" s="24">
        <v>614000</v>
      </c>
      <c r="I22" s="35"/>
    </row>
    <row r="23" spans="1:9" s="3" customFormat="1" ht="60.75" customHeight="1">
      <c r="A23" s="46" t="s">
        <v>75</v>
      </c>
      <c r="B23" s="46"/>
      <c r="C23" s="46"/>
      <c r="D23" s="46"/>
      <c r="E23" s="46"/>
      <c r="F23" s="37">
        <f>SUM(F6:F22)</f>
        <v>1266294763</v>
      </c>
      <c r="G23" s="37">
        <f>SUM(G6:G22)</f>
        <v>1117386293</v>
      </c>
      <c r="H23" s="37">
        <f>SUM(H6:H22)</f>
        <v>323560000</v>
      </c>
      <c r="I23" s="26"/>
    </row>
    <row r="24" spans="1:9" s="3" customFormat="1" ht="15">
      <c r="A24" s="47"/>
      <c r="B24" s="48"/>
      <c r="C24" s="48"/>
      <c r="D24" s="49"/>
      <c r="E24" s="38" t="s">
        <v>81</v>
      </c>
      <c r="F24" s="39">
        <f>F23-F25</f>
        <v>398691923</v>
      </c>
      <c r="G24" s="39">
        <f>G23-G25</f>
        <v>368543697</v>
      </c>
      <c r="H24" s="39">
        <f>H23-H25</f>
        <v>93572000</v>
      </c>
      <c r="I24" s="26"/>
    </row>
    <row r="25" spans="1:9" s="3" customFormat="1" ht="15">
      <c r="A25" s="50"/>
      <c r="B25" s="51"/>
      <c r="C25" s="51"/>
      <c r="D25" s="52"/>
      <c r="E25" s="40" t="s">
        <v>71</v>
      </c>
      <c r="F25" s="41">
        <f>SUMIF(J6:J22,1,F6:F22)</f>
        <v>867602840</v>
      </c>
      <c r="G25" s="41">
        <f>SUMIF(J6:J22,1,G6:G22)</f>
        <v>748842596</v>
      </c>
      <c r="H25" s="41">
        <f>SUMIF(J6:J22,1,H6:H22)</f>
        <v>229988000</v>
      </c>
      <c r="I25" s="26"/>
    </row>
    <row r="26" spans="1:9" ht="15">
      <c r="A26" s="15"/>
      <c r="B26" s="16"/>
      <c r="C26" s="15"/>
      <c r="D26" s="17"/>
      <c r="E26" s="16"/>
      <c r="F26" s="26"/>
      <c r="G26" s="26"/>
      <c r="H26" s="26"/>
      <c r="I26" s="27"/>
    </row>
    <row r="27" spans="1:9" ht="15">
      <c r="A27" s="17"/>
      <c r="B27" s="17"/>
      <c r="C27" s="17"/>
      <c r="D27" s="17"/>
      <c r="E27" s="12" t="s">
        <v>72</v>
      </c>
      <c r="F27" s="42">
        <f>+F23-F28</f>
        <v>838888114</v>
      </c>
      <c r="G27" s="42">
        <f>+G23-G28</f>
        <v>716604974</v>
      </c>
      <c r="H27" s="42">
        <f>+H23-H28</f>
        <v>243085000</v>
      </c>
      <c r="I27" s="27"/>
    </row>
    <row r="28" spans="1:9" ht="15">
      <c r="A28" s="17"/>
      <c r="B28" s="17"/>
      <c r="C28" s="17"/>
      <c r="D28" s="17"/>
      <c r="E28" s="12" t="s">
        <v>73</v>
      </c>
      <c r="F28" s="41">
        <f>SUMIF(K6:K22,1,F6:F22)</f>
        <v>427406649</v>
      </c>
      <c r="G28" s="41">
        <f>SUMIF(K6:K22,1,G6:G22)</f>
        <v>400781319</v>
      </c>
      <c r="H28" s="41">
        <f>SUMIF(K6:K22,1,H6:H22)</f>
        <v>80475000</v>
      </c>
      <c r="I28" s="27"/>
    </row>
    <row r="29" spans="1:8" ht="15">
      <c r="A29" s="17"/>
      <c r="B29" s="17"/>
      <c r="C29" s="17"/>
      <c r="D29" s="17"/>
      <c r="E29" s="12" t="s">
        <v>74</v>
      </c>
      <c r="F29" s="24">
        <f>SUM(F27:F28)</f>
        <v>1266294763</v>
      </c>
      <c r="G29" s="24">
        <f>SUM(G27:G28)</f>
        <v>1117386293</v>
      </c>
      <c r="H29" s="24">
        <f>SUM(H27:H28)</f>
        <v>323560000</v>
      </c>
    </row>
  </sheetData>
  <sheetProtection/>
  <mergeCells count="11">
    <mergeCell ref="C4:C5"/>
    <mergeCell ref="D4:D5"/>
    <mergeCell ref="E4:E5"/>
    <mergeCell ref="A23:E23"/>
    <mergeCell ref="A24:D25"/>
    <mergeCell ref="A1:I1"/>
    <mergeCell ref="F4:H4"/>
    <mergeCell ref="I4:I5"/>
    <mergeCell ref="D2:E2"/>
    <mergeCell ref="A4:A5"/>
    <mergeCell ref="B4:B5"/>
  </mergeCells>
  <printOptions horizontalCentered="1"/>
  <pageMargins left="0.5905511811023623" right="0.5905511811023623" top="0.7874015748031497" bottom="0.49" header="0" footer="0.28"/>
  <pageSetup fitToHeight="0" fitToWidth="1" horizontalDpi="600" verticalDpi="600" orientation="portrait" paperSize="9" scale="59" r:id="rId1"/>
  <headerFooter scaleWithDoc="0"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2016-06-03T01:26:59Z</cp:lastPrinted>
  <dcterms:created xsi:type="dcterms:W3CDTF">2011-10-03T02:42:33Z</dcterms:created>
  <dcterms:modified xsi:type="dcterms:W3CDTF">2016-06-03T02:30:40Z</dcterms:modified>
  <cp:category/>
  <cp:version/>
  <cp:contentType/>
  <cp:contentStatus/>
</cp:coreProperties>
</file>