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BE37" i="9"/>
  <c r="AM37" i="9"/>
  <c r="C37" i="9"/>
  <c r="AM36" i="9"/>
  <c r="C36" i="9"/>
  <c r="AM35" i="9"/>
  <c r="CO34" i="9"/>
  <c r="CO35" i="9" s="1"/>
  <c r="CO36" i="9" s="1"/>
  <c r="CO37"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s="1"/>
  <c r="BE34" i="9" s="1"/>
  <c r="BE35" i="9" s="1"/>
  <c r="BE36" i="9" s="1"/>
</calcChain>
</file>

<file path=xl/sharedStrings.xml><?xml version="1.0" encoding="utf-8"?>
<sst xmlns="http://schemas.openxmlformats.org/spreadsheetml/2006/main" count="1041" uniqueCount="559">
  <si>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</si>
  <si>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</si>
  <si>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</si>
  <si>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</si>
  <si>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</si>
  <si>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</si>
  <si>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</si>
  <si>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</si>
  <si>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</si>
  <si>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</si>
  <si>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</si>
  <si>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</si>
  <si>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</si>
  <si>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</si>
  <si>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</si>
  <si>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</si>
  <si>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</si>
  <si>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</si>
  <si>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</si>
  <si>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</si>
  <si>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</si>
  <si>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</si>
  <si>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</si>
  <si>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</si>
  <si>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</si>
  <si>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</si>
  <si>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</si>
  <si>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</si>
  <si>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</si>
  <si>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</si>
  <si>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</si>
  <si>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</si>
  <si>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</si>
  <si>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</si>
  <si>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</si>
  <si>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</si>
  <si>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</si>
  <si>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</si>
  <si>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</si>
  <si>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</si>
  <si>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</si>
  <si>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</si>
  <si>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</si>
  <si>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</si>
  <si>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</si>
  <si>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</si>
  <si>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</si>
  <si>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</si>
  <si>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</si>
  <si>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</si>
  <si>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</si>
  <si>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</si>
  <si>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</si>
  <si>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</si>
  <si>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</si>
  <si>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</si>
  <si>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</si>
  <si>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</si>
  <si>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</si>
  <si>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</si>
  <si>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</si>
  <si>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</si>
  <si>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</si>
  <si>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</si>
  <si>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</si>
  <si>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</si>
  <si>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</si>
  <si>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</si>
  <si>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</si>
  <si>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</si>
  <si>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</si>
  <si>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</si>
  <si>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</si>
  <si>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</si>
  <si>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</si>
  <si>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</si>
  <si>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</si>
  <si>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</si>
  <si>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</si>
  <si>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</si>
  <si>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</si>
  <si>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四万十町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</si>
  <si>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</si>
  <si>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</si>
  <si>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</si>
  <si>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</si>
  <si>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</si>
  <si>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</si>
  <si>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</si>
  <si>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</si>
  <si>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</si>
  <si>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</si>
  <si>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</si>
  <si>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</si>
  <si>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</si>
  <si>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</si>
  <si>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</si>
  <si>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</si>
  <si>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</si>
  <si>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</si>
  <si>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</si>
  <si>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</si>
  <si>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</si>
  <si>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</si>
  <si>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</si>
  <si>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</si>
  <si>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</si>
  <si>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</si>
  <si>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</si>
  <si>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</si>
  <si>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</si>
  <si>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</si>
  <si>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</si>
  <si>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</si>
  <si>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</si>
  <si>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</si>
  <si>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</si>
  <si>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</si>
  <si>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</si>
  <si>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</si>
  <si>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</si>
  <si>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</si>
  <si>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</si>
  <si>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</si>
  <si>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</si>
  <si>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</si>
  <si>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</si>
  <si>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</si>
  <si>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</si>
  <si>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</si>
  <si>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</si>
  <si>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</si>
  <si>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</si>
  <si>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</si>
  <si>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</si>
  <si>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</si>
  <si>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</si>
  <si>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</si>
  <si>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</si>
  <si>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</si>
  <si>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</si>
  <si>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</si>
  <si>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</si>
  <si>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</si>
  <si>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</si>
  <si>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</si>
  <si>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</si>
  <si>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</si>
  <si>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</si>
  <si>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</si>
  <si>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</si>
  <si>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</si>
  <si>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</si>
  <si>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</si>
  <si>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</si>
  <si>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</si>
  <si>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</si>
  <si>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</si>
  <si>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</si>
  <si>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</si>
  <si>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</si>
  <si>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</si>
  <si>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</si>
  <si>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</si>
  <si>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</si>
  <si>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</si>
  <si>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</si>
  <si>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</si>
  <si>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</si>
  <si>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</si>
  <si>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</si>
  <si>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</si>
  <si>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</si>
  <si>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</si>
  <si>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</si>
  <si>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</si>
  <si>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</si>
  <si>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</si>
  <si>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</si>
  <si>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</si>
  <si>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</si>
  <si>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</si>
  <si>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</si>
  <si>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</si>
  <si>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</si>
  <si>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</si>
  <si>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</si>
  <si>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</si>
  <si>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</si>
  <si>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</si>
  <si>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</si>
  <si>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</si>
  <si>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</si>
  <si>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</si>
  <si>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高知県四万十町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</si>
  <si>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</si>
  <si>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</si>
  <si>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</si>
  <si>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</si>
  <si>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</si>
  <si>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</si>
  <si>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</si>
  <si>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</si>
  <si>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</si>
  <si>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</si>
  <si>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</si>
  <si>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</si>
  <si>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</si>
  <si>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</si>
  <si>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</si>
  <si>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</si>
  <si>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</si>
  <si>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</si>
  <si>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</si>
  <si>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</si>
  <si>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</si>
  <si>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</si>
  <si>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</si>
  <si>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</si>
  <si>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</si>
  <si>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</si>
  <si>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</si>
  <si>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</si>
  <si>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</si>
  <si>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</si>
  <si>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</si>
  <si>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</si>
  <si>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</si>
  <si>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</si>
  <si>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</si>
  <si>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</si>
  <si>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</si>
  <si>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</si>
  <si>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</si>
  <si>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</si>
  <si>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</si>
  <si>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</si>
  <si>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</si>
  <si>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</si>
  <si>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</si>
  <si>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</si>
  <si>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</si>
  <si>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</si>
  <si>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</si>
  <si>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</si>
  <si>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</si>
  <si>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</si>
  <si>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</si>
  <si>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</si>
  <si>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</si>
  <si>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</si>
  <si>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</si>
  <si>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</si>
  <si>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</si>
  <si>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</si>
  <si>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</si>
  <si>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</si>
  <si>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</si>
  <si>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</si>
  <si>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</si>
  <si>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</si>
  <si>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</si>
  <si>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</si>
  <si>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</si>
  <si>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</si>
  <si>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</si>
  <si>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</si>
  <si>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</si>
  <si>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</si>
  <si>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</si>
  <si>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</si>
  <si>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</si>
  <si>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</si>
  <si>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</si>
  <si>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</si>
  <si>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</si>
  <si>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</si>
  <si>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</si>
  <si>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</si>
  <si>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</si>
  <si>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</si>
  <si>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</si>
  <si>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</si>
  <si>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</si>
  <si>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</si>
  <si>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</si>
  <si>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</si>
  <si>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</si>
  <si>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</si>
  <si>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</si>
  <si>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</si>
  <si>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</si>
  <si>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</si>
  <si>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</si>
  <si>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</si>
  <si>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</si>
  <si>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</si>
  <si>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</si>
  <si>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</si>
  <si>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</si>
  <si>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</si>
  <si>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</si>
  <si>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</si>
  <si>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</si>
  <si>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</si>
  <si>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</si>
  <si>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</si>
  <si>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</si>
  <si>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</si>
  <si>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</si>
  <si>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</si>
  <si>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</si>
  <si>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</si>
  <si>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</si>
  <si>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</si>
  <si>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</si>
  <si>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</si>
  <si>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</si>
  <si>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</si>
  <si>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</si>
  <si>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</si>
  <si>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</si>
  <si>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</si>
  <si>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</si>
  <si>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</si>
  <si>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</si>
  <si>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</si>
  <si>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</si>
  <si>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</si>
  <si>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</si>
  <si>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</si>
  <si>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</si>
  <si>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</si>
  <si>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</si>
  <si>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</si>
  <si>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</si>
  <si>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</si>
  <si>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</si>
  <si>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</si>
  <si>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</si>
  <si>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</si>
  <si>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</si>
  <si>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</si>
  <si>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高知県四万十町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</si>
  <si>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</si>
  <si>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</si>
  <si>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</si>
  <si>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</si>
  <si>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</si>
  <si>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</si>
  <si>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</si>
  <si>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</si>
  <si>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</si>
  <si>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</si>
  <si>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</si>
  <si>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</si>
  <si>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</si>
  <si>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</si>
  <si>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</si>
  <si>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</si>
  <si>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</si>
  <si>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</si>
  <si>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</si>
  <si>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</si>
  <si>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</si>
  <si>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</si>
  <si>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</si>
  <si>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</si>
  <si>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</si>
  <si>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</si>
  <si>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</si>
  <si>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</si>
  <si>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</si>
  <si>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</si>
  <si>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</si>
  <si>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</si>
  <si>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</si>
  <si>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</si>
  <si>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</si>
  <si>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国民健康保険大正診療所特別会計</t>
    <phoneticPr fontId="5"/>
  </si>
  <si>
    <t>国民健康保険十和診療所特別会計</t>
    <phoneticPr fontId="5"/>
  </si>
  <si>
    <t>大道へき地診療所特別会計</t>
    <phoneticPr fontId="5"/>
  </si>
  <si>
    <t>後期高齢者医療事業特別会計</t>
    <phoneticPr fontId="5"/>
  </si>
  <si>
    <t>介護保険事業特別会計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</si>
  <si>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</si>
  <si>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</si>
  <si>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</si>
  <si>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</si>
  <si>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</si>
  <si>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</si>
  <si>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</si>
  <si>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</si>
  <si>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</si>
  <si>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</si>
  <si>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</si>
  <si>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</si>
  <si>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</si>
  <si>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</si>
  <si>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</si>
  <si>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</si>
  <si>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</si>
  <si>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</si>
  <si>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</si>
  <si>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</si>
  <si>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</si>
  <si>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</si>
  <si>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</si>
  <si>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</si>
  <si>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</si>
  <si>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</si>
  <si>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</si>
  <si>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</si>
  <si>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</si>
  <si>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</si>
  <si>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</si>
  <si>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</si>
  <si>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</si>
  <si>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</si>
  <si>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</si>
  <si>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</si>
  <si>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</si>
  <si>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</si>
  <si>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</si>
  <si>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</si>
  <si>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</si>
  <si>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</si>
  <si>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</si>
  <si>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</si>
  <si>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</si>
  <si>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</si>
  <si>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</si>
  <si>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</si>
  <si>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</si>
  <si>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</si>
  <si>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</si>
  <si>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</si>
  <si>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</si>
  <si>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</si>
  <si>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</si>
  <si>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</si>
  <si>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</si>
  <si>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</si>
  <si>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</si>
  <si>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</si>
  <si>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</si>
  <si>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</si>
  <si>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</si>
  <si>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</si>
  <si>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</si>
  <si>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</si>
  <si>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</si>
  <si>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</si>
  <si>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</si>
  <si>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</si>
  <si>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</si>
  <si>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</si>
  <si>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</si>
  <si>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</si>
  <si>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</si>
  <si>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</si>
  <si>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</si>
  <si>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</si>
  <si>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</si>
  <si>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</si>
  <si>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</si>
  <si>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</si>
  <si>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</si>
  <si>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</si>
  <si>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</si>
  <si>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</si>
  <si>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</si>
  <si>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</si>
  <si>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</si>
  <si>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</si>
  <si>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</si>
  <si>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</si>
  <si>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</si>
  <si>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</si>
  <si>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</si>
  <si>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</si>
  <si>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</si>
  <si>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</si>
  <si>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</si>
  <si>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</si>
  <si>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</si>
  <si>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</si>
  <si>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</si>
  <si>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</si>
  <si>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</si>
  <si>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</si>
  <si>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</si>
  <si>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</si>
  <si>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</si>
  <si>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</si>
  <si>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</si>
  <si>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</si>
  <si>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</si>
  <si>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</si>
  <si>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</si>
  <si>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</si>
  <si>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</si>
  <si>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</si>
  <si>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</si>
  <si>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</si>
  <si>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</si>
  <si>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</si>
  <si>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</si>
  <si>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</si>
  <si>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</si>
  <si>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</si>
  <si>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</si>
  <si>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</si>
  <si>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</si>
  <si>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</si>
  <si>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</si>
  <si>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</si>
  <si>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</si>
  <si>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</si>
  <si>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</si>
  <si>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</si>
  <si>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</si>
  <si>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</si>
  <si>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2.94</t>
  </si>
  <si>
    <t>▲ 0.83</t>
  </si>
  <si>
    <t>一般会計</t>
  </si>
  <si>
    <t>水道事業会計</t>
  </si>
  <si>
    <t>国民健康保険事業特別会計</t>
  </si>
  <si>
    <t>介護保険事業特別会計</t>
  </si>
  <si>
    <t>国民健康保険十和診療所特別会計</t>
  </si>
  <si>
    <t>▲ 0.07</t>
  </si>
  <si>
    <t>後期高齢者医療事業特別会計</t>
  </si>
  <si>
    <t>国民健康保険大正診療所特別会計</t>
  </si>
  <si>
    <t>大道へき地診療所特別会計</t>
  </si>
  <si>
    <t>その他会計（赤字）</t>
  </si>
  <si>
    <t>その他会計（黒字）</t>
  </si>
  <si>
    <t>高幡消防組合（一般会計）</t>
    <rPh sb="0" eb="2">
      <t>コウバン</t>
    </rPh>
    <rPh sb="2" eb="4">
      <t>ショウボウ</t>
    </rPh>
    <rPh sb="4" eb="6">
      <t>クミアイ</t>
    </rPh>
    <rPh sb="7" eb="9">
      <t>イッパン</t>
    </rPh>
    <rPh sb="9" eb="11">
      <t>カイケイ</t>
    </rPh>
    <phoneticPr fontId="24"/>
  </si>
  <si>
    <t>こうち人づくり広域連合（一般会計）</t>
    <rPh sb="3" eb="4">
      <t>ヒト</t>
    </rPh>
    <rPh sb="7" eb="9">
      <t>コウイキ</t>
    </rPh>
    <rPh sb="9" eb="11">
      <t>レンゴウ</t>
    </rPh>
    <rPh sb="12" eb="14">
      <t>イッパン</t>
    </rPh>
    <rPh sb="14" eb="16">
      <t>カイケイ</t>
    </rPh>
    <phoneticPr fontId="24"/>
  </si>
  <si>
    <t>高知県広域食肉センター事務組合（一般会計）</t>
  </si>
  <si>
    <t>高知県市町村総合事務組合（一般会計）</t>
    <rPh sb="0" eb="3">
      <t>コウチケン</t>
    </rPh>
    <rPh sb="3" eb="6">
      <t>シチョウソン</t>
    </rPh>
    <rPh sb="6" eb="8">
      <t>ソウゴウ</t>
    </rPh>
    <rPh sb="8" eb="10">
      <t>ジム</t>
    </rPh>
    <rPh sb="10" eb="12">
      <t>クミアイ</t>
    </rPh>
    <phoneticPr fontId="24"/>
  </si>
  <si>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4"/>
  </si>
  <si>
    <t>高知県市町村総合事務組合（会館建設事業特別会計）</t>
    <rPh sb="13" eb="15">
      <t>カイカン</t>
    </rPh>
    <rPh sb="15" eb="17">
      <t>ケンセツ</t>
    </rPh>
    <rPh sb="17" eb="19">
      <t>ジギョウ</t>
    </rPh>
    <rPh sb="19" eb="21">
      <t>トクベツ</t>
    </rPh>
    <rPh sb="21" eb="23">
      <t>カイケイ</t>
    </rPh>
    <phoneticPr fontId="24"/>
  </si>
  <si>
    <t>高幡広域市町村圏事務組合（一般会計）</t>
  </si>
  <si>
    <t>高幡広域市町村圏事務組合（滞納整理事業特別会計）</t>
  </si>
  <si>
    <t>高幡障害者支援施設組合（一般会計）</t>
  </si>
  <si>
    <t>高幡西部特別養護老人ホーム組合（一般会計）</t>
  </si>
  <si>
    <t>高幡西部特別養護老人ホーム組合（窪川荘会計）</t>
  </si>
  <si>
    <t>高幡西部特別養護老人ホーム組合（四万十荘会計）</t>
  </si>
  <si>
    <t>高知県後期高齢者医療広域連合（一般会計）</t>
  </si>
  <si>
    <t>高知県後期高齢者医療広域連合（後期高齢者医療特別会計）</t>
  </si>
  <si>
    <t>公益財団法人四万十公社</t>
    <rPh sb="0" eb="2">
      <t>コウエキ</t>
    </rPh>
    <rPh sb="2" eb="4">
      <t>ザイダン</t>
    </rPh>
    <rPh sb="4" eb="6">
      <t>ホウジン</t>
    </rPh>
    <rPh sb="6" eb="9">
      <t>シマント</t>
    </rPh>
    <rPh sb="9" eb="11">
      <t>コウシャ</t>
    </rPh>
    <phoneticPr fontId="24"/>
  </si>
  <si>
    <t>株式会社あぐり窪川</t>
    <rPh sb="0" eb="4">
      <t>カブシキガイシャ</t>
    </rPh>
    <rPh sb="7" eb="9">
      <t>クボカワ</t>
    </rPh>
    <phoneticPr fontId="24"/>
  </si>
  <si>
    <t>営農支援センター四万十株式会社</t>
    <rPh sb="0" eb="2">
      <t>エイノウ</t>
    </rPh>
    <rPh sb="2" eb="4">
      <t>シエン</t>
    </rPh>
    <rPh sb="8" eb="11">
      <t>シマント</t>
    </rPh>
    <rPh sb="11" eb="15">
      <t>カブシキガイシャ</t>
    </rPh>
    <phoneticPr fontId="24"/>
  </si>
  <si>
    <t>四万十町森林組合</t>
    <rPh sb="0" eb="4">
      <t>シマントチョウ</t>
    </rPh>
    <rPh sb="4" eb="6">
      <t>シンリン</t>
    </rPh>
    <rPh sb="6" eb="8">
      <t>クミアイ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</si>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</sst>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239743</c:v>
                </c:pt>
                <c:pt idx="1">
                  <c:v>163959</c:v>
                </c:pt>
                <c:pt idx="2">
                  <c:v>181649</c:v>
                </c:pt>
                <c:pt idx="3">
                  <c:v>363021</c:v>
                </c:pt>
                <c:pt idx="4">
                  <c:v>140785</c:v>
                </c:pt>
              </c:numCache>
            </c:numRef>
          </c:val>
          <c:smooth val="0"/>
        </c:ser>
        <c:dLbls>
          <c:showLegendKey val="0"/>
          <c:showVal val="0"/>
          <c:showCatName val="0"/>
          <c:showSerName val="0"/>
          <c:showPercent val="0"/>
          <c:showBubbleSize val="0"/>
        </c:dLbls>
        <c:marker val="1"/>
        <c:smooth val="0"/>
        <c:axId val="111152512"/>
        <c:axId val="111175168"/>
      </c:lineChart>
      <c:catAx>
        <c:axId val="11115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75168"/>
        <c:crosses val="autoZero"/>
        <c:auto val="1"/>
        <c:lblAlgn val="ctr"/>
        <c:lblOffset val="100"/>
        <c:tickLblSkip val="1"/>
        <c:tickMarkSkip val="1"/>
        <c:noMultiLvlLbl val="0"/>
      </c:catAx>
      <c:valAx>
        <c:axId val="1111751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5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6.89</c:v>
                </c:pt>
                <c:pt idx="1">
                  <c:v>6.29</c:v>
                </c:pt>
                <c:pt idx="2">
                  <c:v>5.22</c:v>
                </c:pt>
                <c:pt idx="3">
                  <c:v>4.5999999999999996</c:v>
                </c:pt>
                <c:pt idx="4">
                  <c:v>6.77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19.239999999999998</c:v>
                </c:pt>
                <c:pt idx="1">
                  <c:v>21.59</c:v>
                </c:pt>
                <c:pt idx="2">
                  <c:v>24.43</c:v>
                </c:pt>
                <c:pt idx="3">
                  <c:v>27.01</c:v>
                </c:pt>
                <c:pt idx="4">
                  <c:v>30.39</c:v>
                </c:pt>
              </c:numCache>
            </c:numRef>
          </c:val>
        </c:ser>
        <c:dLbls>
          <c:showLegendKey val="0"/>
          <c:showVal val="0"/>
          <c:showCatName val="0"/>
          <c:showSerName val="0"/>
          <c:showPercent val="0"/>
          <c:showBubbleSize val="0"/>
        </c:dLbls>
        <c:gapWidth val="250"/>
        <c:overlap val="100"/>
        <c:axId val="113820416"/>
        <c:axId val="1138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2.94</c:v>
                </c:pt>
                <c:pt idx="1">
                  <c:v>-2.94</c:v>
                </c:pt>
                <c:pt idx="2">
                  <c:v>-0.83</c:v>
                </c:pt>
                <c:pt idx="3">
                  <c:v>1.86</c:v>
                </c:pt>
                <c:pt idx="4">
                  <c:v>3.41</c:v>
                </c:pt>
              </c:numCache>
            </c:numRef>
          </c:val>
          <c:smooth val="0"/>
        </c:ser>
        <c:dLbls>
          <c:showLegendKey val="0"/>
          <c:showVal val="0"/>
          <c:showCatName val="0"/>
          <c:showSerName val="0"/>
          <c:showPercent val="0"/>
          <c:showBubbleSize val="0"/>
        </c:dLbls>
        <c:marker val="1"/>
        <c:smooth val="0"/>
        <c:axId val="113820416"/>
        <c:axId val="113822336"/>
      </c:lineChart>
      <c:catAx>
        <c:axId val="1138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822336"/>
        <c:crosses val="autoZero"/>
        <c:auto val="1"/>
        <c:lblAlgn val="ctr"/>
        <c:lblOffset val="100"/>
        <c:tickLblSkip val="1"/>
        <c:tickMarkSkip val="1"/>
        <c:noMultiLvlLbl val="0"/>
      </c:catAx>
      <c:valAx>
        <c:axId val="1138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大道へき地診療所特別会計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国民健康保険大正診療所特別会計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ser>
        <c:ser>
          <c:idx val="5"/>
          <c:order val="5"/>
          <c:tx>
            <c:strRef>
              <c:f>データシート!$A$32</c:f>
              <c:strCache>
                <c:ptCount val="1"/>
                <c:pt idx="0">
                  <c:v>国民健康保険十和診療所特別会計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7.0000000000000007E-2</c:v>
                </c:pt>
                <c:pt idx="1">
                  <c:v>#N/A</c:v>
                </c:pt>
                <c:pt idx="2">
                  <c:v>#N/A</c:v>
                </c:pt>
                <c:pt idx="3">
                  <c:v>0</c:v>
                </c:pt>
                <c:pt idx="4">
                  <c:v>#N/A</c:v>
                </c:pt>
                <c:pt idx="5">
                  <c:v>0</c:v>
                </c:pt>
                <c:pt idx="6">
                  <c:v>#N/A</c:v>
                </c:pt>
                <c:pt idx="7">
                  <c:v>0.05</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0.26</c:v>
                </c:pt>
                <c:pt idx="4">
                  <c:v>#N/A</c:v>
                </c:pt>
                <c:pt idx="5">
                  <c:v>0.15</c:v>
                </c:pt>
                <c:pt idx="6">
                  <c:v>#N/A</c:v>
                </c:pt>
                <c:pt idx="7">
                  <c:v>0.45</c:v>
                </c:pt>
                <c:pt idx="8">
                  <c:v>#N/A</c:v>
                </c:pt>
                <c:pt idx="9">
                  <c:v>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0.61</c:v>
                </c:pt>
                <c:pt idx="4">
                  <c:v>#N/A</c:v>
                </c:pt>
                <c:pt idx="5">
                  <c:v>0.32</c:v>
                </c:pt>
                <c:pt idx="6">
                  <c:v>#N/A</c:v>
                </c:pt>
                <c:pt idx="7">
                  <c:v>0.36</c:v>
                </c:pt>
                <c:pt idx="8">
                  <c:v>#N/A</c:v>
                </c:pt>
                <c:pt idx="9">
                  <c:v>0.44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4.03</c:v>
                </c:pt>
                <c:pt idx="2">
                  <c:v>#N/A</c:v>
                </c:pt>
                <c:pt idx="3">
                  <c:v>4.0599999999999996</c:v>
                </c:pt>
                <c:pt idx="4">
                  <c:v>#N/A</c:v>
                </c:pt>
                <c:pt idx="5">
                  <c:v>3.85</c:v>
                </c:pt>
                <c:pt idx="6">
                  <c:v>#N/A</c:v>
                </c:pt>
                <c:pt idx="7">
                  <c:v>3.62</c:v>
                </c:pt>
                <c:pt idx="8">
                  <c:v>#N/A</c:v>
                </c:pt>
                <c:pt idx="9">
                  <c:v>3.67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6.88</c:v>
                </c:pt>
                <c:pt idx="2">
                  <c:v>#N/A</c:v>
                </c:pt>
                <c:pt idx="3">
                  <c:v>6.28</c:v>
                </c:pt>
                <c:pt idx="4">
                  <c:v>#N/A</c:v>
                </c:pt>
                <c:pt idx="5">
                  <c:v>5.22</c:v>
                </c:pt>
                <c:pt idx="6">
                  <c:v>#N/A</c:v>
                </c:pt>
                <c:pt idx="7">
                  <c:v>4.5999999999999996</c:v>
                </c:pt>
                <c:pt idx="8">
                  <c:v>#N/A</c:v>
                </c:pt>
                <c:pt idx="9">
                  <c:v>6.77</c:v>
                </c:pt>
              </c:numCache>
            </c:numRef>
          </c:val>
        </c:ser>
        <c:dLbls>
          <c:showLegendKey val="0"/>
          <c:showVal val="0"/>
          <c:showCatName val="0"/>
          <c:showSerName val="0"/>
          <c:showPercent val="0"/>
          <c:showBubbleSize val="0"/>
        </c:dLbls>
        <c:gapWidth val="150"/>
        <c:overlap val="100"/>
        <c:axId val="114047616"/>
        <c:axId val="114065792"/>
      </c:barChart>
      <c:catAx>
        <c:axId val="1140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65792"/>
        <c:crosses val="autoZero"/>
        <c:auto val="1"/>
        <c:lblAlgn val="ctr"/>
        <c:lblOffset val="100"/>
        <c:tickLblSkip val="1"/>
        <c:tickMarkSkip val="1"/>
        <c:noMultiLvlLbl val="0"/>
      </c:catAx>
      <c:valAx>
        <c:axId val="11406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4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1927</c:v>
                </c:pt>
                <c:pt idx="5">
                  <c:v>1817</c:v>
                </c:pt>
                <c:pt idx="8">
                  <c:v>1786</c:v>
                </c:pt>
                <c:pt idx="11">
                  <c:v>1926</c:v>
                </c:pt>
                <c:pt idx="14">
                  <c:v>1920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c:v>
                </c:pt>
                <c:pt idx="3">
                  <c:v>57</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1</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259</c:v>
                </c:pt>
                <c:pt idx="3">
                  <c:v>255</c:v>
                </c:pt>
                <c:pt idx="6">
                  <c:v>243</c:v>
                </c:pt>
                <c:pt idx="9">
                  <c:v>263</c:v>
                </c:pt>
                <c:pt idx="12">
                  <c:v>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2461</c:v>
                </c:pt>
                <c:pt idx="3">
                  <c:v>2287</c:v>
                </c:pt>
                <c:pt idx="6">
                  <c:v>2193</c:v>
                </c:pt>
                <c:pt idx="9">
                  <c:v>2322</c:v>
                </c:pt>
                <c:pt idx="12">
                  <c:v>2257</c:v>
                </c:pt>
              </c:numCache>
            </c:numRef>
          </c:val>
        </c:ser>
        <c:dLbls>
          <c:showLegendKey val="0"/>
          <c:showVal val="0"/>
          <c:showCatName val="0"/>
          <c:showSerName val="0"/>
          <c:showPercent val="0"/>
          <c:showBubbleSize val="0"/>
        </c:dLbls>
        <c:gapWidth val="100"/>
        <c:overlap val="100"/>
        <c:axId val="110819200"/>
        <c:axId val="11420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852</c:v>
                </c:pt>
                <c:pt idx="2">
                  <c:v>#N/A</c:v>
                </c:pt>
                <c:pt idx="3">
                  <c:v>#N/A</c:v>
                </c:pt>
                <c:pt idx="4">
                  <c:v>783</c:v>
                </c:pt>
                <c:pt idx="5">
                  <c:v>#N/A</c:v>
                </c:pt>
                <c:pt idx="6">
                  <c:v>#N/A</c:v>
                </c:pt>
                <c:pt idx="7">
                  <c:v>657</c:v>
                </c:pt>
                <c:pt idx="8">
                  <c:v>#N/A</c:v>
                </c:pt>
                <c:pt idx="9">
                  <c:v>#N/A</c:v>
                </c:pt>
                <c:pt idx="10">
                  <c:v>667</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110819200"/>
        <c:axId val="114200576"/>
      </c:lineChart>
      <c:catAx>
        <c:axId val="1108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00576"/>
        <c:crosses val="autoZero"/>
        <c:auto val="1"/>
        <c:lblAlgn val="ctr"/>
        <c:lblOffset val="100"/>
        <c:tickLblSkip val="1"/>
        <c:tickMarkSkip val="1"/>
        <c:noMultiLvlLbl val="0"/>
      </c:catAx>
      <c:valAx>
        <c:axId val="11420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15927</c:v>
                </c:pt>
                <c:pt idx="5">
                  <c:v>15951</c:v>
                </c:pt>
                <c:pt idx="8">
                  <c:v>16491</c:v>
                </c:pt>
                <c:pt idx="11">
                  <c:v>17944</c:v>
                </c:pt>
                <c:pt idx="14">
                  <c:v>17462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760</c:v>
                </c:pt>
                <c:pt idx="5">
                  <c:v>699</c:v>
                </c:pt>
                <c:pt idx="8">
                  <c:v>680</c:v>
                </c:pt>
                <c:pt idx="11">
                  <c:v>658</c:v>
                </c:pt>
                <c:pt idx="14">
                  <c:v>687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5077</c:v>
                </c:pt>
                <c:pt idx="5">
                  <c:v>5664</c:v>
                </c:pt>
                <c:pt idx="8">
                  <c:v>6068</c:v>
                </c:pt>
                <c:pt idx="11">
                  <c:v>6431</c:v>
                </c:pt>
                <c:pt idx="14">
                  <c:v>6692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3068</c:v>
                </c:pt>
                <c:pt idx="3">
                  <c:v>3029</c:v>
                </c:pt>
                <c:pt idx="6">
                  <c:v>2836</c:v>
                </c:pt>
                <c:pt idx="9">
                  <c:v>2506</c:v>
                </c:pt>
                <c:pt idx="12">
                  <c:v>2412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c:v>
                </c:pt>
                <c:pt idx="3">
                  <c:v>23</c:v>
                </c:pt>
                <c:pt idx="6">
                  <c:v>20</c:v>
                </c:pt>
                <c:pt idx="9">
                  <c:v>18</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2993</c:v>
                </c:pt>
                <c:pt idx="3">
                  <c:v>3022</c:v>
                </c:pt>
                <c:pt idx="6">
                  <c:v>2988</c:v>
                </c:pt>
                <c:pt idx="9">
                  <c:v>3010</c:v>
                </c:pt>
                <c:pt idx="12">
                  <c:v>3062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126</c:v>
                </c:pt>
                <c:pt idx="3">
                  <c:v>75</c:v>
                </c:pt>
                <c:pt idx="6">
                  <c:v>22</c:v>
                </c:pt>
                <c:pt idx="9">
                  <c:v>19</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19628</c:v>
                </c:pt>
                <c:pt idx="3">
                  <c:v>19574</c:v>
                </c:pt>
                <c:pt idx="6">
                  <c:v>19817</c:v>
                </c:pt>
                <c:pt idx="9">
                  <c:v>21766</c:v>
                </c:pt>
                <c:pt idx="12">
                  <c:v>20953</c:v>
                </c:pt>
              </c:numCache>
            </c:numRef>
          </c:val>
        </c:ser>
        <c:dLbls>
          <c:showLegendKey val="0"/>
          <c:showVal val="0"/>
          <c:showCatName val="0"/>
          <c:showSerName val="0"/>
          <c:showPercent val="0"/>
          <c:showBubbleSize val="0"/>
        </c:dLbls>
        <c:gapWidth val="100"/>
        <c:overlap val="100"/>
        <c:axId val="113870336"/>
        <c:axId val="11387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4077</c:v>
                </c:pt>
                <c:pt idx="2">
                  <c:v>#N/A</c:v>
                </c:pt>
                <c:pt idx="3">
                  <c:v>#N/A</c:v>
                </c:pt>
                <c:pt idx="4">
                  <c:v>3410</c:v>
                </c:pt>
                <c:pt idx="5">
                  <c:v>#N/A</c:v>
                </c:pt>
                <c:pt idx="6">
                  <c:v>#N/A</c:v>
                </c:pt>
                <c:pt idx="7">
                  <c:v>2444</c:v>
                </c:pt>
                <c:pt idx="8">
                  <c:v>#N/A</c:v>
                </c:pt>
                <c:pt idx="9">
                  <c:v>#N/A</c:v>
                </c:pt>
                <c:pt idx="10">
                  <c:v>2285</c:v>
                </c:pt>
                <c:pt idx="11">
                  <c:v>#N/A</c:v>
                </c:pt>
                <c:pt idx="12">
                  <c:v>#N/A</c:v>
                </c:pt>
                <c:pt idx="13">
                  <c:v>1618</c:v>
                </c:pt>
                <c:pt idx="14">
                  <c:v>#N/A</c:v>
                </c:pt>
              </c:numCache>
            </c:numRef>
          </c:val>
          <c:smooth val="0"/>
        </c:ser>
        <c:dLbls>
          <c:showLegendKey val="0"/>
          <c:showVal val="0"/>
          <c:showCatName val="0"/>
          <c:showSerName val="0"/>
          <c:showPercent val="0"/>
          <c:showBubbleSize val="0"/>
        </c:dLbls>
        <c:marker val="1"/>
        <c:smooth val="0"/>
        <c:axId val="113870336"/>
        <c:axId val="113872256"/>
      </c:lineChart>
      <c:catAx>
        <c:axId val="1138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72256"/>
        <c:crosses val="autoZero"/>
        <c:auto val="1"/>
        <c:lblAlgn val="ctr"/>
        <c:lblOffset val="100"/>
        <c:tickLblSkip val="1"/>
        <c:tickMarkSkip val="1"/>
        <c:noMultiLvlLbl val="0"/>
      </c:catAx>
      <c:valAx>
        <c:axId val="1138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18,409
18,341
642.30
15,216,003
14,503,840
607,286
8,964,320
20,953,351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脆弱な財政基盤で地方交付税に大きく依存している本町では、類似団体の平均を大きく下回っており、今後も人口減少や高齢化などにより、税収を含む自主財源の伸びは期待できず、同水準で推移する見込みである。</a:t>
          </a:r>
          <a:endParaRPr lang="ja-JP" altLang="ja-JP" sz="1100">
            <a:effectLst/>
          </a:endParaRPr>
        </a:p>
        <a:p>
          <a:r>
            <a:rPr lang="ja-JP" altLang="ja-JP" sz="1100" b="0" i="0" baseline="0">
              <a:solidFill>
                <a:schemeClr val="dk1"/>
              </a:solidFill>
              <a:effectLst/>
              <a:latin typeface="+mn-lt"/>
              <a:ea typeface="+mn-ea"/>
              <a:cs typeface="+mn-cs"/>
            </a:rPr>
            <a:t>　引き続き、歳出の削減と税収等の徴収強化の取り組みを通じて、財政基盤の健全化を目指す。</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0" name="直線コネクタ 69"/>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33867</xdr:rowOff>
    </xdr:to>
    <xdr:cxnSp macro="">
      <xdr:nvCxnSpPr>
        <xdr:cNvPr id="73" name="直線コネクタ 72"/>
        <xdr:cNvCxnSpPr/>
      </xdr:nvCxnSpPr>
      <xdr:spPr>
        <a:xfrm>
          <a:off x="2336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6" name="直線コネクタ 75"/>
        <xdr:cNvCxnSpPr/>
      </xdr:nvCxnSpPr>
      <xdr:spPr>
        <a:xfrm>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50">
              <a:latin typeface="ＭＳ Ｐゴシック"/>
            </a:rPr>
            <a:t>　分子となる経常経費充当一般財源では、公債費、投資及び出資・貸付金で減少したが、物件費、人件費、補助費等、繰出金、扶助費、維持補修費で増加し、分子全体でも増加となった。</a:t>
          </a:r>
        </a:p>
        <a:p>
          <a:pPr rtl="0" eaLnBrk="1" fontAlgn="auto" latinLnBrk="0" hangingPunct="1"/>
          <a:r>
            <a:rPr kumimoji="1" lang="ja-JP" altLang="en-US" sz="1050">
              <a:latin typeface="ＭＳ Ｐゴシック"/>
            </a:rPr>
            <a:t>　一方、分母となる歳入経常一般財源では、町税や地方消費税交付金で増加したが、普通交付税及び臨時財政対策債で減少し、分母全体でも減少となった。</a:t>
          </a:r>
        </a:p>
        <a:p>
          <a:pPr rtl="0" eaLnBrk="1" fontAlgn="auto" latinLnBrk="0" hangingPunct="1"/>
          <a:r>
            <a:rPr kumimoji="1" lang="ja-JP" altLang="en-US" sz="1050">
              <a:latin typeface="ＭＳ Ｐゴシック"/>
            </a:rPr>
            <a:t>　このため、分子の増加、分母の減少とも比率の増加要因となったことから、経常収支比率は前年度から</a:t>
          </a:r>
          <a:r>
            <a:rPr kumimoji="1" lang="en-US" altLang="ja-JP" sz="1050">
              <a:latin typeface="ＭＳ Ｐゴシック"/>
            </a:rPr>
            <a:t>3</a:t>
          </a:r>
          <a:r>
            <a:rPr kumimoji="1" lang="ja-JP" altLang="en-US" sz="1050">
              <a:latin typeface="ＭＳ Ｐゴシック"/>
            </a:rPr>
            <a:t>．</a:t>
          </a:r>
          <a:r>
            <a:rPr kumimoji="1" lang="en-US" altLang="ja-JP" sz="1050">
              <a:latin typeface="ＭＳ Ｐゴシック"/>
            </a:rPr>
            <a:t>1</a:t>
          </a:r>
          <a:r>
            <a:rPr kumimoji="1" lang="ja-JP" altLang="en-US" sz="1050">
              <a:latin typeface="ＭＳ Ｐゴシック"/>
            </a:rPr>
            <a:t>ポイント増加の</a:t>
          </a:r>
          <a:r>
            <a:rPr kumimoji="1" lang="en-US" altLang="ja-JP" sz="1050">
              <a:latin typeface="ＭＳ Ｐゴシック"/>
            </a:rPr>
            <a:t>86</a:t>
          </a:r>
          <a:r>
            <a:rPr kumimoji="1" lang="ja-JP" altLang="en-US" sz="1050">
              <a:latin typeface="ＭＳ Ｐゴシック"/>
            </a:rPr>
            <a:t>．</a:t>
          </a:r>
          <a:r>
            <a:rPr kumimoji="1" lang="en-US" altLang="ja-JP" sz="1050">
              <a:latin typeface="ＭＳ Ｐゴシック"/>
            </a:rPr>
            <a:t>8</a:t>
          </a:r>
          <a:r>
            <a:rPr kumimoji="1" lang="ja-JP" altLang="en-US" sz="1050">
              <a:latin typeface="ＭＳ Ｐゴシック"/>
            </a:rPr>
            <a:t>％となった。</a:t>
          </a:r>
          <a:endParaRPr kumimoji="1" lang="en-US" altLang="ja-JP" sz="105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行財政改革の実施効果は一定表れているものの、</a:t>
          </a:r>
          <a:r>
            <a:rPr lang="ja-JP" altLang="en-US" sz="1050" b="0" i="0" baseline="0">
              <a:solidFill>
                <a:schemeClr val="dk1"/>
              </a:solidFill>
              <a:effectLst/>
              <a:latin typeface="+mn-lt"/>
              <a:ea typeface="+mn-ea"/>
              <a:cs typeface="+mn-cs"/>
            </a:rPr>
            <a:t>今後は</a:t>
          </a:r>
          <a:r>
            <a:rPr lang="ja-JP" altLang="ja-JP" sz="1050" b="0" i="0" baseline="0">
              <a:solidFill>
                <a:schemeClr val="dk1"/>
              </a:solidFill>
              <a:effectLst/>
              <a:latin typeface="+mn-lt"/>
              <a:ea typeface="+mn-ea"/>
              <a:cs typeface="+mn-cs"/>
            </a:rPr>
            <a:t>扶助費や施設の管理経費等が増加する</a:t>
          </a:r>
          <a:r>
            <a:rPr lang="ja-JP" altLang="en-US" sz="1050" b="0" i="0" baseline="0">
              <a:solidFill>
                <a:schemeClr val="dk1"/>
              </a:solidFill>
              <a:effectLst/>
              <a:latin typeface="+mn-lt"/>
              <a:ea typeface="+mn-ea"/>
              <a:cs typeface="+mn-cs"/>
            </a:rPr>
            <a:t>とともに</a:t>
          </a:r>
          <a:r>
            <a:rPr lang="ja-JP" altLang="ja-JP" sz="1050" b="0" i="0" baseline="0">
              <a:solidFill>
                <a:schemeClr val="dk1"/>
              </a:solidFill>
              <a:effectLst/>
              <a:latin typeface="+mn-lt"/>
              <a:ea typeface="+mn-ea"/>
              <a:cs typeface="+mn-cs"/>
            </a:rPr>
            <a:t>、普通交付税の減額等の影響も懸念されることから、引き続き経常経費の削減に努めていく必要がある。</a:t>
          </a:r>
          <a:endParaRPr lang="ja-JP" altLang="ja-JP" sz="1050">
            <a:effectLst/>
          </a:endParaRPr>
        </a:p>
        <a:p>
          <a:pPr rtl="0" eaLnBrk="1" fontAlgn="auto" latinLnBrk="0" hangingPunct="1"/>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138430</xdr:rowOff>
    </xdr:to>
    <xdr:cxnSp macro="">
      <xdr:nvCxnSpPr>
        <xdr:cNvPr id="130" name="直線コネクタ 129"/>
        <xdr:cNvCxnSpPr/>
      </xdr:nvCxnSpPr>
      <xdr:spPr>
        <a:xfrm>
          <a:off x="4114800" y="1069043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116840</xdr:rowOff>
    </xdr:to>
    <xdr:cxnSp macro="">
      <xdr:nvCxnSpPr>
        <xdr:cNvPr id="133" name="直線コネクタ 132"/>
        <xdr:cNvCxnSpPr/>
      </xdr:nvCxnSpPr>
      <xdr:spPr>
        <a:xfrm flipV="1">
          <a:off x="3225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114300</xdr:rowOff>
    </xdr:to>
    <xdr:cxnSp macro="">
      <xdr:nvCxnSpPr>
        <xdr:cNvPr id="136" name="直線コネクタ 135"/>
        <xdr:cNvCxnSpPr/>
      </xdr:nvCxnSpPr>
      <xdr:spPr>
        <a:xfrm flipV="1">
          <a:off x="2336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63</xdr:row>
      <xdr:rowOff>114300</xdr:rowOff>
    </xdr:to>
    <xdr:cxnSp macro="">
      <xdr:nvCxnSpPr>
        <xdr:cNvPr id="139" name="直線コネクタ 138"/>
        <xdr:cNvCxnSpPr/>
      </xdr:nvCxnSpPr>
      <xdr:spPr>
        <a:xfrm>
          <a:off x="1447800" y="1066630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43" name="テキスト ボックス 142"/>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1" name="円/楕円 150"/>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52" name="テキスト ボックス 151"/>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5" name="円/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7" name="円/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58" name="テキスト ボックス 157"/>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[231,901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142,085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類似団体の平均に比べ高くなっている要因として、本町は県下一の広大な行政面積を有しており集落も点在しているため、重点的かつ集中的な施設整備が困難なことなどにより、公共施設が点在していることが主な要因と考えられる。また、合併団体であることも、要因の１つ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なお、類似団体</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平均</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との差は年々圧縮されてき</a:t>
          </a:r>
          <a:r>
            <a:rPr lang="ja-JP" altLang="en-US" sz="1050" b="0" i="0" baseline="0">
              <a:solidFill>
                <a:schemeClr val="dk1"/>
              </a:solidFill>
              <a:effectLst/>
              <a:latin typeface="+mn-lt"/>
              <a:ea typeface="+mn-ea"/>
              <a:cs typeface="+mn-cs"/>
            </a:rPr>
            <a:t>たが</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年度には物件費として取り扱うこととされている旧本庁舎の撤去等により差が再び拡大しており、</a:t>
          </a:r>
          <a:r>
            <a:rPr lang="ja-JP" altLang="ja-JP" sz="1050" b="0" i="0" baseline="0">
              <a:solidFill>
                <a:schemeClr val="dk1"/>
              </a:solidFill>
              <a:effectLst/>
              <a:latin typeface="+mn-lt"/>
              <a:ea typeface="+mn-ea"/>
              <a:cs typeface="+mn-cs"/>
            </a:rPr>
            <a:t>今後も人口減少に加え新たな施設管理経費の増加などにより、引き続き高い水準で推移するものと予想される。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また、人件費については定員適正化計画による削減が一定進んでいるが、物件費については職員数の削減（臨時職員や委託での対応）等により増加が予想されるため、ＰＤＣＡサイクルを確立させ事務事業全般の見直しによる削減を図っていく必要があ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132443</xdr:rowOff>
    </xdr:from>
    <xdr:to>
      <xdr:col>7</xdr:col>
      <xdr:colOff>152400</xdr:colOff>
      <xdr:row>84</xdr:row>
      <xdr:rowOff>115855</xdr:rowOff>
    </xdr:to>
    <xdr:cxnSp macro="">
      <xdr:nvCxnSpPr>
        <xdr:cNvPr id="191" name="直線コネクタ 190"/>
        <xdr:cNvCxnSpPr/>
      </xdr:nvCxnSpPr>
      <xdr:spPr>
        <a:xfrm>
          <a:off x="4114800" y="14362793"/>
          <a:ext cx="838200" cy="1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123833</xdr:rowOff>
    </xdr:from>
    <xdr:to>
      <xdr:col>6</xdr:col>
      <xdr:colOff>0</xdr:colOff>
      <xdr:row>83</xdr:row>
      <xdr:rowOff>132443</xdr:rowOff>
    </xdr:to>
    <xdr:cxnSp macro="">
      <xdr:nvCxnSpPr>
        <xdr:cNvPr id="194" name="直線コネクタ 193"/>
        <xdr:cNvCxnSpPr/>
      </xdr:nvCxnSpPr>
      <xdr:spPr>
        <a:xfrm>
          <a:off x="3225800" y="1435418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123833</xdr:rowOff>
    </xdr:from>
    <xdr:to>
      <xdr:col>4</xdr:col>
      <xdr:colOff>482600</xdr:colOff>
      <xdr:row>84</xdr:row>
      <xdr:rowOff>25391</xdr:rowOff>
    </xdr:to>
    <xdr:cxnSp macro="">
      <xdr:nvCxnSpPr>
        <xdr:cNvPr id="197" name="直線コネクタ 196"/>
        <xdr:cNvCxnSpPr/>
      </xdr:nvCxnSpPr>
      <xdr:spPr>
        <a:xfrm flipV="1">
          <a:off x="2336800" y="14354183"/>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136854</xdr:rowOff>
    </xdr:from>
    <xdr:to>
      <xdr:col>3</xdr:col>
      <xdr:colOff>279400</xdr:colOff>
      <xdr:row>84</xdr:row>
      <xdr:rowOff>25391</xdr:rowOff>
    </xdr:to>
    <xdr:cxnSp macro="">
      <xdr:nvCxnSpPr>
        <xdr:cNvPr id="200" name="直線コネクタ 199"/>
        <xdr:cNvCxnSpPr/>
      </xdr:nvCxnSpPr>
      <xdr:spPr>
        <a:xfrm>
          <a:off x="1447800" y="14367204"/>
          <a:ext cx="8890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138873</xdr:rowOff>
    </xdr:from>
    <xdr:ext cx="762000" cy="259045"/>
    <xdr:sp macro="" textlink="">
      <xdr:nvSpPr>
        <xdr:cNvPr id="204" name="テキスト ボックス 203"/>
        <xdr:cNvSpPr txBox="1"/>
      </xdr:nvSpPr>
      <xdr:spPr>
        <a:xfrm>
          <a:off x="1066800" y="138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65055</xdr:rowOff>
    </xdr:from>
    <xdr:to>
      <xdr:col>7</xdr:col>
      <xdr:colOff>203200</xdr:colOff>
      <xdr:row>84</xdr:row>
      <xdr:rowOff>166655</xdr:rowOff>
    </xdr:to>
    <xdr:sp macro="" textlink="">
      <xdr:nvSpPr>
        <xdr:cNvPr id="210" name="円/楕円 209"/>
        <xdr:cNvSpPr/>
      </xdr:nvSpPr>
      <xdr:spPr>
        <a:xfrm>
          <a:off x="4902200" y="14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37132</xdr:rowOff>
    </xdr:from>
    <xdr:ext cx="762000" cy="259045"/>
    <xdr:sp macro="" textlink="">
      <xdr:nvSpPr>
        <xdr:cNvPr id="211" name="人件費・物件費等の状況該当値テキスト"/>
        <xdr:cNvSpPr txBox="1"/>
      </xdr:nvSpPr>
      <xdr:spPr>
        <a:xfrm>
          <a:off x="5041900" y="144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231,901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81643</xdr:rowOff>
    </xdr:from>
    <xdr:to>
      <xdr:col>6</xdr:col>
      <xdr:colOff>50800</xdr:colOff>
      <xdr:row>84</xdr:row>
      <xdr:rowOff>11793</xdr:rowOff>
    </xdr:to>
    <xdr:sp macro="" textlink="">
      <xdr:nvSpPr>
        <xdr:cNvPr id="212" name="円/楕円 211"/>
        <xdr:cNvSpPr/>
      </xdr:nvSpPr>
      <xdr:spPr>
        <a:xfrm>
          <a:off x="4064000" y="143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168020</xdr:rowOff>
    </xdr:from>
    <xdr:ext cx="736600" cy="259045"/>
    <xdr:sp macro="" textlink="">
      <xdr:nvSpPr>
        <xdr:cNvPr id="213" name="テキスト ボックス 212"/>
        <xdr:cNvSpPr txBox="1"/>
      </xdr:nvSpPr>
      <xdr:spPr>
        <a:xfrm>
          <a:off x="3733800" y="1439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199,812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73033</xdr:rowOff>
    </xdr:from>
    <xdr:to>
      <xdr:col>4</xdr:col>
      <xdr:colOff>533400</xdr:colOff>
      <xdr:row>84</xdr:row>
      <xdr:rowOff>3183</xdr:rowOff>
    </xdr:to>
    <xdr:sp macro="" textlink="">
      <xdr:nvSpPr>
        <xdr:cNvPr id="214" name="円/楕円 213"/>
        <xdr:cNvSpPr/>
      </xdr:nvSpPr>
      <xdr:spPr>
        <a:xfrm>
          <a:off x="3175000" y="143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159410</xdr:rowOff>
    </xdr:from>
    <xdr:ext cx="762000" cy="259045"/>
    <xdr:sp macro="" textlink="">
      <xdr:nvSpPr>
        <xdr:cNvPr id="215" name="テキスト ボックス 214"/>
        <xdr:cNvSpPr txBox="1"/>
      </xdr:nvSpPr>
      <xdr:spPr>
        <a:xfrm>
          <a:off x="2844800" y="143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146041</xdr:rowOff>
    </xdr:from>
    <xdr:to>
      <xdr:col>3</xdr:col>
      <xdr:colOff>330200</xdr:colOff>
      <xdr:row>84</xdr:row>
      <xdr:rowOff>76191</xdr:rowOff>
    </xdr:to>
    <xdr:sp macro="" textlink="">
      <xdr:nvSpPr>
        <xdr:cNvPr id="216" name="円/楕円 215"/>
        <xdr:cNvSpPr/>
      </xdr:nvSpPr>
      <xdr:spPr>
        <a:xfrm>
          <a:off x="2286000" y="14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60968</xdr:rowOff>
    </xdr:from>
    <xdr:ext cx="762000" cy="259045"/>
    <xdr:sp macro="" textlink="">
      <xdr:nvSpPr>
        <xdr:cNvPr id="217" name="テキスト ボックス 216"/>
        <xdr:cNvSpPr txBox="1"/>
      </xdr:nvSpPr>
      <xdr:spPr>
        <a:xfrm>
          <a:off x="1955800" y="1446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86054</xdr:rowOff>
    </xdr:from>
    <xdr:to>
      <xdr:col>2</xdr:col>
      <xdr:colOff>127000</xdr:colOff>
      <xdr:row>84</xdr:row>
      <xdr:rowOff>16204</xdr:rowOff>
    </xdr:to>
    <xdr:sp macro="" textlink="">
      <xdr:nvSpPr>
        <xdr:cNvPr id="218" name="円/楕円 217"/>
        <xdr:cNvSpPr/>
      </xdr:nvSpPr>
      <xdr:spPr>
        <a:xfrm>
          <a:off x="1397000" y="14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981</xdr:rowOff>
    </xdr:from>
    <xdr:ext cx="762000" cy="259045"/>
    <xdr:sp macro="" textlink="">
      <xdr:nvSpPr>
        <xdr:cNvPr id="219" name="テキスト ボックス 218"/>
        <xdr:cNvSpPr txBox="1"/>
      </xdr:nvSpPr>
      <xdr:spPr>
        <a:xfrm>
          <a:off x="1066800" y="1440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給与については、人事院委員会の勧告に準じて給与水準の適正化に努めており、給与水準は、類似団体水準を維持していると思われるが、今後とも給与の適正化に努め、適正な給与水準を保つよう取り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79728</xdr:rowOff>
    </xdr:to>
    <xdr:cxnSp macro="">
      <xdr:nvCxnSpPr>
        <xdr:cNvPr id="253" name="直線コネクタ 252"/>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89</xdr:row>
      <xdr:rowOff>2822</xdr:rowOff>
    </xdr:to>
    <xdr:cxnSp macro="">
      <xdr:nvCxnSpPr>
        <xdr:cNvPr id="256" name="直線コネクタ 255"/>
        <xdr:cNvCxnSpPr/>
      </xdr:nvCxnSpPr>
      <xdr:spPr>
        <a:xfrm flipV="1">
          <a:off x="15290800" y="142966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2822</xdr:rowOff>
    </xdr:from>
    <xdr:to>
      <xdr:col>22</xdr:col>
      <xdr:colOff>203200</xdr:colOff>
      <xdr:row>89</xdr:row>
      <xdr:rowOff>2822</xdr:rowOff>
    </xdr:to>
    <xdr:cxnSp macro="">
      <xdr:nvCxnSpPr>
        <xdr:cNvPr id="259" name="直線コネクタ 258"/>
        <xdr:cNvCxnSpPr/>
      </xdr:nvCxnSpPr>
      <xdr:spPr>
        <a:xfrm>
          <a:off x="14401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160161</xdr:rowOff>
    </xdr:from>
    <xdr:to>
      <xdr:col>21</xdr:col>
      <xdr:colOff>0</xdr:colOff>
      <xdr:row>89</xdr:row>
      <xdr:rowOff>2822</xdr:rowOff>
    </xdr:to>
    <xdr:cxnSp macro="">
      <xdr:nvCxnSpPr>
        <xdr:cNvPr id="262" name="直線コネクタ 261"/>
        <xdr:cNvCxnSpPr/>
      </xdr:nvCxnSpPr>
      <xdr:spPr>
        <a:xfrm>
          <a:off x="13512800" y="14390511"/>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65" name="フローチャート : 判断 264"/>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36282</xdr:rowOff>
    </xdr:from>
    <xdr:ext cx="762000" cy="259045"/>
    <xdr:sp macro="" textlink="">
      <xdr:nvSpPr>
        <xdr:cNvPr id="266" name="テキスト ボックス 265"/>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2" name="円/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4" name="円/楕円 273"/>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5" name="テキスト ボックス 274"/>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123472</xdr:rowOff>
    </xdr:from>
    <xdr:to>
      <xdr:col>22</xdr:col>
      <xdr:colOff>254000</xdr:colOff>
      <xdr:row>89</xdr:row>
      <xdr:rowOff>53622</xdr:rowOff>
    </xdr:to>
    <xdr:sp macro="" textlink="">
      <xdr:nvSpPr>
        <xdr:cNvPr id="276" name="円/楕円 275"/>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63799</xdr:rowOff>
    </xdr:from>
    <xdr:ext cx="762000" cy="259045"/>
    <xdr:sp macro="" textlink="">
      <xdr:nvSpPr>
        <xdr:cNvPr id="277" name="テキスト ボックス 276"/>
        <xdr:cNvSpPr txBox="1"/>
      </xdr:nvSpPr>
      <xdr:spPr>
        <a:xfrm>
          <a:off x="14909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78" name="円/楕円 277"/>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79" name="テキスト ボックス 278"/>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80" name="円/楕円 279"/>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81" name="テキスト ボックス 280"/>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県下一の面積を有する本町では、集落の点在等から人口規模に対し公共施設も多く、そのため職員数も類似団体の平均を上回っている状況にあるが、今後も引き続き、住民サービスを低下させることなく定員管理適正化計画に基づく職員数の適正化と組織機構の見直し、小中学校及び保育所施設の適正規模による統廃合計画等を進め、適正な定員管理に取り組む。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97710</xdr:rowOff>
    </xdr:from>
    <xdr:to>
      <xdr:col>24</xdr:col>
      <xdr:colOff>558800</xdr:colOff>
      <xdr:row>64</xdr:row>
      <xdr:rowOff>10716</xdr:rowOff>
    </xdr:to>
    <xdr:cxnSp macro="">
      <xdr:nvCxnSpPr>
        <xdr:cNvPr id="320" name="直線コネクタ 319"/>
        <xdr:cNvCxnSpPr/>
      </xdr:nvCxnSpPr>
      <xdr:spPr>
        <a:xfrm>
          <a:off x="16179800" y="10899060"/>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97710</xdr:rowOff>
    </xdr:from>
    <xdr:to>
      <xdr:col>23</xdr:col>
      <xdr:colOff>406400</xdr:colOff>
      <xdr:row>63</xdr:row>
      <xdr:rowOff>142954</xdr:rowOff>
    </xdr:to>
    <xdr:cxnSp macro="">
      <xdr:nvCxnSpPr>
        <xdr:cNvPr id="323" name="直線コネクタ 322"/>
        <xdr:cNvCxnSpPr/>
      </xdr:nvCxnSpPr>
      <xdr:spPr>
        <a:xfrm flipV="1">
          <a:off x="15290800" y="1089906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133906</xdr:rowOff>
    </xdr:from>
    <xdr:to>
      <xdr:col>22</xdr:col>
      <xdr:colOff>203200</xdr:colOff>
      <xdr:row>63</xdr:row>
      <xdr:rowOff>142954</xdr:rowOff>
    </xdr:to>
    <xdr:cxnSp macro="">
      <xdr:nvCxnSpPr>
        <xdr:cNvPr id="326" name="直線コネクタ 325"/>
        <xdr:cNvCxnSpPr/>
      </xdr:nvCxnSpPr>
      <xdr:spPr>
        <a:xfrm>
          <a:off x="14401800" y="10935256"/>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112792</xdr:rowOff>
    </xdr:from>
    <xdr:to>
      <xdr:col>21</xdr:col>
      <xdr:colOff>0</xdr:colOff>
      <xdr:row>63</xdr:row>
      <xdr:rowOff>133906</xdr:rowOff>
    </xdr:to>
    <xdr:cxnSp macro="">
      <xdr:nvCxnSpPr>
        <xdr:cNvPr id="329" name="直線コネクタ 328"/>
        <xdr:cNvCxnSpPr/>
      </xdr:nvCxnSpPr>
      <xdr:spPr>
        <a:xfrm>
          <a:off x="13512800" y="1091414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4383</xdr:rowOff>
    </xdr:from>
    <xdr:ext cx="762000" cy="259045"/>
    <xdr:sp macro="" textlink="">
      <xdr:nvSpPr>
        <xdr:cNvPr id="333" name="テキスト ボックス 332"/>
        <xdr:cNvSpPr txBox="1"/>
      </xdr:nvSpPr>
      <xdr:spPr>
        <a:xfrm>
          <a:off x="13131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131366</xdr:rowOff>
    </xdr:from>
    <xdr:to>
      <xdr:col>24</xdr:col>
      <xdr:colOff>609600</xdr:colOff>
      <xdr:row>64</xdr:row>
      <xdr:rowOff>61516</xdr:rowOff>
    </xdr:to>
    <xdr:sp macro="" textlink="">
      <xdr:nvSpPr>
        <xdr:cNvPr id="339" name="円/楕円 338"/>
        <xdr:cNvSpPr/>
      </xdr:nvSpPr>
      <xdr:spPr>
        <a:xfrm>
          <a:off x="16967200" y="109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103443</xdr:rowOff>
    </xdr:from>
    <xdr:ext cx="762000" cy="259045"/>
    <xdr:sp macro="" textlink="">
      <xdr:nvSpPr>
        <xdr:cNvPr id="340" name="定員管理の状況該当値テキスト"/>
        <xdr:cNvSpPr txBox="1"/>
      </xdr:nvSpPr>
      <xdr:spPr>
        <a:xfrm>
          <a:off x="17106900" y="109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46910</xdr:rowOff>
    </xdr:from>
    <xdr:to>
      <xdr:col>23</xdr:col>
      <xdr:colOff>457200</xdr:colOff>
      <xdr:row>63</xdr:row>
      <xdr:rowOff>148510</xdr:rowOff>
    </xdr:to>
    <xdr:sp macro="" textlink="">
      <xdr:nvSpPr>
        <xdr:cNvPr id="341" name="円/楕円 340"/>
        <xdr:cNvSpPr/>
      </xdr:nvSpPr>
      <xdr:spPr>
        <a:xfrm>
          <a:off x="161290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133287</xdr:rowOff>
    </xdr:from>
    <xdr:ext cx="736600" cy="259045"/>
    <xdr:sp macro="" textlink="">
      <xdr:nvSpPr>
        <xdr:cNvPr id="342" name="テキスト ボックス 341"/>
        <xdr:cNvSpPr txBox="1"/>
      </xdr:nvSpPr>
      <xdr:spPr>
        <a:xfrm>
          <a:off x="15798800" y="109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92154</xdr:rowOff>
    </xdr:from>
    <xdr:to>
      <xdr:col>22</xdr:col>
      <xdr:colOff>254000</xdr:colOff>
      <xdr:row>64</xdr:row>
      <xdr:rowOff>22304</xdr:rowOff>
    </xdr:to>
    <xdr:sp macro="" textlink="">
      <xdr:nvSpPr>
        <xdr:cNvPr id="343" name="円/楕円 342"/>
        <xdr:cNvSpPr/>
      </xdr:nvSpPr>
      <xdr:spPr>
        <a:xfrm>
          <a:off x="15240000" y="10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7081</xdr:rowOff>
    </xdr:from>
    <xdr:ext cx="762000" cy="259045"/>
    <xdr:sp macro="" textlink="">
      <xdr:nvSpPr>
        <xdr:cNvPr id="344" name="テキスト ボックス 343"/>
        <xdr:cNvSpPr txBox="1"/>
      </xdr:nvSpPr>
      <xdr:spPr>
        <a:xfrm>
          <a:off x="14909800" y="109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83106</xdr:rowOff>
    </xdr:from>
    <xdr:to>
      <xdr:col>21</xdr:col>
      <xdr:colOff>50800</xdr:colOff>
      <xdr:row>64</xdr:row>
      <xdr:rowOff>13256</xdr:rowOff>
    </xdr:to>
    <xdr:sp macro="" textlink="">
      <xdr:nvSpPr>
        <xdr:cNvPr id="345" name="円/楕円 344"/>
        <xdr:cNvSpPr/>
      </xdr:nvSpPr>
      <xdr:spPr>
        <a:xfrm>
          <a:off x="14351000" y="10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169483</xdr:rowOff>
    </xdr:from>
    <xdr:ext cx="762000" cy="259045"/>
    <xdr:sp macro="" textlink="">
      <xdr:nvSpPr>
        <xdr:cNvPr id="346" name="テキスト ボックス 345"/>
        <xdr:cNvSpPr txBox="1"/>
      </xdr:nvSpPr>
      <xdr:spPr>
        <a:xfrm>
          <a:off x="14020800" y="109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61992</xdr:rowOff>
    </xdr:from>
    <xdr:to>
      <xdr:col>19</xdr:col>
      <xdr:colOff>533400</xdr:colOff>
      <xdr:row>63</xdr:row>
      <xdr:rowOff>163592</xdr:rowOff>
    </xdr:to>
    <xdr:sp macro="" textlink="">
      <xdr:nvSpPr>
        <xdr:cNvPr id="347" name="円/楕円 346"/>
        <xdr:cNvSpPr/>
      </xdr:nvSpPr>
      <xdr:spPr>
        <a:xfrm>
          <a:off x="13462000" y="108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148369</xdr:rowOff>
    </xdr:from>
    <xdr:ext cx="762000" cy="259045"/>
    <xdr:sp macro="" textlink="">
      <xdr:nvSpPr>
        <xdr:cNvPr id="348" name="テキスト ボックス 347"/>
        <xdr:cNvSpPr txBox="1"/>
      </xdr:nvSpPr>
      <xdr:spPr>
        <a:xfrm>
          <a:off x="13131800" y="109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単年度比率では、元利及び準元利償還金の減少等により分子が減少するとともに、普通交付税等の減少に伴う標準財政規模の減少等により分母も減少したが、「分子の減少率」が「分母の減少率」を上回っ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年度の単年度比率は前年度から減少した。また、</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ヵ年平均では、平成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年度の単年度比率を上回っていた平成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年度の比率が算定の基礎から外れたため、前年度から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将来負担比率と同様に、現時点では適正な水準にあると言えるが、今後も地方債残高の推移や公債費の動向を十分に管理し、高水準である公債費の抑制に努める必要がある。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14111</xdr:rowOff>
    </xdr:from>
    <xdr:to>
      <xdr:col>24</xdr:col>
      <xdr:colOff>558800</xdr:colOff>
      <xdr:row>38</xdr:row>
      <xdr:rowOff>161572</xdr:rowOff>
    </xdr:to>
    <xdr:cxnSp macro="">
      <xdr:nvCxnSpPr>
        <xdr:cNvPr id="383" name="直線コネクタ 382"/>
        <xdr:cNvCxnSpPr/>
      </xdr:nvCxnSpPr>
      <xdr:spPr>
        <a:xfrm flipV="1">
          <a:off x="16179800" y="652921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161572</xdr:rowOff>
    </xdr:from>
    <xdr:to>
      <xdr:col>23</xdr:col>
      <xdr:colOff>406400</xdr:colOff>
      <xdr:row>39</xdr:row>
      <xdr:rowOff>83961</xdr:rowOff>
    </xdr:to>
    <xdr:cxnSp macro="">
      <xdr:nvCxnSpPr>
        <xdr:cNvPr id="386" name="直線コネクタ 385"/>
        <xdr:cNvCxnSpPr/>
      </xdr:nvCxnSpPr>
      <xdr:spPr>
        <a:xfrm flipV="1">
          <a:off x="15290800" y="667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83961</xdr:rowOff>
    </xdr:from>
    <xdr:to>
      <xdr:col>22</xdr:col>
      <xdr:colOff>203200</xdr:colOff>
      <xdr:row>40</xdr:row>
      <xdr:rowOff>153811</xdr:rowOff>
    </xdr:to>
    <xdr:cxnSp macro="">
      <xdr:nvCxnSpPr>
        <xdr:cNvPr id="389" name="直線コネクタ 388"/>
        <xdr:cNvCxnSpPr/>
      </xdr:nvCxnSpPr>
      <xdr:spPr>
        <a:xfrm flipV="1">
          <a:off x="14401800" y="67705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153811</xdr:rowOff>
    </xdr:from>
    <xdr:to>
      <xdr:col>21</xdr:col>
      <xdr:colOff>0</xdr:colOff>
      <xdr:row>42</xdr:row>
      <xdr:rowOff>52211</xdr:rowOff>
    </xdr:to>
    <xdr:cxnSp macro="">
      <xdr:nvCxnSpPr>
        <xdr:cNvPr id="392" name="直線コネクタ 391"/>
        <xdr:cNvCxnSpPr/>
      </xdr:nvCxnSpPr>
      <xdr:spPr>
        <a:xfrm flipV="1">
          <a:off x="13512800" y="70118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5" name="フローチャート : 判断 394"/>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6" name="テキスト ボックス 395"/>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134761</xdr:rowOff>
    </xdr:from>
    <xdr:to>
      <xdr:col>24</xdr:col>
      <xdr:colOff>609600</xdr:colOff>
      <xdr:row>38</xdr:row>
      <xdr:rowOff>64911</xdr:rowOff>
    </xdr:to>
    <xdr:sp macro="" textlink="">
      <xdr:nvSpPr>
        <xdr:cNvPr id="402" name="円/楕円 401"/>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151288</xdr:rowOff>
    </xdr:from>
    <xdr:ext cx="762000" cy="259045"/>
    <xdr:sp macro="" textlink="">
      <xdr:nvSpPr>
        <xdr:cNvPr id="403" name="公債費負担の状況該当値テキスト"/>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110772</xdr:rowOff>
    </xdr:from>
    <xdr:to>
      <xdr:col>23</xdr:col>
      <xdr:colOff>457200</xdr:colOff>
      <xdr:row>39</xdr:row>
      <xdr:rowOff>40922</xdr:rowOff>
    </xdr:to>
    <xdr:sp macro="" textlink="">
      <xdr:nvSpPr>
        <xdr:cNvPr id="404" name="円/楕円 403"/>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51099</xdr:rowOff>
    </xdr:from>
    <xdr:ext cx="736600" cy="259045"/>
    <xdr:sp macro="" textlink="">
      <xdr:nvSpPr>
        <xdr:cNvPr id="405" name="テキスト ボックス 404"/>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33161</xdr:rowOff>
    </xdr:from>
    <xdr:to>
      <xdr:col>22</xdr:col>
      <xdr:colOff>254000</xdr:colOff>
      <xdr:row>39</xdr:row>
      <xdr:rowOff>134761</xdr:rowOff>
    </xdr:to>
    <xdr:sp macro="" textlink="">
      <xdr:nvSpPr>
        <xdr:cNvPr id="406" name="円/楕円 405"/>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144938</xdr:rowOff>
    </xdr:from>
    <xdr:ext cx="762000" cy="259045"/>
    <xdr:sp macro="" textlink="">
      <xdr:nvSpPr>
        <xdr:cNvPr id="407" name="テキスト ボックス 406"/>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103011</xdr:rowOff>
    </xdr:from>
    <xdr:to>
      <xdr:col>21</xdr:col>
      <xdr:colOff>50800</xdr:colOff>
      <xdr:row>41</xdr:row>
      <xdr:rowOff>33161</xdr:rowOff>
    </xdr:to>
    <xdr:sp macro="" textlink="">
      <xdr:nvSpPr>
        <xdr:cNvPr id="408" name="円/楕円 407"/>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43338</xdr:rowOff>
    </xdr:from>
    <xdr:ext cx="762000" cy="259045"/>
    <xdr:sp macro="" textlink="">
      <xdr:nvSpPr>
        <xdr:cNvPr id="409" name="テキスト ボックス 408"/>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1411</xdr:rowOff>
    </xdr:from>
    <xdr:to>
      <xdr:col>19</xdr:col>
      <xdr:colOff>533400</xdr:colOff>
      <xdr:row>42</xdr:row>
      <xdr:rowOff>103011</xdr:rowOff>
    </xdr:to>
    <xdr:sp macro="" textlink="">
      <xdr:nvSpPr>
        <xdr:cNvPr id="410" name="円/楕円 409"/>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113188</xdr:rowOff>
    </xdr:from>
    <xdr:ext cx="762000" cy="259045"/>
    <xdr:sp macro="" textlink="">
      <xdr:nvSpPr>
        <xdr:cNvPr id="411" name="テキスト ボックス 410"/>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や退職手当負担見込額の減少等により分子が減少するとともに、普通交付税等の減少に伴う標準財政規模の減少等により分母も減少したが、「分子の減少率」が「分母の減少率」を上回ったため、前年度から</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実質公債費比率と同様、現時点では適正な水準にあると言えるが、平成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年度に実施した大型事業（庁舎建設等）に伴う町債の借入等により起債残高が増加しており、町債残高の推移や公債費の動向等を十分に管理しながら、高水準にある公債費の抑制に努めていく必要がある。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1149</xdr:rowOff>
    </xdr:from>
    <xdr:to>
      <xdr:col>24</xdr:col>
      <xdr:colOff>558800</xdr:colOff>
      <xdr:row>15</xdr:row>
      <xdr:rowOff>99967</xdr:rowOff>
    </xdr:to>
    <xdr:cxnSp macro="">
      <xdr:nvCxnSpPr>
        <xdr:cNvPr id="447" name="直線コネクタ 446"/>
        <xdr:cNvCxnSpPr/>
      </xdr:nvCxnSpPr>
      <xdr:spPr>
        <a:xfrm flipV="1">
          <a:off x="16179800" y="2572899"/>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99967</xdr:rowOff>
    </xdr:from>
    <xdr:to>
      <xdr:col>23</xdr:col>
      <xdr:colOff>406400</xdr:colOff>
      <xdr:row>15</xdr:row>
      <xdr:rowOff>122948</xdr:rowOff>
    </xdr:to>
    <xdr:cxnSp macro="">
      <xdr:nvCxnSpPr>
        <xdr:cNvPr id="450" name="直線コネクタ 449"/>
        <xdr:cNvCxnSpPr/>
      </xdr:nvCxnSpPr>
      <xdr:spPr>
        <a:xfrm flipV="1">
          <a:off x="15290800" y="267171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122948</xdr:rowOff>
    </xdr:from>
    <xdr:to>
      <xdr:col>22</xdr:col>
      <xdr:colOff>203200</xdr:colOff>
      <xdr:row>16</xdr:row>
      <xdr:rowOff>122706</xdr:rowOff>
    </xdr:to>
    <xdr:cxnSp macro="">
      <xdr:nvCxnSpPr>
        <xdr:cNvPr id="453" name="直線コネクタ 452"/>
        <xdr:cNvCxnSpPr/>
      </xdr:nvCxnSpPr>
      <xdr:spPr>
        <a:xfrm flipV="1">
          <a:off x="14401800" y="2694698"/>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122706</xdr:rowOff>
    </xdr:from>
    <xdr:to>
      <xdr:col>21</xdr:col>
      <xdr:colOff>0</xdr:colOff>
      <xdr:row>17</xdr:row>
      <xdr:rowOff>28242</xdr:rowOff>
    </xdr:to>
    <xdr:cxnSp macro="">
      <xdr:nvCxnSpPr>
        <xdr:cNvPr id="456" name="直線コネクタ 455"/>
        <xdr:cNvCxnSpPr/>
      </xdr:nvCxnSpPr>
      <xdr:spPr>
        <a:xfrm flipV="1">
          <a:off x="13512800" y="286590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9" name="フローチャート : 判断 458"/>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88614</xdr:rowOff>
    </xdr:from>
    <xdr:ext cx="762000" cy="259045"/>
    <xdr:sp macro="" textlink="">
      <xdr:nvSpPr>
        <xdr:cNvPr id="460" name="テキスト ボックス 459"/>
        <xdr:cNvSpPr txBox="1"/>
      </xdr:nvSpPr>
      <xdr:spPr>
        <a:xfrm>
          <a:off x="13131800" y="33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66" name="円/楕円 465"/>
        <xdr:cNvSpPr/>
      </xdr:nvSpPr>
      <xdr:spPr>
        <a:xfrm>
          <a:off x="169672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138326</xdr:rowOff>
    </xdr:from>
    <xdr:ext cx="762000" cy="259045"/>
    <xdr:sp macro="" textlink="">
      <xdr:nvSpPr>
        <xdr:cNvPr id="467" name="将来負担の状況該当値テキスト"/>
        <xdr:cNvSpPr txBox="1"/>
      </xdr:nvSpPr>
      <xdr:spPr>
        <a:xfrm>
          <a:off x="17106900" y="236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49167</xdr:rowOff>
    </xdr:from>
    <xdr:to>
      <xdr:col>23</xdr:col>
      <xdr:colOff>457200</xdr:colOff>
      <xdr:row>15</xdr:row>
      <xdr:rowOff>150767</xdr:rowOff>
    </xdr:to>
    <xdr:sp macro="" textlink="">
      <xdr:nvSpPr>
        <xdr:cNvPr id="468" name="円/楕円 467"/>
        <xdr:cNvSpPr/>
      </xdr:nvSpPr>
      <xdr:spPr>
        <a:xfrm>
          <a:off x="16129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160944</xdr:rowOff>
    </xdr:from>
    <xdr:ext cx="736600" cy="259045"/>
    <xdr:sp macro="" textlink="">
      <xdr:nvSpPr>
        <xdr:cNvPr id="469" name="テキスト ボックス 468"/>
        <xdr:cNvSpPr txBox="1"/>
      </xdr:nvSpPr>
      <xdr:spPr>
        <a:xfrm>
          <a:off x="15798800" y="238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72148</xdr:rowOff>
    </xdr:from>
    <xdr:to>
      <xdr:col>22</xdr:col>
      <xdr:colOff>254000</xdr:colOff>
      <xdr:row>16</xdr:row>
      <xdr:rowOff>2298</xdr:rowOff>
    </xdr:to>
    <xdr:sp macro="" textlink="">
      <xdr:nvSpPr>
        <xdr:cNvPr id="470" name="円/楕円 469"/>
        <xdr:cNvSpPr/>
      </xdr:nvSpPr>
      <xdr:spPr>
        <a:xfrm>
          <a:off x="15240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12475</xdr:rowOff>
    </xdr:from>
    <xdr:ext cx="762000" cy="259045"/>
    <xdr:sp macro="" textlink="">
      <xdr:nvSpPr>
        <xdr:cNvPr id="471" name="テキスト ボックス 470"/>
        <xdr:cNvSpPr txBox="1"/>
      </xdr:nvSpPr>
      <xdr:spPr>
        <a:xfrm>
          <a:off x="14909800" y="24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71906</xdr:rowOff>
    </xdr:from>
    <xdr:to>
      <xdr:col>21</xdr:col>
      <xdr:colOff>50800</xdr:colOff>
      <xdr:row>17</xdr:row>
      <xdr:rowOff>2056</xdr:rowOff>
    </xdr:to>
    <xdr:sp macro="" textlink="">
      <xdr:nvSpPr>
        <xdr:cNvPr id="472" name="円/楕円 471"/>
        <xdr:cNvSpPr/>
      </xdr:nvSpPr>
      <xdr:spPr>
        <a:xfrm>
          <a:off x="14351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12233</xdr:rowOff>
    </xdr:from>
    <xdr:ext cx="762000" cy="259045"/>
    <xdr:sp macro="" textlink="">
      <xdr:nvSpPr>
        <xdr:cNvPr id="473" name="テキスト ボックス 472"/>
        <xdr:cNvSpPr txBox="1"/>
      </xdr:nvSpPr>
      <xdr:spPr>
        <a:xfrm>
          <a:off x="14020800" y="25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148892</xdr:rowOff>
    </xdr:from>
    <xdr:to>
      <xdr:col>19</xdr:col>
      <xdr:colOff>533400</xdr:colOff>
      <xdr:row>17</xdr:row>
      <xdr:rowOff>79042</xdr:rowOff>
    </xdr:to>
    <xdr:sp macro="" textlink="">
      <xdr:nvSpPr>
        <xdr:cNvPr id="474" name="円/楕円 473"/>
        <xdr:cNvSpPr/>
      </xdr:nvSpPr>
      <xdr:spPr>
        <a:xfrm>
          <a:off x="13462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89219</xdr:rowOff>
    </xdr:from>
    <xdr:ext cx="762000" cy="259045"/>
    <xdr:sp macro="" textlink="">
      <xdr:nvSpPr>
        <xdr:cNvPr id="475" name="テキスト ボックス 474"/>
        <xdr:cNvSpPr txBox="1"/>
      </xdr:nvSpPr>
      <xdr:spPr>
        <a:xfrm>
          <a:off x="13131800" y="266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18,409
18,341
642.30
15,216,003
14,503,840
607,286
8,964,320
20,953,351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年度については、</a:t>
          </a:r>
          <a:r>
            <a:rPr lang="ja-JP" altLang="ja-JP" sz="1100" b="0" i="0" baseline="0">
              <a:solidFill>
                <a:schemeClr val="dk1"/>
              </a:solidFill>
              <a:effectLst/>
              <a:latin typeface="+mn-lt"/>
              <a:ea typeface="+mn-ea"/>
              <a:cs typeface="+mn-cs"/>
            </a:rPr>
            <a:t>災害救助法の適用を受けた台風</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号災害への対応等により</a:t>
          </a:r>
          <a:r>
            <a:rPr lang="ja-JP" altLang="en-US" sz="1100" b="0" i="0" baseline="0">
              <a:solidFill>
                <a:schemeClr val="dk1"/>
              </a:solidFill>
              <a:effectLst/>
              <a:latin typeface="+mn-lt"/>
              <a:ea typeface="+mn-ea"/>
              <a:cs typeface="+mn-cs"/>
            </a:rPr>
            <a:t>職員給（時間外手当）が大幅に増加し、前年度から</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ポイント増加したが、類似団体並みとなっている。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職員数は横ばいであるが、今後も計画的な人件費の適正化に努める。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58964</xdr:rowOff>
    </xdr:to>
    <xdr:cxnSp macro="">
      <xdr:nvCxnSpPr>
        <xdr:cNvPr id="66" name="直線コネクタ 65"/>
        <xdr:cNvCxnSpPr/>
      </xdr:nvCxnSpPr>
      <xdr:spPr>
        <a:xfrm>
          <a:off x="3987800" y="63155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26307</xdr:rowOff>
    </xdr:to>
    <xdr:cxnSp macro="">
      <xdr:nvCxnSpPr>
        <xdr:cNvPr id="69" name="直線コネクタ 68"/>
        <xdr:cNvCxnSpPr/>
      </xdr:nvCxnSpPr>
      <xdr:spPr>
        <a:xfrm flipV="1">
          <a:off x="3098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48078</xdr:rowOff>
    </xdr:to>
    <xdr:cxnSp macro="">
      <xdr:nvCxnSpPr>
        <xdr:cNvPr id="72" name="直線コネクタ 71"/>
        <xdr:cNvCxnSpPr/>
      </xdr:nvCxnSpPr>
      <xdr:spPr>
        <a:xfrm flipV="1">
          <a:off x="2209800" y="636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48078</xdr:rowOff>
    </xdr:from>
    <xdr:to>
      <xdr:col>3</xdr:col>
      <xdr:colOff>142875</xdr:colOff>
      <xdr:row>37</xdr:row>
      <xdr:rowOff>48078</xdr:rowOff>
    </xdr:to>
    <xdr:cxnSp macro="">
      <xdr:nvCxnSpPr>
        <xdr:cNvPr id="75" name="直線コネクタ 74"/>
        <xdr:cNvCxnSpPr/>
      </xdr:nvCxnSpPr>
      <xdr:spPr>
        <a:xfrm>
          <a:off x="1320800" y="639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5" name="円/楕円 84"/>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6"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89" name="円/楕円 88"/>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0" name="テキスト ボックス 89"/>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1" name="円/楕円 90"/>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2" name="テキスト ボックス 91"/>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3" name="円/楕円 92"/>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94" name="テキスト ボックス 93"/>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、類似団体を下回る水準となっている。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今後、施設管理</a:t>
          </a:r>
          <a:r>
            <a:rPr lang="ja-JP" altLang="en-US" sz="1100" b="0" i="0" baseline="0">
              <a:solidFill>
                <a:schemeClr val="dk1"/>
              </a:solidFill>
              <a:effectLst/>
              <a:latin typeface="+mn-lt"/>
              <a:ea typeface="+mn-ea"/>
              <a:cs typeface="+mn-cs"/>
            </a:rPr>
            <a:t>等（指定管理や業務委託など）</a:t>
          </a:r>
          <a:r>
            <a:rPr lang="ja-JP" altLang="ja-JP" sz="1100" b="0" i="0" baseline="0">
              <a:solidFill>
                <a:schemeClr val="dk1"/>
              </a:solidFill>
              <a:effectLst/>
              <a:latin typeface="+mn-lt"/>
              <a:ea typeface="+mn-ea"/>
              <a:cs typeface="+mn-cs"/>
            </a:rPr>
            <a:t>において増加する見込みにあるため、行財政改革による削減が必要である。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114300</xdr:rowOff>
    </xdr:from>
    <xdr:to>
      <xdr:col>24</xdr:col>
      <xdr:colOff>31750</xdr:colOff>
      <xdr:row>15</xdr:row>
      <xdr:rowOff>82550</xdr:rowOff>
    </xdr:to>
    <xdr:cxnSp macro="">
      <xdr:nvCxnSpPr>
        <xdr:cNvPr id="127" name="直線コネクタ 126"/>
        <xdr:cNvCxnSpPr/>
      </xdr:nvCxnSpPr>
      <xdr:spPr>
        <a:xfrm>
          <a:off x="15671800" y="2514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14</xdr:row>
      <xdr:rowOff>127000</xdr:rowOff>
    </xdr:to>
    <xdr:cxnSp macro="">
      <xdr:nvCxnSpPr>
        <xdr:cNvPr id="130" name="直線コネクタ 129"/>
        <xdr:cNvCxnSpPr/>
      </xdr:nvCxnSpPr>
      <xdr:spPr>
        <a:xfrm flipV="1">
          <a:off x="14782800" y="251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139700</xdr:rowOff>
    </xdr:to>
    <xdr:cxnSp macro="">
      <xdr:nvCxnSpPr>
        <xdr:cNvPr id="133" name="直線コネクタ 132"/>
        <xdr:cNvCxnSpPr/>
      </xdr:nvCxnSpPr>
      <xdr:spPr>
        <a:xfrm flipV="1">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139700</xdr:rowOff>
    </xdr:to>
    <xdr:cxnSp macro="">
      <xdr:nvCxnSpPr>
        <xdr:cNvPr id="136" name="直線コネクタ 135"/>
        <xdr:cNvCxnSpPr/>
      </xdr:nvCxnSpPr>
      <xdr:spPr>
        <a:xfrm>
          <a:off x="13004800" y="2400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63500</xdr:rowOff>
    </xdr:from>
    <xdr:to>
      <xdr:col>22</xdr:col>
      <xdr:colOff>615950</xdr:colOff>
      <xdr:row>14</xdr:row>
      <xdr:rowOff>165100</xdr:rowOff>
    </xdr:to>
    <xdr:sp macro="" textlink="">
      <xdr:nvSpPr>
        <xdr:cNvPr id="148" name="円/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88900</xdr:rowOff>
    </xdr:from>
    <xdr:to>
      <xdr:col>20</xdr:col>
      <xdr:colOff>209550</xdr:colOff>
      <xdr:row>15</xdr:row>
      <xdr:rowOff>19050</xdr:rowOff>
    </xdr:to>
    <xdr:sp macro="" textlink="">
      <xdr:nvSpPr>
        <xdr:cNvPr id="152" name="円/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、類似団体並みとなっている。</a:t>
          </a:r>
          <a:endParaRPr lang="ja-JP" altLang="ja-JP" sz="1100">
            <a:effectLst/>
          </a:endParaRPr>
        </a:p>
        <a:p>
          <a:pPr rtl="0"/>
          <a:r>
            <a:rPr lang="ja-JP" altLang="ja-JP" sz="1100" b="0" i="0" baseline="0">
              <a:solidFill>
                <a:schemeClr val="dk1"/>
              </a:solidFill>
              <a:effectLst/>
              <a:latin typeface="+mn-lt"/>
              <a:ea typeface="+mn-ea"/>
              <a:cs typeface="+mn-cs"/>
            </a:rPr>
            <a:t>　少子高齢化が著しい本町では、今後も増加が見込まれるため、その推移に注視していく必要がある。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88" name="直線コネクタ 187"/>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50800</xdr:rowOff>
    </xdr:to>
    <xdr:cxnSp macro="">
      <xdr:nvCxnSpPr>
        <xdr:cNvPr id="191" name="直線コネクタ 190"/>
        <xdr:cNvCxnSpPr/>
      </xdr:nvCxnSpPr>
      <xdr:spPr>
        <a:xfrm flipV="1">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50800</xdr:rowOff>
    </xdr:to>
    <xdr:cxnSp macro="">
      <xdr:nvCxnSpPr>
        <xdr:cNvPr id="194" name="直線コネクタ 193"/>
        <xdr:cNvCxnSpPr/>
      </xdr:nvCxnSpPr>
      <xdr:spPr>
        <a:xfrm>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146050</xdr:rowOff>
    </xdr:to>
    <xdr:cxnSp macro="">
      <xdr:nvCxnSpPr>
        <xdr:cNvPr id="197" name="直線コネクタ 196"/>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7" name="円/楕円 206"/>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8"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9" name="円/楕円 208"/>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0" name="テキスト ボックス 209"/>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3" name="円/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4" name="テキスト ボックス 213"/>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5" name="円/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6" name="テキスト ボックス 215"/>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類似団体並みの水準で推移しているが、</a:t>
          </a:r>
          <a:r>
            <a:rPr lang="ja-JP" altLang="en-US" sz="1100" b="0" i="0" baseline="0">
              <a:solidFill>
                <a:schemeClr val="dk1"/>
              </a:solidFill>
              <a:effectLst/>
              <a:latin typeface="+mn-lt"/>
              <a:ea typeface="+mn-ea"/>
              <a:cs typeface="+mn-cs"/>
            </a:rPr>
            <a:t>人口減少や高齢化等に伴い、国保や</a:t>
          </a:r>
          <a:r>
            <a:rPr lang="ja-JP" altLang="ja-JP" sz="1100" b="0" i="0" baseline="0">
              <a:solidFill>
                <a:schemeClr val="dk1"/>
              </a:solidFill>
              <a:effectLst/>
              <a:latin typeface="+mn-lt"/>
              <a:ea typeface="+mn-ea"/>
              <a:cs typeface="+mn-cs"/>
            </a:rPr>
            <a:t>後期高齢者</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介護保険、診療所</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会計等への繰出金は、今後も増加が見込まれるため、保険税や料金等の歳入確保及び歳出削減を堅持し、普通会計への負担軽減に努める。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130810</xdr:rowOff>
    </xdr:to>
    <xdr:cxnSp macro="">
      <xdr:nvCxnSpPr>
        <xdr:cNvPr id="247" name="直線コネクタ 246"/>
        <xdr:cNvCxnSpPr/>
      </xdr:nvCxnSpPr>
      <xdr:spPr>
        <a:xfrm>
          <a:off x="15671800" y="9796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54610</xdr:rowOff>
    </xdr:to>
    <xdr:cxnSp macro="">
      <xdr:nvCxnSpPr>
        <xdr:cNvPr id="250" name="直線コネクタ 249"/>
        <xdr:cNvCxnSpPr/>
      </xdr:nvCxnSpPr>
      <xdr:spPr>
        <a:xfrm flipV="1">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85090</xdr:rowOff>
    </xdr:to>
    <xdr:cxnSp macro="">
      <xdr:nvCxnSpPr>
        <xdr:cNvPr id="253" name="直線コネクタ 252"/>
        <xdr:cNvCxnSpPr/>
      </xdr:nvCxnSpPr>
      <xdr:spPr>
        <a:xfrm flipV="1">
          <a:off x="13893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85090</xdr:rowOff>
    </xdr:to>
    <xdr:cxnSp macro="">
      <xdr:nvCxnSpPr>
        <xdr:cNvPr id="256" name="直線コネクタ 255"/>
        <xdr:cNvCxnSpPr/>
      </xdr:nvCxnSpPr>
      <xdr:spPr>
        <a:xfrm>
          <a:off x="13004800" y="9613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96537</xdr:rowOff>
    </xdr:from>
    <xdr:ext cx="762000" cy="259045"/>
    <xdr:sp macro="" textlink="">
      <xdr:nvSpPr>
        <xdr:cNvPr id="267" name="その他該当値テキスト"/>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8" name="円/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69" name="テキスト ボックス 26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2" name="円/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3" name="テキスト ボックス 272"/>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、類似団体より低い水準で推移している。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一方、合併後の新たな支援や外郭団体への補助金等が年々増加傾向にある。これらの支援・補助は、開始後の見直しや打ち切り等が非常に難しく、増加する一方となる恐れがあるため、開始時における十分な検討と合わせて、</a:t>
          </a:r>
          <a:r>
            <a:rPr lang="ja-JP" altLang="en-US" sz="1100" b="0" i="0" baseline="0">
              <a:solidFill>
                <a:schemeClr val="dk1"/>
              </a:solidFill>
              <a:effectLst/>
              <a:latin typeface="+mn-lt"/>
              <a:ea typeface="+mn-ea"/>
              <a:cs typeface="+mn-cs"/>
            </a:rPr>
            <a:t>随時</a:t>
          </a:r>
          <a:r>
            <a:rPr lang="ja-JP" altLang="ja-JP" sz="1100" b="0" i="0" baseline="0">
              <a:solidFill>
                <a:schemeClr val="dk1"/>
              </a:solidFill>
              <a:effectLst/>
              <a:latin typeface="+mn-lt"/>
              <a:ea typeface="+mn-ea"/>
              <a:cs typeface="+mn-cs"/>
            </a:rPr>
            <a:t>見直しを図っていく必要がある。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81280</xdr:rowOff>
    </xdr:to>
    <xdr:cxnSp macro="">
      <xdr:nvCxnSpPr>
        <xdr:cNvPr id="308" name="直線コネクタ 307"/>
        <xdr:cNvCxnSpPr/>
      </xdr:nvCxnSpPr>
      <xdr:spPr>
        <a:xfrm>
          <a:off x="15671800" y="587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73660</xdr:rowOff>
    </xdr:to>
    <xdr:cxnSp macro="">
      <xdr:nvCxnSpPr>
        <xdr:cNvPr id="311" name="直線コネクタ 310"/>
        <xdr:cNvCxnSpPr/>
      </xdr:nvCxnSpPr>
      <xdr:spPr>
        <a:xfrm flipV="1">
          <a:off x="14782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104140</xdr:rowOff>
    </xdr:to>
    <xdr:cxnSp macro="">
      <xdr:nvCxnSpPr>
        <xdr:cNvPr id="314" name="直線コネクタ 313"/>
        <xdr:cNvCxnSpPr/>
      </xdr:nvCxnSpPr>
      <xdr:spPr>
        <a:xfrm flipV="1">
          <a:off x="13893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34</xdr:row>
      <xdr:rowOff>104140</xdr:rowOff>
    </xdr:to>
    <xdr:cxnSp macro="">
      <xdr:nvCxnSpPr>
        <xdr:cNvPr id="317" name="直線コネクタ 316"/>
        <xdr:cNvCxnSpPr/>
      </xdr:nvCxnSpPr>
      <xdr:spPr>
        <a:xfrm>
          <a:off x="13004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21" name="テキスト ボックス 320"/>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7" name="円/楕円 326"/>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110507</xdr:rowOff>
    </xdr:from>
    <xdr:ext cx="762000" cy="259045"/>
    <xdr:sp macro="" textlink="">
      <xdr:nvSpPr>
        <xdr:cNvPr id="328"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29" name="円/楕円 328"/>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0" name="テキスト ボックス 329"/>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1" name="円/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3" name="円/楕円 332"/>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4" name="テキスト ボックス 333"/>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5" name="円/楕円 334"/>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6" name="テキスト ボックス 335"/>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補償金免除繰上償還や任意による繰上償還の実施によりその効果が一定表れているものの、平成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年度の大型事業（庁舎建設等）の実施等により、地方債残高は依然として高水準で推移する見込みであり、財政硬直化の最大の要因となっている。</a:t>
          </a:r>
          <a:endParaRPr lang="ja-JP" altLang="ja-JP">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年度をピークに年々減少傾向にあるものの、今後は地方債対象事業の厳選と新規発行債の抑制に、より一層努めていく必要がある。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69850</xdr:rowOff>
    </xdr:from>
    <xdr:to>
      <xdr:col>7</xdr:col>
      <xdr:colOff>15875</xdr:colOff>
      <xdr:row>81</xdr:row>
      <xdr:rowOff>85089</xdr:rowOff>
    </xdr:to>
    <xdr:cxnSp macro="">
      <xdr:nvCxnSpPr>
        <xdr:cNvPr id="369" name="直線コネクタ 368"/>
        <xdr:cNvCxnSpPr/>
      </xdr:nvCxnSpPr>
      <xdr:spPr>
        <a:xfrm flipV="1">
          <a:off x="3987800" y="13957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16511</xdr:rowOff>
    </xdr:from>
    <xdr:to>
      <xdr:col>5</xdr:col>
      <xdr:colOff>549275</xdr:colOff>
      <xdr:row>81</xdr:row>
      <xdr:rowOff>85089</xdr:rowOff>
    </xdr:to>
    <xdr:cxnSp macro="">
      <xdr:nvCxnSpPr>
        <xdr:cNvPr id="372" name="直線コネクタ 371"/>
        <xdr:cNvCxnSpPr/>
      </xdr:nvCxnSpPr>
      <xdr:spPr>
        <a:xfrm>
          <a:off x="3098800" y="13903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16511</xdr:rowOff>
    </xdr:from>
    <xdr:to>
      <xdr:col>4</xdr:col>
      <xdr:colOff>346075</xdr:colOff>
      <xdr:row>81</xdr:row>
      <xdr:rowOff>138430</xdr:rowOff>
    </xdr:to>
    <xdr:cxnSp macro="">
      <xdr:nvCxnSpPr>
        <xdr:cNvPr id="375" name="直線コネクタ 374"/>
        <xdr:cNvCxnSpPr/>
      </xdr:nvCxnSpPr>
      <xdr:spPr>
        <a:xfrm flipV="1">
          <a:off x="2209800" y="13903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138430</xdr:rowOff>
    </xdr:from>
    <xdr:to>
      <xdr:col>3</xdr:col>
      <xdr:colOff>142875</xdr:colOff>
      <xdr:row>82</xdr:row>
      <xdr:rowOff>5080</xdr:rowOff>
    </xdr:to>
    <xdr:cxnSp macro="">
      <xdr:nvCxnSpPr>
        <xdr:cNvPr id="378" name="直線コネクタ 377"/>
        <xdr:cNvCxnSpPr/>
      </xdr:nvCxnSpPr>
      <xdr:spPr>
        <a:xfrm flipV="1">
          <a:off x="1320800" y="1402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8907</xdr:rowOff>
    </xdr:from>
    <xdr:ext cx="762000" cy="259045"/>
    <xdr:sp macro="" textlink="">
      <xdr:nvSpPr>
        <xdr:cNvPr id="382" name="テキスト ボックス 381"/>
        <xdr:cNvSpPr txBox="1"/>
      </xdr:nvSpPr>
      <xdr:spPr>
        <a:xfrm>
          <a:off x="939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19050</xdr:rowOff>
    </xdr:from>
    <xdr:to>
      <xdr:col>7</xdr:col>
      <xdr:colOff>66675</xdr:colOff>
      <xdr:row>81</xdr:row>
      <xdr:rowOff>120650</xdr:rowOff>
    </xdr:to>
    <xdr:sp macro="" textlink="">
      <xdr:nvSpPr>
        <xdr:cNvPr id="388" name="円/楕円 387"/>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99077</xdr:rowOff>
    </xdr:from>
    <xdr:ext cx="762000" cy="259045"/>
    <xdr:sp macro="" textlink="">
      <xdr:nvSpPr>
        <xdr:cNvPr id="389" name="公債費該当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34289</xdr:rowOff>
    </xdr:from>
    <xdr:to>
      <xdr:col>5</xdr:col>
      <xdr:colOff>600075</xdr:colOff>
      <xdr:row>81</xdr:row>
      <xdr:rowOff>135889</xdr:rowOff>
    </xdr:to>
    <xdr:sp macro="" textlink="">
      <xdr:nvSpPr>
        <xdr:cNvPr id="390" name="円/楕円 389"/>
        <xdr:cNvSpPr/>
      </xdr:nvSpPr>
      <xdr:spPr>
        <a:xfrm>
          <a:off x="3937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120666</xdr:rowOff>
    </xdr:from>
    <xdr:ext cx="736600" cy="259045"/>
    <xdr:sp macro="" textlink="">
      <xdr:nvSpPr>
        <xdr:cNvPr id="391" name="テキスト ボックス 390"/>
        <xdr:cNvSpPr txBox="1"/>
      </xdr:nvSpPr>
      <xdr:spPr>
        <a:xfrm>
          <a:off x="3606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137161</xdr:rowOff>
    </xdr:from>
    <xdr:to>
      <xdr:col>4</xdr:col>
      <xdr:colOff>396875</xdr:colOff>
      <xdr:row>81</xdr:row>
      <xdr:rowOff>67311</xdr:rowOff>
    </xdr:to>
    <xdr:sp macro="" textlink="">
      <xdr:nvSpPr>
        <xdr:cNvPr id="392" name="円/楕円 391"/>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52088</xdr:rowOff>
    </xdr:from>
    <xdr:ext cx="762000" cy="259045"/>
    <xdr:sp macro="" textlink="">
      <xdr:nvSpPr>
        <xdr:cNvPr id="393" name="テキスト ボックス 392"/>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87630</xdr:rowOff>
    </xdr:from>
    <xdr:to>
      <xdr:col>3</xdr:col>
      <xdr:colOff>193675</xdr:colOff>
      <xdr:row>82</xdr:row>
      <xdr:rowOff>17780</xdr:rowOff>
    </xdr:to>
    <xdr:sp macro="" textlink="">
      <xdr:nvSpPr>
        <xdr:cNvPr id="394" name="円/楕円 393"/>
        <xdr:cNvSpPr/>
      </xdr:nvSpPr>
      <xdr:spPr>
        <a:xfrm>
          <a:off x="215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2557</xdr:rowOff>
    </xdr:from>
    <xdr:ext cx="762000" cy="259045"/>
    <xdr:sp macro="" textlink="">
      <xdr:nvSpPr>
        <xdr:cNvPr id="395" name="テキスト ボックス 394"/>
        <xdr:cNvSpPr txBox="1"/>
      </xdr:nvSpPr>
      <xdr:spPr>
        <a:xfrm>
          <a:off x="1828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125730</xdr:rowOff>
    </xdr:from>
    <xdr:to>
      <xdr:col>1</xdr:col>
      <xdr:colOff>676275</xdr:colOff>
      <xdr:row>82</xdr:row>
      <xdr:rowOff>55880</xdr:rowOff>
    </xdr:to>
    <xdr:sp macro="" textlink="">
      <xdr:nvSpPr>
        <xdr:cNvPr id="396" name="円/楕円 395"/>
        <xdr:cNvSpPr/>
      </xdr:nvSpPr>
      <xdr:spPr>
        <a:xfrm>
          <a:off x="1270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40657</xdr:rowOff>
    </xdr:from>
    <xdr:ext cx="762000" cy="259045"/>
    <xdr:sp macro="" textlink="">
      <xdr:nvSpPr>
        <xdr:cNvPr id="397" name="テキスト ボックス 396"/>
        <xdr:cNvSpPr txBox="1"/>
      </xdr:nvSpPr>
      <xdr:spPr>
        <a:xfrm>
          <a:off x="939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公債費以外では、類似団体の平均を下回る水準で推移しているが、今後は扶助費や物件費等で増加が見込まれ、今後の動向に注視していく必要がある。</a:t>
          </a:r>
          <a:endParaRPr lang="ja-JP" altLang="ja-JP" sz="1100">
            <a:effectLst/>
          </a:endParaRPr>
        </a:p>
        <a:p>
          <a:r>
            <a:rPr lang="ja-JP" altLang="ja-JP" sz="1100">
              <a:solidFill>
                <a:schemeClr val="dk1"/>
              </a:solidFill>
              <a:effectLst/>
              <a:latin typeface="+mn-lt"/>
              <a:ea typeface="+mn-ea"/>
              <a:cs typeface="+mn-cs"/>
            </a:rPr>
            <a:t>　また、交付税に依存している本町としては、歳入</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における普通交付税や臨時財政対策債の増減が比率の算定に大きく影響するため、</a:t>
          </a:r>
          <a:r>
            <a:rPr lang="ja-JP" altLang="ja-JP" sz="1100" b="0" i="0" baseline="0">
              <a:solidFill>
                <a:schemeClr val="dk1"/>
              </a:solidFill>
              <a:effectLst/>
              <a:latin typeface="+mn-lt"/>
              <a:ea typeface="+mn-ea"/>
              <a:cs typeface="+mn-cs"/>
            </a:rPr>
            <a:t>引き続き経常経費の削減に努めていく必要がある。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xdr:rowOff>
    </xdr:from>
    <xdr:to>
      <xdr:col>24</xdr:col>
      <xdr:colOff>31750</xdr:colOff>
      <xdr:row>75</xdr:row>
      <xdr:rowOff>138430</xdr:rowOff>
    </xdr:to>
    <xdr:cxnSp macro="">
      <xdr:nvCxnSpPr>
        <xdr:cNvPr id="430" name="直線コネクタ 429"/>
        <xdr:cNvCxnSpPr/>
      </xdr:nvCxnSpPr>
      <xdr:spPr>
        <a:xfrm>
          <a:off x="15671800" y="128714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73660</xdr:rowOff>
    </xdr:to>
    <xdr:cxnSp macro="">
      <xdr:nvCxnSpPr>
        <xdr:cNvPr id="433" name="直線コネクタ 432"/>
        <xdr:cNvCxnSpPr/>
      </xdr:nvCxnSpPr>
      <xdr:spPr>
        <a:xfrm flipV="1">
          <a:off x="14782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92710</xdr:rowOff>
    </xdr:to>
    <xdr:cxnSp macro="">
      <xdr:nvCxnSpPr>
        <xdr:cNvPr id="436" name="直線コネクタ 435"/>
        <xdr:cNvCxnSpPr/>
      </xdr:nvCxnSpPr>
      <xdr:spPr>
        <a:xfrm flipV="1">
          <a:off x="13893800" y="12932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92710</xdr:rowOff>
    </xdr:to>
    <xdr:cxnSp macro="">
      <xdr:nvCxnSpPr>
        <xdr:cNvPr id="439" name="直線コネクタ 438"/>
        <xdr:cNvCxnSpPr/>
      </xdr:nvCxnSpPr>
      <xdr:spPr>
        <a:xfrm>
          <a:off x="13004800" y="12814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3" name="テキスト ボックス 442"/>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9" name="円/楕円 44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5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133350</xdr:rowOff>
    </xdr:from>
    <xdr:to>
      <xdr:col>22</xdr:col>
      <xdr:colOff>615950</xdr:colOff>
      <xdr:row>75</xdr:row>
      <xdr:rowOff>63500</xdr:rowOff>
    </xdr:to>
    <xdr:sp macro="" textlink="">
      <xdr:nvSpPr>
        <xdr:cNvPr id="451" name="円/楕円 450"/>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73677</xdr:rowOff>
    </xdr:from>
    <xdr:ext cx="736600" cy="259045"/>
    <xdr:sp macro="" textlink="">
      <xdr:nvSpPr>
        <xdr:cNvPr id="452" name="テキスト ボックス 451"/>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3" name="円/楕円 452"/>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4" name="テキスト ボックス 453"/>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5" name="円/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7" name="円/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8" name="テキスト ボックス 45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高知県四万十町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90576</xdr:rowOff>
    </xdr:from>
    <xdr:to>
      <xdr:col>4</xdr:col>
      <xdr:colOff>1117600</xdr:colOff>
      <xdr:row>16</xdr:row>
      <xdr:rowOff>159271</xdr:rowOff>
    </xdr:to>
    <xdr:cxnSp macro="">
      <xdr:nvCxnSpPr>
        <xdr:cNvPr id="54" name="直線コネクタ 53"/>
        <xdr:cNvCxnSpPr/>
      </xdr:nvCxnSpPr>
      <xdr:spPr bwMode="auto">
        <a:xfrm flipV="1">
          <a:off x="5003800" y="2881401"/>
          <a:ext cx="647700" cy="6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139563</xdr:rowOff>
    </xdr:from>
    <xdr:to>
      <xdr:col>4</xdr:col>
      <xdr:colOff>469900</xdr:colOff>
      <xdr:row>16</xdr:row>
      <xdr:rowOff>159271</xdr:rowOff>
    </xdr:to>
    <xdr:cxnSp macro="">
      <xdr:nvCxnSpPr>
        <xdr:cNvPr id="57" name="直線コネクタ 56"/>
        <xdr:cNvCxnSpPr/>
      </xdr:nvCxnSpPr>
      <xdr:spPr bwMode="auto">
        <a:xfrm>
          <a:off x="4305300" y="2930388"/>
          <a:ext cx="698500" cy="1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128048</xdr:rowOff>
    </xdr:from>
    <xdr:to>
      <xdr:col>3</xdr:col>
      <xdr:colOff>904875</xdr:colOff>
      <xdr:row>16</xdr:row>
      <xdr:rowOff>139563</xdr:rowOff>
    </xdr:to>
    <xdr:cxnSp macro="">
      <xdr:nvCxnSpPr>
        <xdr:cNvPr id="60" name="直線コネクタ 59"/>
        <xdr:cNvCxnSpPr/>
      </xdr:nvCxnSpPr>
      <xdr:spPr bwMode="auto">
        <a:xfrm>
          <a:off x="3606800" y="2918873"/>
          <a:ext cx="698500" cy="11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89033</xdr:rowOff>
    </xdr:from>
    <xdr:to>
      <xdr:col>3</xdr:col>
      <xdr:colOff>206375</xdr:colOff>
      <xdr:row>16</xdr:row>
      <xdr:rowOff>128048</xdr:rowOff>
    </xdr:to>
    <xdr:cxnSp macro="">
      <xdr:nvCxnSpPr>
        <xdr:cNvPr id="63" name="直線コネクタ 62"/>
        <xdr:cNvCxnSpPr/>
      </xdr:nvCxnSpPr>
      <xdr:spPr bwMode="auto">
        <a:xfrm>
          <a:off x="2908300" y="2879858"/>
          <a:ext cx="698500" cy="3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39776</xdr:rowOff>
    </xdr:from>
    <xdr:to>
      <xdr:col>5</xdr:col>
      <xdr:colOff>34925</xdr:colOff>
      <xdr:row>16</xdr:row>
      <xdr:rowOff>141376</xdr:rowOff>
    </xdr:to>
    <xdr:sp macro="" textlink="">
      <xdr:nvSpPr>
        <xdr:cNvPr id="73" name="円/楕円 72"/>
        <xdr:cNvSpPr/>
      </xdr:nvSpPr>
      <xdr:spPr bwMode="auto">
        <a:xfrm>
          <a:off x="5600700" y="28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56303</xdr:rowOff>
    </xdr:from>
    <xdr:ext cx="762000" cy="259045"/>
    <xdr:sp macro="" textlink="">
      <xdr:nvSpPr>
        <xdr:cNvPr id="74" name="人口1人当たり決算額の推移該当値テキスト130"/>
        <xdr:cNvSpPr txBox="1"/>
      </xdr:nvSpPr>
      <xdr:spPr>
        <a:xfrm>
          <a:off x="5740400" y="26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140,824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108471</xdr:rowOff>
    </xdr:from>
    <xdr:to>
      <xdr:col>4</xdr:col>
      <xdr:colOff>520700</xdr:colOff>
      <xdr:row>17</xdr:row>
      <xdr:rowOff>38621</xdr:rowOff>
    </xdr:to>
    <xdr:sp macro="" textlink="">
      <xdr:nvSpPr>
        <xdr:cNvPr id="75" name="円/楕円 74"/>
        <xdr:cNvSpPr/>
      </xdr:nvSpPr>
      <xdr:spPr bwMode="auto">
        <a:xfrm>
          <a:off x="49530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48798</xdr:rowOff>
    </xdr:from>
    <xdr:ext cx="736600" cy="259045"/>
    <xdr:sp macro="" textlink="">
      <xdr:nvSpPr>
        <xdr:cNvPr id="76" name="テキスト ボックス 75"/>
        <xdr:cNvSpPr txBox="1"/>
      </xdr:nvSpPr>
      <xdr:spPr>
        <a:xfrm>
          <a:off x="4622800" y="266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88763</xdr:rowOff>
    </xdr:from>
    <xdr:to>
      <xdr:col>3</xdr:col>
      <xdr:colOff>955675</xdr:colOff>
      <xdr:row>17</xdr:row>
      <xdr:rowOff>18913</xdr:rowOff>
    </xdr:to>
    <xdr:sp macro="" textlink="">
      <xdr:nvSpPr>
        <xdr:cNvPr id="77" name="円/楕円 76"/>
        <xdr:cNvSpPr/>
      </xdr:nvSpPr>
      <xdr:spPr bwMode="auto">
        <a:xfrm>
          <a:off x="4254500" y="287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29090</xdr:rowOff>
    </xdr:from>
    <xdr:ext cx="762000" cy="259045"/>
    <xdr:sp macro="" textlink="">
      <xdr:nvSpPr>
        <xdr:cNvPr id="78" name="テキスト ボックス 77"/>
        <xdr:cNvSpPr txBox="1"/>
      </xdr:nvSpPr>
      <xdr:spPr>
        <a:xfrm>
          <a:off x="3924300" y="26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77248</xdr:rowOff>
    </xdr:from>
    <xdr:to>
      <xdr:col>3</xdr:col>
      <xdr:colOff>257175</xdr:colOff>
      <xdr:row>17</xdr:row>
      <xdr:rowOff>7398</xdr:rowOff>
    </xdr:to>
    <xdr:sp macro="" textlink="">
      <xdr:nvSpPr>
        <xdr:cNvPr id="79" name="円/楕円 78"/>
        <xdr:cNvSpPr/>
      </xdr:nvSpPr>
      <xdr:spPr bwMode="auto">
        <a:xfrm>
          <a:off x="3556000" y="286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17575</xdr:rowOff>
    </xdr:from>
    <xdr:ext cx="762000" cy="259045"/>
    <xdr:sp macro="" textlink="">
      <xdr:nvSpPr>
        <xdr:cNvPr id="80" name="テキスト ボックス 79"/>
        <xdr:cNvSpPr txBox="1"/>
      </xdr:nvSpPr>
      <xdr:spPr>
        <a:xfrm>
          <a:off x="3225800" y="263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38233</xdr:rowOff>
    </xdr:from>
    <xdr:to>
      <xdr:col>2</xdr:col>
      <xdr:colOff>692150</xdr:colOff>
      <xdr:row>16</xdr:row>
      <xdr:rowOff>139833</xdr:rowOff>
    </xdr:to>
    <xdr:sp macro="" textlink="">
      <xdr:nvSpPr>
        <xdr:cNvPr id="81" name="円/楕円 80"/>
        <xdr:cNvSpPr/>
      </xdr:nvSpPr>
      <xdr:spPr bwMode="auto">
        <a:xfrm>
          <a:off x="2857500" y="282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150010</xdr:rowOff>
    </xdr:from>
    <xdr:ext cx="762000" cy="259045"/>
    <xdr:sp macro="" textlink="">
      <xdr:nvSpPr>
        <xdr:cNvPr id="82" name="テキスト ボックス 81"/>
        <xdr:cNvSpPr txBox="1"/>
      </xdr:nvSpPr>
      <xdr:spPr>
        <a:xfrm>
          <a:off x="2527300" y="25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270637</xdr:rowOff>
    </xdr:from>
    <xdr:to>
      <xdr:col>4</xdr:col>
      <xdr:colOff>1117600</xdr:colOff>
      <xdr:row>36</xdr:row>
      <xdr:rowOff>16301</xdr:rowOff>
    </xdr:to>
    <xdr:cxnSp macro="">
      <xdr:nvCxnSpPr>
        <xdr:cNvPr id="116" name="直線コネクタ 115"/>
        <xdr:cNvCxnSpPr/>
      </xdr:nvCxnSpPr>
      <xdr:spPr bwMode="auto">
        <a:xfrm>
          <a:off x="5003800" y="6880987"/>
          <a:ext cx="647700" cy="8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270637</xdr:rowOff>
    </xdr:from>
    <xdr:to>
      <xdr:col>4</xdr:col>
      <xdr:colOff>469900</xdr:colOff>
      <xdr:row>35</xdr:row>
      <xdr:rowOff>289420</xdr:rowOff>
    </xdr:to>
    <xdr:cxnSp macro="">
      <xdr:nvCxnSpPr>
        <xdr:cNvPr id="119" name="直線コネクタ 118"/>
        <xdr:cNvCxnSpPr/>
      </xdr:nvCxnSpPr>
      <xdr:spPr bwMode="auto">
        <a:xfrm flipV="1">
          <a:off x="4305300" y="6880987"/>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170396</xdr:rowOff>
    </xdr:from>
    <xdr:to>
      <xdr:col>3</xdr:col>
      <xdr:colOff>904875</xdr:colOff>
      <xdr:row>35</xdr:row>
      <xdr:rowOff>289420</xdr:rowOff>
    </xdr:to>
    <xdr:cxnSp macro="">
      <xdr:nvCxnSpPr>
        <xdr:cNvPr id="122" name="直線コネクタ 121"/>
        <xdr:cNvCxnSpPr/>
      </xdr:nvCxnSpPr>
      <xdr:spPr bwMode="auto">
        <a:xfrm>
          <a:off x="3606800" y="6780746"/>
          <a:ext cx="698500" cy="11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114332</xdr:rowOff>
    </xdr:from>
    <xdr:to>
      <xdr:col>3</xdr:col>
      <xdr:colOff>206375</xdr:colOff>
      <xdr:row>35</xdr:row>
      <xdr:rowOff>170396</xdr:rowOff>
    </xdr:to>
    <xdr:cxnSp macro="">
      <xdr:nvCxnSpPr>
        <xdr:cNvPr id="125" name="直線コネクタ 124"/>
        <xdr:cNvCxnSpPr/>
      </xdr:nvCxnSpPr>
      <xdr:spPr bwMode="auto">
        <a:xfrm>
          <a:off x="2908300" y="6724682"/>
          <a:ext cx="698500" cy="56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308401</xdr:rowOff>
    </xdr:from>
    <xdr:to>
      <xdr:col>5</xdr:col>
      <xdr:colOff>34925</xdr:colOff>
      <xdr:row>36</xdr:row>
      <xdr:rowOff>67101</xdr:rowOff>
    </xdr:to>
    <xdr:sp macro="" textlink="">
      <xdr:nvSpPr>
        <xdr:cNvPr id="135" name="円/楕円 134"/>
        <xdr:cNvSpPr/>
      </xdr:nvSpPr>
      <xdr:spPr bwMode="auto">
        <a:xfrm>
          <a:off x="5600700" y="69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280478</xdr:rowOff>
    </xdr:from>
    <xdr:ext cx="762000" cy="259045"/>
    <xdr:sp macro="" textlink="">
      <xdr:nvSpPr>
        <xdr:cNvPr id="136" name="人口1人当たり決算額の推移該当値テキスト445"/>
        <xdr:cNvSpPr txBox="1"/>
      </xdr:nvSpPr>
      <xdr:spPr>
        <a:xfrm>
          <a:off x="5740400" y="689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219837</xdr:rowOff>
    </xdr:from>
    <xdr:to>
      <xdr:col>4</xdr:col>
      <xdr:colOff>520700</xdr:colOff>
      <xdr:row>35</xdr:row>
      <xdr:rowOff>321437</xdr:rowOff>
    </xdr:to>
    <xdr:sp macro="" textlink="">
      <xdr:nvSpPr>
        <xdr:cNvPr id="137" name="円/楕円 136"/>
        <xdr:cNvSpPr/>
      </xdr:nvSpPr>
      <xdr:spPr bwMode="auto">
        <a:xfrm>
          <a:off x="49530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306214</xdr:rowOff>
    </xdr:from>
    <xdr:ext cx="736600" cy="259045"/>
    <xdr:sp macro="" textlink="">
      <xdr:nvSpPr>
        <xdr:cNvPr id="138" name="テキスト ボックス 137"/>
        <xdr:cNvSpPr txBox="1"/>
      </xdr:nvSpPr>
      <xdr:spPr>
        <a:xfrm>
          <a:off x="4622800" y="691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238620</xdr:rowOff>
    </xdr:from>
    <xdr:to>
      <xdr:col>3</xdr:col>
      <xdr:colOff>955675</xdr:colOff>
      <xdr:row>35</xdr:row>
      <xdr:rowOff>340220</xdr:rowOff>
    </xdr:to>
    <xdr:sp macro="" textlink="">
      <xdr:nvSpPr>
        <xdr:cNvPr id="139" name="円/楕円 138"/>
        <xdr:cNvSpPr/>
      </xdr:nvSpPr>
      <xdr:spPr bwMode="auto">
        <a:xfrm>
          <a:off x="4254500" y="684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324997</xdr:rowOff>
    </xdr:from>
    <xdr:ext cx="762000" cy="259045"/>
    <xdr:sp macro="" textlink="">
      <xdr:nvSpPr>
        <xdr:cNvPr id="140" name="テキスト ボックス 139"/>
        <xdr:cNvSpPr txBox="1"/>
      </xdr:nvSpPr>
      <xdr:spPr>
        <a:xfrm>
          <a:off x="3924300" y="693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119596</xdr:rowOff>
    </xdr:from>
    <xdr:to>
      <xdr:col>3</xdr:col>
      <xdr:colOff>257175</xdr:colOff>
      <xdr:row>35</xdr:row>
      <xdr:rowOff>221196</xdr:rowOff>
    </xdr:to>
    <xdr:sp macro="" textlink="">
      <xdr:nvSpPr>
        <xdr:cNvPr id="141" name="円/楕円 140"/>
        <xdr:cNvSpPr/>
      </xdr:nvSpPr>
      <xdr:spPr bwMode="auto">
        <a:xfrm>
          <a:off x="3556000" y="672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205973</xdr:rowOff>
    </xdr:from>
    <xdr:ext cx="762000" cy="259045"/>
    <xdr:sp macro="" textlink="">
      <xdr:nvSpPr>
        <xdr:cNvPr id="142" name="テキスト ボックス 141"/>
        <xdr:cNvSpPr txBox="1"/>
      </xdr:nvSpPr>
      <xdr:spPr>
        <a:xfrm>
          <a:off x="3225800" y="6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63532</xdr:rowOff>
    </xdr:from>
    <xdr:to>
      <xdr:col>2</xdr:col>
      <xdr:colOff>692150</xdr:colOff>
      <xdr:row>35</xdr:row>
      <xdr:rowOff>165132</xdr:rowOff>
    </xdr:to>
    <xdr:sp macro="" textlink="">
      <xdr:nvSpPr>
        <xdr:cNvPr id="143" name="円/楕円 142"/>
        <xdr:cNvSpPr/>
      </xdr:nvSpPr>
      <xdr:spPr bwMode="auto">
        <a:xfrm>
          <a:off x="2857500" y="667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175309</xdr:rowOff>
    </xdr:from>
    <xdr:ext cx="762000" cy="259045"/>
    <xdr:sp macro="" textlink="">
      <xdr:nvSpPr>
        <xdr:cNvPr id="144" name="テキスト ボックス 143"/>
        <xdr:cNvSpPr txBox="1"/>
      </xdr:nvSpPr>
      <xdr:spPr>
        <a:xfrm>
          <a:off x="2527300" y="644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普通交付税が大幅に減少となる一方で、災害救助法の適用を受けた台風</a:t>
          </a:r>
          <a:r>
            <a:rPr lang="en-US" altLang="ja-JP" sz="1100" b="0" i="0" u="none" strike="noStrike" baseline="0" smtClean="0">
              <a:solidFill>
                <a:schemeClr val="dk1"/>
              </a:solidFill>
              <a:latin typeface="+mn-lt"/>
              <a:ea typeface="+mn-ea"/>
              <a:cs typeface="+mn-cs"/>
            </a:rPr>
            <a:t>11</a:t>
          </a:r>
          <a:r>
            <a:rPr lang="ja-JP" altLang="en-US" sz="1100" b="0" i="0" u="none" strike="noStrike" baseline="0" smtClean="0">
              <a:solidFill>
                <a:schemeClr val="dk1"/>
              </a:solidFill>
              <a:latin typeface="+mn-lt"/>
              <a:ea typeface="+mn-ea"/>
              <a:cs typeface="+mn-cs"/>
            </a:rPr>
            <a:t>号災害への対応等により厳しい財政運営が求められたが、予定していた財政調整基金の取崩しを見送るなど、</a:t>
          </a:r>
          <a:r>
            <a:rPr lang="ja-JP" altLang="ja-JP" sz="1100">
              <a:solidFill>
                <a:schemeClr val="dk1"/>
              </a:solidFill>
              <a:effectLst/>
              <a:latin typeface="+mn-lt"/>
              <a:ea typeface="+mn-ea"/>
              <a:cs typeface="+mn-cs"/>
            </a:rPr>
            <a:t>今後に備え一定の積立額と安定した基金管理を行っている。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また、決算規模は合併後最大となった前年度から大幅に減少するとともに、実質収支額は前年度を上回る</a:t>
          </a:r>
          <a:r>
            <a:rPr lang="en-US" altLang="ja-JP" sz="1100" b="0" i="0" u="none" strike="noStrike" baseline="0" smtClean="0">
              <a:solidFill>
                <a:schemeClr val="dk1"/>
              </a:solidFill>
              <a:latin typeface="+mn-lt"/>
              <a:ea typeface="+mn-ea"/>
              <a:cs typeface="+mn-cs"/>
            </a:rPr>
            <a:t>6</a:t>
          </a:r>
          <a:r>
            <a:rPr lang="ja-JP" altLang="en-US" sz="1100" b="0" i="0" u="none" strike="noStrike" baseline="0" smtClean="0">
              <a:solidFill>
                <a:schemeClr val="dk1"/>
              </a:solidFill>
              <a:latin typeface="+mn-lt"/>
              <a:ea typeface="+mn-ea"/>
              <a:cs typeface="+mn-cs"/>
            </a:rPr>
            <a:t>億</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百万円の黒字決算となり、</a:t>
          </a:r>
          <a:r>
            <a:rPr lang="ja-JP" altLang="ja-JP" sz="1100">
              <a:solidFill>
                <a:schemeClr val="dk1"/>
              </a:solidFill>
              <a:effectLst/>
              <a:latin typeface="+mn-lt"/>
              <a:ea typeface="+mn-ea"/>
              <a:cs typeface="+mn-cs"/>
            </a:rPr>
            <a:t>標準財政規模に占める割合（実質収支比率）も同水準で推移している。</a:t>
          </a:r>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各会計とも赤字はなく、</a:t>
          </a:r>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一般会計</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は</a:t>
          </a:r>
          <a:r>
            <a:rPr lang="ja-JP" altLang="en-US" sz="1100" b="0" i="0" u="none" strike="noStrike" baseline="0" smtClean="0">
              <a:solidFill>
                <a:schemeClr val="dk1"/>
              </a:solidFill>
              <a:latin typeface="+mn-lt"/>
              <a:ea typeface="+mn-ea"/>
              <a:cs typeface="+mn-cs"/>
            </a:rPr>
            <a:t>前年度を上回る</a:t>
          </a:r>
          <a:r>
            <a:rPr lang="en-US" altLang="ja-JP" sz="1100" b="0" i="0" u="none" strike="noStrike" baseline="0" smtClean="0">
              <a:solidFill>
                <a:schemeClr val="dk1"/>
              </a:solidFill>
              <a:latin typeface="+mn-lt"/>
              <a:ea typeface="+mn-ea"/>
              <a:cs typeface="+mn-cs"/>
            </a:rPr>
            <a:t>6</a:t>
          </a:r>
          <a:r>
            <a:rPr lang="ja-JP" altLang="en-US" sz="1100" b="0" i="0" u="none" strike="noStrike" baseline="0" smtClean="0">
              <a:solidFill>
                <a:schemeClr val="dk1"/>
              </a:solidFill>
              <a:latin typeface="+mn-lt"/>
              <a:ea typeface="+mn-ea"/>
              <a:cs typeface="+mn-cs"/>
            </a:rPr>
            <a:t>億</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百万円の黒字決算（実質収支）となり、</a:t>
          </a:r>
          <a:r>
            <a:rPr lang="ja-JP" altLang="ja-JP" sz="1100">
              <a:solidFill>
                <a:schemeClr val="dk1"/>
              </a:solidFill>
              <a:effectLst/>
              <a:latin typeface="+mn-lt"/>
              <a:ea typeface="+mn-ea"/>
              <a:cs typeface="+mn-cs"/>
            </a:rPr>
            <a:t>実質収支額全体も黒字となったことから、比率も算定されていない。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元利及び準元利償還金の合計である「元利償還金等</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」の減少額が、元利償還金に充てた特定財源や交付税に算入される元利償還金等の合計である「算入公債費等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」の減少額を上回ったため</a:t>
          </a:r>
          <a:r>
            <a:rPr lang="ja-JP" altLang="en-US" sz="1100">
              <a:solidFill>
                <a:schemeClr val="dk1"/>
              </a:solidFill>
              <a:effectLst/>
              <a:latin typeface="+mn-lt"/>
              <a:ea typeface="+mn-ea"/>
              <a:cs typeface="+mn-cs"/>
            </a:rPr>
            <a:t>、分子が減少した</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これにより実質公債費比率の</a:t>
          </a:r>
          <a:r>
            <a:rPr lang="ja-JP" altLang="ja-JP" sz="1100">
              <a:solidFill>
                <a:schemeClr val="dk1"/>
              </a:solidFill>
              <a:effectLst/>
              <a:latin typeface="+mn-lt"/>
              <a:ea typeface="+mn-ea"/>
              <a:cs typeface="+mn-cs"/>
            </a:rPr>
            <a:t>単年度では、分子が</a:t>
          </a:r>
          <a:r>
            <a:rPr lang="ja-JP" altLang="en-US" sz="1100">
              <a:solidFill>
                <a:schemeClr val="dk1"/>
              </a:solidFill>
              <a:effectLst/>
              <a:latin typeface="+mn-lt"/>
              <a:ea typeface="+mn-ea"/>
              <a:cs typeface="+mn-cs"/>
            </a:rPr>
            <a:t>減少するとともに</a:t>
          </a:r>
          <a:r>
            <a:rPr lang="ja-JP"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普通交付税等の減少に伴う標準財政規模の減少等により分母も減少したが、「分子の減少率」が「分母の減少率」を上回ったため、平成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年度の単年度比率は前年度から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ポイント減少した。また、</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ヵ年平均でも平成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年度の単年度比率を上回っていた平成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年度の比率が算定の基礎から外れたため、前年度から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ポイント減少している。</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ja-JP" altLang="ja-JP" sz="1100" b="0" i="0" baseline="0">
              <a:solidFill>
                <a:schemeClr val="dk1"/>
              </a:solidFill>
              <a:effectLst/>
              <a:latin typeface="+mn-lt"/>
              <a:ea typeface="+mn-ea"/>
              <a:cs typeface="+mn-cs"/>
            </a:rPr>
            <a:t>　将来負担比率と同様に、現時点では適正な水準にあると言えるが、今後も地方債残高の推移や公債費の動向を十分に管理し、高水準である公債費の抑制に努める必要がある。</a:t>
          </a:r>
          <a:endParaRPr lang="en-US" altLang="ja-JP" sz="1000" b="1"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基準財政需要額算入見込額の減少により</a:t>
          </a:r>
          <a:r>
            <a:rPr lang="ja-JP" altLang="ja-JP" sz="1100">
              <a:solidFill>
                <a:schemeClr val="dk1"/>
              </a:solidFill>
              <a:effectLst/>
              <a:latin typeface="+mn-lt"/>
              <a:ea typeface="+mn-ea"/>
              <a:cs typeface="+mn-cs"/>
            </a:rPr>
            <a:t>「充当可能財源等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が減少したが、地方債残高や退職手当負担見込額等の減少により</a:t>
          </a:r>
          <a:r>
            <a:rPr lang="ja-JP" altLang="ja-JP" sz="1100">
              <a:solidFill>
                <a:schemeClr val="dk1"/>
              </a:solidFill>
              <a:effectLst/>
              <a:latin typeface="+mn-lt"/>
              <a:ea typeface="+mn-ea"/>
              <a:cs typeface="+mn-cs"/>
            </a:rPr>
            <a:t>「将来負担額</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「充当可能財源等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以上に減少したため</a:t>
          </a:r>
          <a:r>
            <a:rPr lang="ja-JP" altLang="ja-JP" sz="1100">
              <a:solidFill>
                <a:schemeClr val="dk1"/>
              </a:solidFill>
              <a:effectLst/>
              <a:latin typeface="+mn-lt"/>
              <a:ea typeface="+mn-ea"/>
              <a:cs typeface="+mn-cs"/>
            </a:rPr>
            <a:t>、分子全体は前年度に比べ減少している。</a:t>
          </a:r>
          <a:endParaRPr lang="ja-JP" altLang="ja-JP" sz="1400">
            <a:effectLst/>
          </a:endParaRPr>
        </a:p>
        <a:p>
          <a:r>
            <a:rPr lang="ja-JP" altLang="ja-JP" sz="1100">
              <a:solidFill>
                <a:schemeClr val="dk1"/>
              </a:solidFill>
              <a:effectLst/>
              <a:latin typeface="+mn-lt"/>
              <a:ea typeface="+mn-ea"/>
              <a:cs typeface="+mn-cs"/>
            </a:rPr>
            <a:t>　一方、</a:t>
          </a:r>
          <a:r>
            <a:rPr lang="ja-JP" altLang="en-US" sz="1100" b="0" i="0" u="none" strike="noStrike" baseline="0" smtClean="0">
              <a:solidFill>
                <a:schemeClr val="dk1"/>
              </a:solidFill>
              <a:latin typeface="+mn-lt"/>
              <a:ea typeface="+mn-ea"/>
              <a:cs typeface="+mn-cs"/>
            </a:rPr>
            <a:t>普通交付税等の減少に伴う標準財政規模の減少等により分母も減少したが、「分子の減少率」が「分母の減少率」を上回ったため、</a:t>
          </a:r>
          <a:r>
            <a:rPr lang="ja-JP" altLang="ja-JP" sz="1100">
              <a:solidFill>
                <a:schemeClr val="dk1"/>
              </a:solidFill>
              <a:effectLst/>
              <a:latin typeface="+mn-lt"/>
              <a:ea typeface="+mn-ea"/>
              <a:cs typeface="+mn-cs"/>
            </a:rPr>
            <a:t>将来負担比率も前年度に比べ減少している。</a:t>
          </a:r>
          <a:endParaRPr lang="en-US" altLang="ja-JP" sz="1100">
            <a:solidFill>
              <a:schemeClr val="dk1"/>
            </a:solidFill>
            <a:effectLst/>
            <a:latin typeface="+mn-lt"/>
            <a:ea typeface="+mn-ea"/>
            <a:cs typeface="+mn-cs"/>
          </a:endParaRPr>
        </a:p>
        <a:p>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実質公債費比率と同様、現時点では適正な水準にあると言えるが、平成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年度に実施した大型事業（庁舎建設等）に伴う町債の借入等により起債残高（＝将来負担額</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）が増加しており、町債残高の推移や公債費の動向等を十分に管理しながら、高水準にある公債費の抑制に努めていく必要がある。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15216003</v>
      </c>
      <c r="BO4" s="349"/>
      <c r="BP4" s="349"/>
      <c r="BQ4" s="349"/>
      <c r="BR4" s="349"/>
      <c r="BS4" s="349"/>
      <c r="BT4" s="349"/>
      <c r="BU4" s="350"/>
      <c r="BV4" s="348">
        <v>19228641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14503840</v>
      </c>
      <c r="BO5" s="417"/>
      <c r="BP5" s="417"/>
      <c r="BQ5" s="417"/>
      <c r="BR5" s="417"/>
      <c r="BS5" s="417"/>
      <c r="BT5" s="417"/>
      <c r="BU5" s="418"/>
      <c r="BV5" s="416">
        <v>18601461</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86.8</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712163</v>
      </c>
      <c r="BO6" s="417"/>
      <c r="BP6" s="417"/>
      <c r="BQ6" s="417"/>
      <c r="BR6" s="417"/>
      <c r="BS6" s="417"/>
      <c r="BT6" s="417"/>
      <c r="BU6" s="418"/>
      <c r="BV6" s="416">
        <v>627180</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91.6</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104877</v>
      </c>
      <c r="BO7" s="417"/>
      <c r="BP7" s="417"/>
      <c r="BQ7" s="417"/>
      <c r="BR7" s="417"/>
      <c r="BS7" s="417"/>
      <c r="BT7" s="417"/>
      <c r="BU7" s="418"/>
      <c r="BV7" s="416">
        <v>206390</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8964320</v>
      </c>
      <c r="CU7" s="417"/>
      <c r="CV7" s="417"/>
      <c r="CW7" s="417"/>
      <c r="CX7" s="417"/>
      <c r="CY7" s="417"/>
      <c r="CZ7" s="417"/>
      <c r="DA7" s="418"/>
      <c r="DB7" s="416">
        <v>9138427</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607286</v>
      </c>
      <c r="BO8" s="417"/>
      <c r="BP8" s="417"/>
      <c r="BQ8" s="417"/>
      <c r="BR8" s="417"/>
      <c r="BS8" s="417"/>
      <c r="BT8" s="417"/>
      <c r="BU8" s="418"/>
      <c r="BV8" s="416">
        <v>420790</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18727</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186496</v>
      </c>
      <c r="BO9" s="417"/>
      <c r="BP9" s="417"/>
      <c r="BQ9" s="417"/>
      <c r="BR9" s="417"/>
      <c r="BS9" s="417"/>
      <c r="BT9" s="417"/>
      <c r="BU9" s="418"/>
      <c r="BV9" s="416">
        <v>-51404</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22.4</v>
      </c>
      <c r="CU9" s="383"/>
      <c r="CV9" s="383"/>
      <c r="CW9" s="383"/>
      <c r="CX9" s="383"/>
      <c r="CY9" s="383"/>
      <c r="CZ9" s="383"/>
      <c r="DA9" s="384"/>
      <c r="DB9" s="382">
        <v>21.7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09"/>
      <c r="N10" s="409"/>
      <c r="O10" s="409"/>
      <c r="P10" s="409"/>
      <c r="Q10" s="410"/>
      <c r="R10" s="436">
        <v>20527</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6626</v>
      </c>
      <c r="BO10" s="417"/>
      <c r="BP10" s="417"/>
      <c r="BQ10" s="417"/>
      <c r="BR10" s="417"/>
      <c r="BS10" s="417"/>
      <c r="BT10" s="417"/>
      <c r="BU10" s="418"/>
      <c r="BV10" s="416">
        <v>8435</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109</v>
      </c>
      <c r="AV11" s="412"/>
      <c r="AW11" s="412"/>
      <c r="AX11" s="412"/>
      <c r="AY11" s="413" t="s">
        <v>110</v>
      </c>
      <c r="AZ11" s="414"/>
      <c r="BA11" s="414"/>
      <c r="BB11" s="414"/>
      <c r="BC11" s="414"/>
      <c r="BD11" s="414"/>
      <c r="BE11" s="414"/>
      <c r="BF11" s="414"/>
      <c r="BG11" s="414"/>
      <c r="BH11" s="414"/>
      <c r="BI11" s="414"/>
      <c r="BJ11" s="414"/>
      <c r="BK11" s="414"/>
      <c r="BL11" s="414"/>
      <c r="BM11" s="415"/>
      <c r="BN11" s="416">
        <v>112491</v>
      </c>
      <c r="BO11" s="417"/>
      <c r="BP11" s="417"/>
      <c r="BQ11" s="417"/>
      <c r="BR11" s="417"/>
      <c r="BS11" s="417"/>
      <c r="BT11" s="417"/>
      <c r="BU11" s="418"/>
      <c r="BV11" s="416">
        <v>213185</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18409</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18341</v>
      </c>
      <c r="S13" s="467"/>
      <c r="T13" s="467"/>
      <c r="U13" s="467"/>
      <c r="V13" s="468"/>
      <c r="W13" s="395" t="s">
        <v>123</v>
      </c>
      <c r="X13" s="396"/>
      <c r="Y13" s="396"/>
      <c r="Z13" s="396"/>
      <c r="AA13" s="396"/>
      <c r="AB13" s="386"/>
      <c r="AC13" s="436">
        <v>2922</v>
      </c>
      <c r="AD13" s="437"/>
      <c r="AE13" s="437"/>
      <c r="AF13" s="437"/>
      <c r="AG13" s="476"/>
      <c r="AH13" s="436">
        <v>2959</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305613</v>
      </c>
      <c r="BO13" s="417"/>
      <c r="BP13" s="417"/>
      <c r="BQ13" s="417"/>
      <c r="BR13" s="417"/>
      <c r="BS13" s="417"/>
      <c r="BT13" s="417"/>
      <c r="BU13" s="418"/>
      <c r="BV13" s="416">
        <v>170216</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8.6</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18837</v>
      </c>
      <c r="S14" s="467"/>
      <c r="T14" s="467"/>
      <c r="U14" s="467"/>
      <c r="V14" s="468"/>
      <c r="W14" s="375"/>
      <c r="X14" s="376"/>
      <c r="Y14" s="376"/>
      <c r="Z14" s="376"/>
      <c r="AA14" s="376"/>
      <c r="AB14" s="365"/>
      <c r="AC14" s="469">
        <v>31.9</v>
      </c>
      <c r="AD14" s="470"/>
      <c r="AE14" s="470"/>
      <c r="AF14" s="470"/>
      <c r="AG14" s="471"/>
      <c r="AH14" s="469">
        <v>29.1</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22.6</v>
      </c>
      <c r="CU14" s="481"/>
      <c r="CV14" s="481"/>
      <c r="CW14" s="481"/>
      <c r="CX14" s="481"/>
      <c r="CY14" s="481"/>
      <c r="CZ14" s="481"/>
      <c r="DA14" s="482"/>
      <c r="DB14" s="480">
        <v>31.2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18767</v>
      </c>
      <c r="S15" s="467"/>
      <c r="T15" s="467"/>
      <c r="U15" s="467"/>
      <c r="V15" s="468"/>
      <c r="W15" s="395" t="s">
        <v>130</v>
      </c>
      <c r="X15" s="396"/>
      <c r="Y15" s="396"/>
      <c r="Z15" s="396"/>
      <c r="AA15" s="396"/>
      <c r="AB15" s="386"/>
      <c r="AC15" s="436">
        <v>1599</v>
      </c>
      <c r="AD15" s="437"/>
      <c r="AE15" s="437"/>
      <c r="AF15" s="437"/>
      <c r="AG15" s="476"/>
      <c r="AH15" s="436">
        <v>2142</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1510043</v>
      </c>
      <c r="BO15" s="349"/>
      <c r="BP15" s="349"/>
      <c r="BQ15" s="349"/>
      <c r="BR15" s="349"/>
      <c r="BS15" s="349"/>
      <c r="BT15" s="349"/>
      <c r="BU15" s="350"/>
      <c r="BV15" s="348">
        <v>1468500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17.399999999999999</v>
      </c>
      <c r="AD16" s="470"/>
      <c r="AE16" s="470"/>
      <c r="AF16" s="470"/>
      <c r="AG16" s="471"/>
      <c r="AH16" s="469">
        <v>21.1</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7067881</v>
      </c>
      <c r="BO16" s="417"/>
      <c r="BP16" s="417"/>
      <c r="BQ16" s="417"/>
      <c r="BR16" s="417"/>
      <c r="BS16" s="417"/>
      <c r="BT16" s="417"/>
      <c r="BU16" s="418"/>
      <c r="BV16" s="416">
        <v>7065540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4646</v>
      </c>
      <c r="AD17" s="437"/>
      <c r="AE17" s="437"/>
      <c r="AF17" s="437"/>
      <c r="AG17" s="476"/>
      <c r="AH17" s="436">
        <v>5046</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1910960</v>
      </c>
      <c r="BO17" s="417"/>
      <c r="BP17" s="417"/>
      <c r="BQ17" s="417"/>
      <c r="BR17" s="417"/>
      <c r="BS17" s="417"/>
      <c r="BT17" s="417"/>
      <c r="BU17" s="418"/>
      <c r="BV17" s="416">
        <v>1864850</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642.29999999999995</v>
      </c>
      <c r="M18" s="498"/>
      <c r="N18" s="498"/>
      <c r="O18" s="498"/>
      <c r="P18" s="498"/>
      <c r="Q18" s="498"/>
      <c r="R18" s="499"/>
      <c r="S18" s="499"/>
      <c r="T18" s="499"/>
      <c r="U18" s="499"/>
      <c r="V18" s="500"/>
      <c r="W18" s="397"/>
      <c r="X18" s="398"/>
      <c r="Y18" s="398"/>
      <c r="Z18" s="398"/>
      <c r="AA18" s="398"/>
      <c r="AB18" s="389"/>
      <c r="AC18" s="501">
        <v>50.7</v>
      </c>
      <c r="AD18" s="502"/>
      <c r="AE18" s="502"/>
      <c r="AF18" s="502"/>
      <c r="AG18" s="503"/>
      <c r="AH18" s="501">
        <v>49.7</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7791670</v>
      </c>
      <c r="BO18" s="417"/>
      <c r="BP18" s="417"/>
      <c r="BQ18" s="417"/>
      <c r="BR18" s="417"/>
      <c r="BS18" s="417"/>
      <c r="BT18" s="417"/>
      <c r="BU18" s="418"/>
      <c r="BV18" s="416">
        <v>7684635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10148043</v>
      </c>
      <c r="BO19" s="417"/>
      <c r="BP19" s="417"/>
      <c r="BQ19" s="417"/>
      <c r="BR19" s="417"/>
      <c r="BS19" s="417"/>
      <c r="BT19" s="417"/>
      <c r="BU19" s="418"/>
      <c r="BV19" s="416">
        <v>11205104</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7754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20953351</v>
      </c>
      <c r="BO23" s="417"/>
      <c r="BP23" s="417"/>
      <c r="BQ23" s="417"/>
      <c r="BR23" s="417"/>
      <c r="BS23" s="417"/>
      <c r="BT23" s="417"/>
      <c r="BU23" s="418"/>
      <c r="BV23" s="416">
        <v>21766321</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09"/>
      <c r="G24" s="409"/>
      <c r="H24" s="409"/>
      <c r="I24" s="409"/>
      <c r="J24" s="409"/>
      <c r="K24" s="410"/>
      <c r="L24" s="436">
        <v>1</v>
      </c>
      <c r="M24" s="437"/>
      <c r="N24" s="437"/>
      <c r="O24" s="437"/>
      <c r="P24" s="476"/>
      <c r="Q24" s="436">
        <v>7370</v>
      </c>
      <c r="R24" s="437"/>
      <c r="S24" s="437"/>
      <c r="T24" s="437"/>
      <c r="U24" s="437"/>
      <c r="V24" s="476"/>
      <c r="W24" s="531"/>
      <c r="X24" s="519"/>
      <c r="Y24" s="520"/>
      <c r="Z24" s="435" t="s">
        <v>153</v>
      </c>
      <c r="AA24" s="409"/>
      <c r="AB24" s="409"/>
      <c r="AC24" s="409"/>
      <c r="AD24" s="409"/>
      <c r="AE24" s="409"/>
      <c r="AF24" s="409"/>
      <c r="AG24" s="410"/>
      <c r="AH24" s="436">
        <v>241</v>
      </c>
      <c r="AI24" s="437"/>
      <c r="AJ24" s="437"/>
      <c r="AK24" s="437"/>
      <c r="AL24" s="476"/>
      <c r="AM24" s="436">
        <v>739388</v>
      </c>
      <c r="AN24" s="437"/>
      <c r="AO24" s="437"/>
      <c r="AP24" s="437"/>
      <c r="AQ24" s="437"/>
      <c r="AR24" s="476"/>
      <c r="AS24" s="436">
        <v>3068</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13047869</v>
      </c>
      <c r="BO24" s="417"/>
      <c r="BP24" s="417"/>
      <c r="BQ24" s="417"/>
      <c r="BR24" s="417"/>
      <c r="BS24" s="417"/>
      <c r="BT24" s="417"/>
      <c r="BU24" s="418"/>
      <c r="BV24" s="416">
        <v>13712102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09"/>
      <c r="G25" s="409"/>
      <c r="H25" s="409"/>
      <c r="I25" s="409"/>
      <c r="J25" s="409"/>
      <c r="K25" s="410"/>
      <c r="L25" s="436">
        <v>1</v>
      </c>
      <c r="M25" s="437"/>
      <c r="N25" s="437"/>
      <c r="O25" s="437"/>
      <c r="P25" s="476"/>
      <c r="Q25" s="436">
        <v>6310</v>
      </c>
      <c r="R25" s="437"/>
      <c r="S25" s="437"/>
      <c r="T25" s="437"/>
      <c r="U25" s="437"/>
      <c r="V25" s="476"/>
      <c r="W25" s="531"/>
      <c r="X25" s="519"/>
      <c r="Y25" s="520"/>
      <c r="Z25" s="435" t="s">
        <v>156</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50466</v>
      </c>
      <c r="BO25" s="349"/>
      <c r="BP25" s="349"/>
      <c r="BQ25" s="349"/>
      <c r="BR25" s="349"/>
      <c r="BS25" s="349"/>
      <c r="BT25" s="349"/>
      <c r="BU25" s="350"/>
      <c r="BV25" s="348">
        <v>100851</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09"/>
      <c r="G26" s="409"/>
      <c r="H26" s="409"/>
      <c r="I26" s="409"/>
      <c r="J26" s="409"/>
      <c r="K26" s="410"/>
      <c r="L26" s="436">
        <v>1</v>
      </c>
      <c r="M26" s="437"/>
      <c r="N26" s="437"/>
      <c r="O26" s="437"/>
      <c r="P26" s="476"/>
      <c r="Q26" s="436">
        <v>5770</v>
      </c>
      <c r="R26" s="437"/>
      <c r="S26" s="437"/>
      <c r="T26" s="437"/>
      <c r="U26" s="437"/>
      <c r="V26" s="476"/>
      <c r="W26" s="531"/>
      <c r="X26" s="519"/>
      <c r="Y26" s="520"/>
      <c r="Z26" s="435" t="s">
        <v>159</v>
      </c>
      <c r="AA26" s="549"/>
      <c r="AB26" s="549"/>
      <c r="AC26" s="549"/>
      <c r="AD26" s="549"/>
      <c r="AE26" s="549"/>
      <c r="AF26" s="549"/>
      <c r="AG26" s="550"/>
      <c r="AH26" s="436" t="s">
        <v>120</v>
      </c>
      <c r="AI26" s="437"/>
      <c r="AJ26" s="437"/>
      <c r="AK26" s="437"/>
      <c r="AL26" s="476"/>
      <c r="AM26" s="436" t="s">
        <v>120</v>
      </c>
      <c r="AN26" s="437"/>
      <c r="AO26" s="437"/>
      <c r="AP26" s="437"/>
      <c r="AQ26" s="437"/>
      <c r="AR26" s="476"/>
      <c r="AS26" s="436" t="s">
        <v>120</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09"/>
      <c r="G27" s="409"/>
      <c r="H27" s="409"/>
      <c r="I27" s="409"/>
      <c r="J27" s="409"/>
      <c r="K27" s="410"/>
      <c r="L27" s="436">
        <v>1</v>
      </c>
      <c r="M27" s="437"/>
      <c r="N27" s="437"/>
      <c r="O27" s="437"/>
      <c r="P27" s="476"/>
      <c r="Q27" s="436">
        <v>2830</v>
      </c>
      <c r="R27" s="437"/>
      <c r="S27" s="437"/>
      <c r="T27" s="437"/>
      <c r="U27" s="437"/>
      <c r="V27" s="476"/>
      <c r="W27" s="531"/>
      <c r="X27" s="519"/>
      <c r="Y27" s="520"/>
      <c r="Z27" s="435" t="s">
        <v>162</v>
      </c>
      <c r="AA27" s="409"/>
      <c r="AB27" s="409"/>
      <c r="AC27" s="409"/>
      <c r="AD27" s="409"/>
      <c r="AE27" s="409"/>
      <c r="AF27" s="409"/>
      <c r="AG27" s="410"/>
      <c r="AH27" s="436">
        <v>3</v>
      </c>
      <c r="AI27" s="437"/>
      <c r="AJ27" s="437"/>
      <c r="AK27" s="437"/>
      <c r="AL27" s="476"/>
      <c r="AM27" s="436">
        <v>10425</v>
      </c>
      <c r="AN27" s="437"/>
      <c r="AO27" s="437"/>
      <c r="AP27" s="437"/>
      <c r="AQ27" s="437"/>
      <c r="AR27" s="476"/>
      <c r="AS27" s="436">
        <v>3475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v>210496</v>
      </c>
      <c r="BO27" s="547"/>
      <c r="BP27" s="547"/>
      <c r="BQ27" s="547"/>
      <c r="BR27" s="547"/>
      <c r="BS27" s="547"/>
      <c r="BT27" s="547"/>
      <c r="BU27" s="548"/>
      <c r="BV27" s="546">
        <v>209759</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09"/>
      <c r="G28" s="409"/>
      <c r="H28" s="409"/>
      <c r="I28" s="409"/>
      <c r="J28" s="409"/>
      <c r="K28" s="410"/>
      <c r="L28" s="436">
        <v>1</v>
      </c>
      <c r="M28" s="437"/>
      <c r="N28" s="437"/>
      <c r="O28" s="437"/>
      <c r="P28" s="476"/>
      <c r="Q28" s="436">
        <v>2280</v>
      </c>
      <c r="R28" s="437"/>
      <c r="S28" s="437"/>
      <c r="T28" s="437"/>
      <c r="U28" s="437"/>
      <c r="V28" s="476"/>
      <c r="W28" s="531"/>
      <c r="X28" s="519"/>
      <c r="Y28" s="520"/>
      <c r="Z28" s="435" t="s">
        <v>165</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2724521</v>
      </c>
      <c r="BO28" s="349"/>
      <c r="BP28" s="349"/>
      <c r="BQ28" s="349"/>
      <c r="BR28" s="349"/>
      <c r="BS28" s="349"/>
      <c r="BT28" s="349"/>
      <c r="BU28" s="350"/>
      <c r="BV28" s="348">
        <v>2467895</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09"/>
      <c r="G29" s="409"/>
      <c r="H29" s="409"/>
      <c r="I29" s="409"/>
      <c r="J29" s="409"/>
      <c r="K29" s="410"/>
      <c r="L29" s="436">
        <v>16</v>
      </c>
      <c r="M29" s="437"/>
      <c r="N29" s="437"/>
      <c r="O29" s="437"/>
      <c r="P29" s="476"/>
      <c r="Q29" s="436">
        <v>2050</v>
      </c>
      <c r="R29" s="437"/>
      <c r="S29" s="437"/>
      <c r="T29" s="437"/>
      <c r="U29" s="437"/>
      <c r="V29" s="476"/>
      <c r="W29" s="532"/>
      <c r="X29" s="533"/>
      <c r="Y29" s="534"/>
      <c r="Z29" s="435" t="s">
        <v>169</v>
      </c>
      <c r="AA29" s="409"/>
      <c r="AB29" s="409"/>
      <c r="AC29" s="409"/>
      <c r="AD29" s="409"/>
      <c r="AE29" s="409"/>
      <c r="AF29" s="409"/>
      <c r="AG29" s="410"/>
      <c r="AH29" s="436">
        <v>244</v>
      </c>
      <c r="AI29" s="437"/>
      <c r="AJ29" s="437"/>
      <c r="AK29" s="437"/>
      <c r="AL29" s="476"/>
      <c r="AM29" s="436">
        <v>749813</v>
      </c>
      <c r="AN29" s="437"/>
      <c r="AO29" s="437"/>
      <c r="AP29" s="437"/>
      <c r="AQ29" s="437"/>
      <c r="AR29" s="476"/>
      <c r="AS29" s="436">
        <v>3073</v>
      </c>
      <c r="AT29" s="437"/>
      <c r="AU29" s="437"/>
      <c r="AV29" s="437"/>
      <c r="AW29" s="437"/>
      <c r="AX29" s="438"/>
      <c r="AY29" s="560"/>
      <c r="AZ29" s="561"/>
      <c r="BA29" s="561"/>
      <c r="BB29" s="562"/>
      <c r="BC29" s="413" t="s">
        <v>170</v>
      </c>
      <c r="BD29" s="414"/>
      <c r="BE29" s="414"/>
      <c r="BF29" s="414"/>
      <c r="BG29" s="414"/>
      <c r="BH29" s="414"/>
      <c r="BI29" s="414"/>
      <c r="BJ29" s="414"/>
      <c r="BK29" s="414"/>
      <c r="BL29" s="414"/>
      <c r="BM29" s="415"/>
      <c r="BN29" s="416">
        <v>1019835</v>
      </c>
      <c r="BO29" s="417"/>
      <c r="BP29" s="417"/>
      <c r="BQ29" s="417"/>
      <c r="BR29" s="417"/>
      <c r="BS29" s="417"/>
      <c r="BT29" s="417"/>
      <c r="BU29" s="418"/>
      <c r="BV29" s="416">
        <v>1035589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171</v>
      </c>
      <c r="X30" s="555"/>
      <c r="Y30" s="555"/>
      <c r="Z30" s="555"/>
      <c r="AA30" s="555"/>
      <c r="AB30" s="555"/>
      <c r="AC30" s="555"/>
      <c r="AD30" s="555"/>
      <c r="AE30" s="555"/>
      <c r="AF30" s="555"/>
      <c r="AG30" s="556"/>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172</v>
      </c>
      <c r="BD30" s="544"/>
      <c r="BE30" s="544"/>
      <c r="BF30" s="544"/>
      <c r="BG30" s="544"/>
      <c r="BH30" s="544"/>
      <c r="BI30" s="544"/>
      <c r="BJ30" s="544"/>
      <c r="BK30" s="544"/>
      <c r="BL30" s="544"/>
      <c r="BM30" s="545"/>
      <c r="BN30" s="546">
        <v>3643548</v>
      </c>
      <c r="BO30" s="547"/>
      <c r="BP30" s="547"/>
      <c r="BQ30" s="547"/>
      <c r="BR30" s="547"/>
      <c r="BS30" s="547"/>
      <c r="BT30" s="547"/>
      <c r="BU30" s="548"/>
      <c r="BV30" s="546">
        <v>3770274</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高幡消防組合（一般会計）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公益財団法人四万十公社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国民健康保険大正診療所特別会計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こうち人づくり広域連合（一般会計）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株式会社あぐり窪川</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国民健康保険十和診療所特別会計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高知県広域食肉センター事務組合（一般会計）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営農支援センター四万十株式会社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大道へき地診療所特別会計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高知県市町村総合事務組合（一般会計）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四万十町森林組合</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高知県市町村総合事務組合（交通災害共済事業特別会計）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8</v>
      </c>
      <c r="V39" s="566"/>
      <c r="W39" s="567" t="str">
        <f>IF('各会計、関係団体の財政状況及び健全化判断比率'!B33="","",'各会計、関係団体の財政状況及び健全化判断比率'!B33)</f>
        <v>介護保険事業特別会計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高知県市町村総合事務組合（会館建設事業特別会計）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高幡広域市町村圏事務組合（一般会計）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高幡広域市町村圏事務組合（滞納整理事業特別会計）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高幡障害者支援施設組合（一般会計）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高幡西部特別養護老人ホーム組合（一般会計）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1544249</v>
      </c>
      <c r="S5" s="583"/>
      <c r="T5" s="583"/>
      <c r="U5" s="583"/>
      <c r="V5" s="583"/>
      <c r="W5" s="583"/>
      <c r="X5" s="583"/>
      <c r="Y5" s="584"/>
      <c r="Z5" s="585">
        <v>10.1</v>
      </c>
      <c r="AA5" s="585"/>
      <c r="AB5" s="585"/>
      <c r="AC5" s="585"/>
      <c r="AD5" s="586">
        <v>1544249</v>
      </c>
      <c r="AE5" s="586"/>
      <c r="AF5" s="586"/>
      <c r="AG5" s="586"/>
      <c r="AH5" s="586"/>
      <c r="AI5" s="586"/>
      <c r="AJ5" s="586"/>
      <c r="AK5" s="586"/>
      <c r="AL5" s="587">
        <v>18.2</v>
      </c>
      <c r="AM5" s="588"/>
      <c r="AN5" s="588"/>
      <c r="AO5" s="589"/>
      <c r="AP5" s="579" t="s">
        <v>207</v>
      </c>
      <c r="AQ5" s="580"/>
      <c r="AR5" s="580"/>
      <c r="AS5" s="580"/>
      <c r="AT5" s="580"/>
      <c r="AU5" s="580"/>
      <c r="AV5" s="580"/>
      <c r="AW5" s="580"/>
      <c r="AX5" s="580"/>
      <c r="AY5" s="580"/>
      <c r="AZ5" s="580"/>
      <c r="BA5" s="580"/>
      <c r="BB5" s="580"/>
      <c r="BC5" s="580"/>
      <c r="BD5" s="580"/>
      <c r="BE5" s="580"/>
      <c r="BF5" s="581"/>
      <c r="BG5" s="593">
        <v>1543008</v>
      </c>
      <c r="BH5" s="594"/>
      <c r="BI5" s="594"/>
      <c r="BJ5" s="594"/>
      <c r="BK5" s="594"/>
      <c r="BL5" s="594"/>
      <c r="BM5" s="594"/>
      <c r="BN5" s="595"/>
      <c r="BO5" s="596">
        <v>99.9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138393</v>
      </c>
      <c r="S6" s="594"/>
      <c r="T6" s="594"/>
      <c r="U6" s="594"/>
      <c r="V6" s="594"/>
      <c r="W6" s="594"/>
      <c r="X6" s="594"/>
      <c r="Y6" s="595"/>
      <c r="Z6" s="596">
        <v>0.9</v>
      </c>
      <c r="AA6" s="596"/>
      <c r="AB6" s="596"/>
      <c r="AC6" s="596"/>
      <c r="AD6" s="597">
        <v>138393</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1543008</v>
      </c>
      <c r="BH6" s="594"/>
      <c r="BI6" s="594"/>
      <c r="BJ6" s="594"/>
      <c r="BK6" s="594"/>
      <c r="BL6" s="594"/>
      <c r="BM6" s="594"/>
      <c r="BN6" s="595"/>
      <c r="BO6" s="596">
        <v>99.9</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123747</v>
      </c>
      <c r="CS6" s="594"/>
      <c r="CT6" s="594"/>
      <c r="CU6" s="594"/>
      <c r="CV6" s="594"/>
      <c r="CW6" s="594"/>
      <c r="CX6" s="594"/>
      <c r="CY6" s="595"/>
      <c r="CZ6" s="596">
        <v>0.9</v>
      </c>
      <c r="DA6" s="596"/>
      <c r="DB6" s="596"/>
      <c r="DC6" s="596"/>
      <c r="DD6" s="602">
        <v>162</v>
      </c>
      <c r="DE6" s="594"/>
      <c r="DF6" s="594"/>
      <c r="DG6" s="594"/>
      <c r="DH6" s="594"/>
      <c r="DI6" s="594"/>
      <c r="DJ6" s="594"/>
      <c r="DK6" s="594"/>
      <c r="DL6" s="594"/>
      <c r="DM6" s="594"/>
      <c r="DN6" s="594"/>
      <c r="DO6" s="594"/>
      <c r="DP6" s="595"/>
      <c r="DQ6" s="602">
        <v>123747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4058</v>
      </c>
      <c r="S7" s="594"/>
      <c r="T7" s="594"/>
      <c r="U7" s="594"/>
      <c r="V7" s="594"/>
      <c r="W7" s="594"/>
      <c r="X7" s="594"/>
      <c r="Y7" s="595"/>
      <c r="Z7" s="596">
        <v>0</v>
      </c>
      <c r="AA7" s="596"/>
      <c r="AB7" s="596"/>
      <c r="AC7" s="596"/>
      <c r="AD7" s="597">
        <v>4058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559845</v>
      </c>
      <c r="BH7" s="594"/>
      <c r="BI7" s="594"/>
      <c r="BJ7" s="594"/>
      <c r="BK7" s="594"/>
      <c r="BL7" s="594"/>
      <c r="BM7" s="594"/>
      <c r="BN7" s="595"/>
      <c r="BO7" s="596">
        <v>36.299999999999997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2163197</v>
      </c>
      <c r="CS7" s="594"/>
      <c r="CT7" s="594"/>
      <c r="CU7" s="594"/>
      <c r="CV7" s="594"/>
      <c r="CW7" s="594"/>
      <c r="CX7" s="594"/>
      <c r="CY7" s="595"/>
      <c r="CZ7" s="596">
        <v>14.9</v>
      </c>
      <c r="DA7" s="596"/>
      <c r="DB7" s="596"/>
      <c r="DC7" s="596"/>
      <c r="DD7" s="602">
        <v>224816</v>
      </c>
      <c r="DE7" s="594"/>
      <c r="DF7" s="594"/>
      <c r="DG7" s="594"/>
      <c r="DH7" s="594"/>
      <c r="DI7" s="594"/>
      <c r="DJ7" s="594"/>
      <c r="DK7" s="594"/>
      <c r="DL7" s="594"/>
      <c r="DM7" s="594"/>
      <c r="DN7" s="594"/>
      <c r="DO7" s="594"/>
      <c r="DP7" s="595"/>
      <c r="DQ7" s="602">
        <v>1572681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9887</v>
      </c>
      <c r="S8" s="594"/>
      <c r="T8" s="594"/>
      <c r="U8" s="594"/>
      <c r="V8" s="594"/>
      <c r="W8" s="594"/>
      <c r="X8" s="594"/>
      <c r="Y8" s="595"/>
      <c r="Z8" s="596">
        <v>0.1</v>
      </c>
      <c r="AA8" s="596"/>
      <c r="AB8" s="596"/>
      <c r="AC8" s="596"/>
      <c r="AD8" s="597">
        <v>9887</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25303</v>
      </c>
      <c r="BH8" s="594"/>
      <c r="BI8" s="594"/>
      <c r="BJ8" s="594"/>
      <c r="BK8" s="594"/>
      <c r="BL8" s="594"/>
      <c r="BM8" s="594"/>
      <c r="BN8" s="595"/>
      <c r="BO8" s="596">
        <v>1.6</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3419828</v>
      </c>
      <c r="CS8" s="594"/>
      <c r="CT8" s="594"/>
      <c r="CU8" s="594"/>
      <c r="CV8" s="594"/>
      <c r="CW8" s="594"/>
      <c r="CX8" s="594"/>
      <c r="CY8" s="595"/>
      <c r="CZ8" s="596">
        <v>23.6</v>
      </c>
      <c r="DA8" s="596"/>
      <c r="DB8" s="596"/>
      <c r="DC8" s="596"/>
      <c r="DD8" s="602">
        <v>197850</v>
      </c>
      <c r="DE8" s="594"/>
      <c r="DF8" s="594"/>
      <c r="DG8" s="594"/>
      <c r="DH8" s="594"/>
      <c r="DI8" s="594"/>
      <c r="DJ8" s="594"/>
      <c r="DK8" s="594"/>
      <c r="DL8" s="594"/>
      <c r="DM8" s="594"/>
      <c r="DN8" s="594"/>
      <c r="DO8" s="594"/>
      <c r="DP8" s="595"/>
      <c r="DQ8" s="602">
        <v>2024929</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5187</v>
      </c>
      <c r="S9" s="594"/>
      <c r="T9" s="594"/>
      <c r="U9" s="594"/>
      <c r="V9" s="594"/>
      <c r="W9" s="594"/>
      <c r="X9" s="594"/>
      <c r="Y9" s="595"/>
      <c r="Z9" s="596">
        <v>0</v>
      </c>
      <c r="AA9" s="596"/>
      <c r="AB9" s="596"/>
      <c r="AC9" s="596"/>
      <c r="AD9" s="597">
        <v>5187</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461288</v>
      </c>
      <c r="BH9" s="594"/>
      <c r="BI9" s="594"/>
      <c r="BJ9" s="594"/>
      <c r="BK9" s="594"/>
      <c r="BL9" s="594"/>
      <c r="BM9" s="594"/>
      <c r="BN9" s="595"/>
      <c r="BO9" s="596">
        <v>29.9</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1113705</v>
      </c>
      <c r="CS9" s="594"/>
      <c r="CT9" s="594"/>
      <c r="CU9" s="594"/>
      <c r="CV9" s="594"/>
      <c r="CW9" s="594"/>
      <c r="CX9" s="594"/>
      <c r="CY9" s="595"/>
      <c r="CZ9" s="596">
        <v>7.7</v>
      </c>
      <c r="DA9" s="596"/>
      <c r="DB9" s="596"/>
      <c r="DC9" s="596"/>
      <c r="DD9" s="602">
        <v>139849</v>
      </c>
      <c r="DE9" s="594"/>
      <c r="DF9" s="594"/>
      <c r="DG9" s="594"/>
      <c r="DH9" s="594"/>
      <c r="DI9" s="594"/>
      <c r="DJ9" s="594"/>
      <c r="DK9" s="594"/>
      <c r="DL9" s="594"/>
      <c r="DM9" s="594"/>
      <c r="DN9" s="594"/>
      <c r="DO9" s="594"/>
      <c r="DP9" s="595"/>
      <c r="DQ9" s="602">
        <v>965155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200687</v>
      </c>
      <c r="S10" s="594"/>
      <c r="T10" s="594"/>
      <c r="U10" s="594"/>
      <c r="V10" s="594"/>
      <c r="W10" s="594"/>
      <c r="X10" s="594"/>
      <c r="Y10" s="595"/>
      <c r="Z10" s="596">
        <v>1.3</v>
      </c>
      <c r="AA10" s="596"/>
      <c r="AB10" s="596"/>
      <c r="AC10" s="596"/>
      <c r="AD10" s="597">
        <v>200687</v>
      </c>
      <c r="AE10" s="597"/>
      <c r="AF10" s="597"/>
      <c r="AG10" s="597"/>
      <c r="AH10" s="597"/>
      <c r="AI10" s="597"/>
      <c r="AJ10" s="597"/>
      <c r="AK10" s="597"/>
      <c r="AL10" s="598">
        <v>2.4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32240</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238003</v>
      </c>
      <c r="CS10" s="594"/>
      <c r="CT10" s="594"/>
      <c r="CU10" s="594"/>
      <c r="CV10" s="594"/>
      <c r="CW10" s="594"/>
      <c r="CX10" s="594"/>
      <c r="CY10" s="595"/>
      <c r="CZ10" s="596">
        <v>1.6</v>
      </c>
      <c r="DA10" s="596"/>
      <c r="DB10" s="596"/>
      <c r="DC10" s="596"/>
      <c r="DD10" s="602" t="s">
        <v>220</v>
      </c>
      <c r="DE10" s="594"/>
      <c r="DF10" s="594"/>
      <c r="DG10" s="594"/>
      <c r="DH10" s="594"/>
      <c r="DI10" s="594"/>
      <c r="DJ10" s="594"/>
      <c r="DK10" s="594"/>
      <c r="DL10" s="594"/>
      <c r="DM10" s="594"/>
      <c r="DN10" s="594"/>
      <c r="DO10" s="594"/>
      <c r="DP10" s="595"/>
      <c r="DQ10" s="602">
        <v>311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1049</v>
      </c>
      <c r="S11" s="594"/>
      <c r="T11" s="594"/>
      <c r="U11" s="594"/>
      <c r="V11" s="594"/>
      <c r="W11" s="594"/>
      <c r="X11" s="594"/>
      <c r="Y11" s="595"/>
      <c r="Z11" s="596">
        <v>0</v>
      </c>
      <c r="AA11" s="596"/>
      <c r="AB11" s="596"/>
      <c r="AC11" s="596"/>
      <c r="AD11" s="597">
        <v>1049</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41014</v>
      </c>
      <c r="BH11" s="594"/>
      <c r="BI11" s="594"/>
      <c r="BJ11" s="594"/>
      <c r="BK11" s="594"/>
      <c r="BL11" s="594"/>
      <c r="BM11" s="594"/>
      <c r="BN11" s="595"/>
      <c r="BO11" s="596">
        <v>2.7</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1268166</v>
      </c>
      <c r="CS11" s="594"/>
      <c r="CT11" s="594"/>
      <c r="CU11" s="594"/>
      <c r="CV11" s="594"/>
      <c r="CW11" s="594"/>
      <c r="CX11" s="594"/>
      <c r="CY11" s="595"/>
      <c r="CZ11" s="596">
        <v>8.6999999999999993</v>
      </c>
      <c r="DA11" s="596"/>
      <c r="DB11" s="596"/>
      <c r="DC11" s="596"/>
      <c r="DD11" s="602">
        <v>564491</v>
      </c>
      <c r="DE11" s="594"/>
      <c r="DF11" s="594"/>
      <c r="DG11" s="594"/>
      <c r="DH11" s="594"/>
      <c r="DI11" s="594"/>
      <c r="DJ11" s="594"/>
      <c r="DK11" s="594"/>
      <c r="DL11" s="594"/>
      <c r="DM11" s="594"/>
      <c r="DN11" s="594"/>
      <c r="DO11" s="594"/>
      <c r="DP11" s="595"/>
      <c r="DQ11" s="602">
        <v>471800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790474</v>
      </c>
      <c r="BH12" s="594"/>
      <c r="BI12" s="594"/>
      <c r="BJ12" s="594"/>
      <c r="BK12" s="594"/>
      <c r="BL12" s="594"/>
      <c r="BM12" s="594"/>
      <c r="BN12" s="595"/>
      <c r="BO12" s="596">
        <v>51.2</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247180</v>
      </c>
      <c r="CS12" s="594"/>
      <c r="CT12" s="594"/>
      <c r="CU12" s="594"/>
      <c r="CV12" s="594"/>
      <c r="CW12" s="594"/>
      <c r="CX12" s="594"/>
      <c r="CY12" s="595"/>
      <c r="CZ12" s="596">
        <v>1.7</v>
      </c>
      <c r="DA12" s="596"/>
      <c r="DB12" s="596"/>
      <c r="DC12" s="596"/>
      <c r="DD12" s="602">
        <v>79547</v>
      </c>
      <c r="DE12" s="594"/>
      <c r="DF12" s="594"/>
      <c r="DG12" s="594"/>
      <c r="DH12" s="594"/>
      <c r="DI12" s="594"/>
      <c r="DJ12" s="594"/>
      <c r="DK12" s="594"/>
      <c r="DL12" s="594"/>
      <c r="DM12" s="594"/>
      <c r="DN12" s="594"/>
      <c r="DO12" s="594"/>
      <c r="DP12" s="595"/>
      <c r="DQ12" s="602">
        <v>204062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11952</v>
      </c>
      <c r="S13" s="594"/>
      <c r="T13" s="594"/>
      <c r="U13" s="594"/>
      <c r="V13" s="594"/>
      <c r="W13" s="594"/>
      <c r="X13" s="594"/>
      <c r="Y13" s="595"/>
      <c r="Z13" s="596">
        <v>0.1</v>
      </c>
      <c r="AA13" s="596"/>
      <c r="AB13" s="596"/>
      <c r="AC13" s="596"/>
      <c r="AD13" s="597">
        <v>11952</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763324</v>
      </c>
      <c r="BH13" s="594"/>
      <c r="BI13" s="594"/>
      <c r="BJ13" s="594"/>
      <c r="BK13" s="594"/>
      <c r="BL13" s="594"/>
      <c r="BM13" s="594"/>
      <c r="BN13" s="595"/>
      <c r="BO13" s="596">
        <v>49.4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1104245</v>
      </c>
      <c r="CS13" s="594"/>
      <c r="CT13" s="594"/>
      <c r="CU13" s="594"/>
      <c r="CV13" s="594"/>
      <c r="CW13" s="594"/>
      <c r="CX13" s="594"/>
      <c r="CY13" s="595"/>
      <c r="CZ13" s="596">
        <v>7.6</v>
      </c>
      <c r="DA13" s="596"/>
      <c r="DB13" s="596"/>
      <c r="DC13" s="596"/>
      <c r="DD13" s="602">
        <v>933047</v>
      </c>
      <c r="DE13" s="594"/>
      <c r="DF13" s="594"/>
      <c r="DG13" s="594"/>
      <c r="DH13" s="594"/>
      <c r="DI13" s="594"/>
      <c r="DJ13" s="594"/>
      <c r="DK13" s="594"/>
      <c r="DL13" s="594"/>
      <c r="DM13" s="594"/>
      <c r="DN13" s="594"/>
      <c r="DO13" s="594"/>
      <c r="DP13" s="595"/>
      <c r="DQ13" s="602">
        <v>337127</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62681</v>
      </c>
      <c r="BH14" s="594"/>
      <c r="BI14" s="594"/>
      <c r="BJ14" s="594"/>
      <c r="BK14" s="594"/>
      <c r="BL14" s="594"/>
      <c r="BM14" s="594"/>
      <c r="BN14" s="595"/>
      <c r="BO14" s="596">
        <v>4.0999999999999996</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1057328</v>
      </c>
      <c r="CS14" s="594"/>
      <c r="CT14" s="594"/>
      <c r="CU14" s="594"/>
      <c r="CV14" s="594"/>
      <c r="CW14" s="594"/>
      <c r="CX14" s="594"/>
      <c r="CY14" s="595"/>
      <c r="CZ14" s="596">
        <v>7.3</v>
      </c>
      <c r="DA14" s="596"/>
      <c r="DB14" s="596"/>
      <c r="DC14" s="596"/>
      <c r="DD14" s="602">
        <v>349884</v>
      </c>
      <c r="DE14" s="594"/>
      <c r="DF14" s="594"/>
      <c r="DG14" s="594"/>
      <c r="DH14" s="594"/>
      <c r="DI14" s="594"/>
      <c r="DJ14" s="594"/>
      <c r="DK14" s="594"/>
      <c r="DL14" s="594"/>
      <c r="DM14" s="594"/>
      <c r="DN14" s="594"/>
      <c r="DO14" s="594"/>
      <c r="DP14" s="595"/>
      <c r="DQ14" s="602">
        <v>470235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2881</v>
      </c>
      <c r="S15" s="594"/>
      <c r="T15" s="594"/>
      <c r="U15" s="594"/>
      <c r="V15" s="594"/>
      <c r="W15" s="594"/>
      <c r="X15" s="594"/>
      <c r="Y15" s="595"/>
      <c r="Z15" s="596">
        <v>0</v>
      </c>
      <c r="AA15" s="596"/>
      <c r="AB15" s="596"/>
      <c r="AC15" s="596"/>
      <c r="AD15" s="597">
        <v>2881</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130008</v>
      </c>
      <c r="BH15" s="594"/>
      <c r="BI15" s="594"/>
      <c r="BJ15" s="594"/>
      <c r="BK15" s="594"/>
      <c r="BL15" s="594"/>
      <c r="BM15" s="594"/>
      <c r="BN15" s="595"/>
      <c r="BO15" s="596">
        <v>8.4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1005768</v>
      </c>
      <c r="CS15" s="594"/>
      <c r="CT15" s="594"/>
      <c r="CU15" s="594"/>
      <c r="CV15" s="594"/>
      <c r="CW15" s="594"/>
      <c r="CX15" s="594"/>
      <c r="CY15" s="595"/>
      <c r="CZ15" s="596">
        <v>6.9</v>
      </c>
      <c r="DA15" s="596"/>
      <c r="DB15" s="596"/>
      <c r="DC15" s="596"/>
      <c r="DD15" s="602">
        <v>102067</v>
      </c>
      <c r="DE15" s="594"/>
      <c r="DF15" s="594"/>
      <c r="DG15" s="594"/>
      <c r="DH15" s="594"/>
      <c r="DI15" s="594"/>
      <c r="DJ15" s="594"/>
      <c r="DK15" s="594"/>
      <c r="DL15" s="594"/>
      <c r="DM15" s="594"/>
      <c r="DN15" s="594"/>
      <c r="DO15" s="594"/>
      <c r="DP15" s="595"/>
      <c r="DQ15" s="602">
        <v>854337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7252733</v>
      </c>
      <c r="S16" s="594"/>
      <c r="T16" s="594"/>
      <c r="U16" s="594"/>
      <c r="V16" s="594"/>
      <c r="W16" s="594"/>
      <c r="X16" s="594"/>
      <c r="Y16" s="595"/>
      <c r="Z16" s="596">
        <v>47.7</v>
      </c>
      <c r="AA16" s="596"/>
      <c r="AB16" s="596"/>
      <c r="AC16" s="596"/>
      <c r="AD16" s="597">
        <v>6579568</v>
      </c>
      <c r="AE16" s="597"/>
      <c r="AF16" s="597"/>
      <c r="AG16" s="597"/>
      <c r="AH16" s="597"/>
      <c r="AI16" s="597"/>
      <c r="AJ16" s="597"/>
      <c r="AK16" s="597"/>
      <c r="AL16" s="598">
        <v>77.3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392756</v>
      </c>
      <c r="CS16" s="594"/>
      <c r="CT16" s="594"/>
      <c r="CU16" s="594"/>
      <c r="CV16" s="594"/>
      <c r="CW16" s="594"/>
      <c r="CX16" s="594"/>
      <c r="CY16" s="595"/>
      <c r="CZ16" s="596">
        <v>2.7</v>
      </c>
      <c r="DA16" s="596"/>
      <c r="DB16" s="596"/>
      <c r="DC16" s="596"/>
      <c r="DD16" s="602" t="s">
        <v>220</v>
      </c>
      <c r="DE16" s="594"/>
      <c r="DF16" s="594"/>
      <c r="DG16" s="594"/>
      <c r="DH16" s="594"/>
      <c r="DI16" s="594"/>
      <c r="DJ16" s="594"/>
      <c r="DK16" s="594"/>
      <c r="DL16" s="594"/>
      <c r="DM16" s="594"/>
      <c r="DN16" s="594"/>
      <c r="DO16" s="594"/>
      <c r="DP16" s="595"/>
      <c r="DQ16" s="602">
        <v>139989</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6579568</v>
      </c>
      <c r="S17" s="594"/>
      <c r="T17" s="594"/>
      <c r="U17" s="594"/>
      <c r="V17" s="594"/>
      <c r="W17" s="594"/>
      <c r="X17" s="594"/>
      <c r="Y17" s="595"/>
      <c r="Z17" s="596">
        <v>43.2</v>
      </c>
      <c r="AA17" s="596"/>
      <c r="AB17" s="596"/>
      <c r="AC17" s="596"/>
      <c r="AD17" s="597">
        <v>6579568</v>
      </c>
      <c r="AE17" s="597"/>
      <c r="AF17" s="597"/>
      <c r="AG17" s="597"/>
      <c r="AH17" s="597"/>
      <c r="AI17" s="597"/>
      <c r="AJ17" s="597"/>
      <c r="AK17" s="597"/>
      <c r="AL17" s="598">
        <v>77.3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2369917</v>
      </c>
      <c r="CS17" s="594"/>
      <c r="CT17" s="594"/>
      <c r="CU17" s="594"/>
      <c r="CV17" s="594"/>
      <c r="CW17" s="594"/>
      <c r="CX17" s="594"/>
      <c r="CY17" s="595"/>
      <c r="CZ17" s="596">
        <v>16.3</v>
      </c>
      <c r="DA17" s="596"/>
      <c r="DB17" s="596"/>
      <c r="DC17" s="596"/>
      <c r="DD17" s="602" t="s">
        <v>220</v>
      </c>
      <c r="DE17" s="594"/>
      <c r="DF17" s="594"/>
      <c r="DG17" s="594"/>
      <c r="DH17" s="594"/>
      <c r="DI17" s="594"/>
      <c r="DJ17" s="594"/>
      <c r="DK17" s="594"/>
      <c r="DL17" s="594"/>
      <c r="DM17" s="594"/>
      <c r="DN17" s="594"/>
      <c r="DO17" s="594"/>
      <c r="DP17" s="595"/>
      <c r="DQ17" s="602">
        <v>2271507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673165</v>
      </c>
      <c r="S18" s="594"/>
      <c r="T18" s="594"/>
      <c r="U18" s="594"/>
      <c r="V18" s="594"/>
      <c r="W18" s="594"/>
      <c r="X18" s="594"/>
      <c r="Y18" s="595"/>
      <c r="Z18" s="596">
        <v>4.4000000000000004</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1241</v>
      </c>
      <c r="BH19" s="594"/>
      <c r="BI19" s="594"/>
      <c r="BJ19" s="594"/>
      <c r="BK19" s="594"/>
      <c r="BL19" s="594"/>
      <c r="BM19" s="594"/>
      <c r="BN19" s="595"/>
      <c r="BO19" s="596">
        <v>0.1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9171076</v>
      </c>
      <c r="S20" s="594"/>
      <c r="T20" s="594"/>
      <c r="U20" s="594"/>
      <c r="V20" s="594"/>
      <c r="W20" s="594"/>
      <c r="X20" s="594"/>
      <c r="Y20" s="595"/>
      <c r="Z20" s="596">
        <v>60.3</v>
      </c>
      <c r="AA20" s="596"/>
      <c r="AB20" s="596"/>
      <c r="AC20" s="596"/>
      <c r="AD20" s="597">
        <v>8497911</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1241</v>
      </c>
      <c r="BH20" s="594"/>
      <c r="BI20" s="594"/>
      <c r="BJ20" s="594"/>
      <c r="BK20" s="594"/>
      <c r="BL20" s="594"/>
      <c r="BM20" s="594"/>
      <c r="BN20" s="595"/>
      <c r="BO20" s="596">
        <v>0.1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14503840</v>
      </c>
      <c r="CS20" s="594"/>
      <c r="CT20" s="594"/>
      <c r="CU20" s="594"/>
      <c r="CV20" s="594"/>
      <c r="CW20" s="594"/>
      <c r="CX20" s="594"/>
      <c r="CY20" s="595"/>
      <c r="CZ20" s="596">
        <v>100</v>
      </c>
      <c r="DA20" s="596"/>
      <c r="DB20" s="596"/>
      <c r="DC20" s="596"/>
      <c r="DD20" s="602">
        <v>2591713</v>
      </c>
      <c r="DE20" s="594"/>
      <c r="DF20" s="594"/>
      <c r="DG20" s="594"/>
      <c r="DH20" s="594"/>
      <c r="DI20" s="594"/>
      <c r="DJ20" s="594"/>
      <c r="DK20" s="594"/>
      <c r="DL20" s="594"/>
      <c r="DM20" s="594"/>
      <c r="DN20" s="594"/>
      <c r="DO20" s="594"/>
      <c r="DP20" s="595"/>
      <c r="DQ20" s="602">
        <v>9435880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2329</v>
      </c>
      <c r="S21" s="594"/>
      <c r="T21" s="594"/>
      <c r="U21" s="594"/>
      <c r="V21" s="594"/>
      <c r="W21" s="594"/>
      <c r="X21" s="594"/>
      <c r="Y21" s="595"/>
      <c r="Z21" s="596">
        <v>0</v>
      </c>
      <c r="AA21" s="596"/>
      <c r="AB21" s="596"/>
      <c r="AC21" s="596"/>
      <c r="AD21" s="597">
        <v>2329</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1241</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78466</v>
      </c>
      <c r="S22" s="594"/>
      <c r="T22" s="594"/>
      <c r="U22" s="594"/>
      <c r="V22" s="594"/>
      <c r="W22" s="594"/>
      <c r="X22" s="594"/>
      <c r="Y22" s="595"/>
      <c r="Z22" s="596">
        <v>0.5</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191421</v>
      </c>
      <c r="S23" s="594"/>
      <c r="T23" s="594"/>
      <c r="U23" s="594"/>
      <c r="V23" s="594"/>
      <c r="W23" s="594"/>
      <c r="X23" s="594"/>
      <c r="Y23" s="595"/>
      <c r="Z23" s="596">
        <v>1.3</v>
      </c>
      <c r="AA23" s="596"/>
      <c r="AB23" s="596"/>
      <c r="AC23" s="596"/>
      <c r="AD23" s="597">
        <v>2507</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71983</v>
      </c>
      <c r="S24" s="594"/>
      <c r="T24" s="594"/>
      <c r="U24" s="594"/>
      <c r="V24" s="594"/>
      <c r="W24" s="594"/>
      <c r="X24" s="594"/>
      <c r="Y24" s="595"/>
      <c r="Z24" s="596">
        <v>0.5</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5986479</v>
      </c>
      <c r="CS24" s="583"/>
      <c r="CT24" s="583"/>
      <c r="CU24" s="583"/>
      <c r="CV24" s="583"/>
      <c r="CW24" s="583"/>
      <c r="CX24" s="583"/>
      <c r="CY24" s="584"/>
      <c r="CZ24" s="620">
        <v>41.3</v>
      </c>
      <c r="DA24" s="621"/>
      <c r="DB24" s="621"/>
      <c r="DC24" s="622"/>
      <c r="DD24" s="619">
        <v>4860936</v>
      </c>
      <c r="DE24" s="583"/>
      <c r="DF24" s="583"/>
      <c r="DG24" s="583"/>
      <c r="DH24" s="583"/>
      <c r="DI24" s="583"/>
      <c r="DJ24" s="583"/>
      <c r="DK24" s="584"/>
      <c r="DL24" s="619">
        <v>4678052</v>
      </c>
      <c r="DM24" s="583"/>
      <c r="DN24" s="583"/>
      <c r="DO24" s="583"/>
      <c r="DP24" s="583"/>
      <c r="DQ24" s="583"/>
      <c r="DR24" s="583"/>
      <c r="DS24" s="583"/>
      <c r="DT24" s="583"/>
      <c r="DU24" s="583"/>
      <c r="DV24" s="584"/>
      <c r="DW24" s="587">
        <v>52.1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1452447</v>
      </c>
      <c r="S25" s="594"/>
      <c r="T25" s="594"/>
      <c r="U25" s="594"/>
      <c r="V25" s="594"/>
      <c r="W25" s="594"/>
      <c r="X25" s="594"/>
      <c r="Y25" s="595"/>
      <c r="Z25" s="596">
        <v>9.5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2211391</v>
      </c>
      <c r="CS25" s="623"/>
      <c r="CT25" s="623"/>
      <c r="CU25" s="623"/>
      <c r="CV25" s="623"/>
      <c r="CW25" s="623"/>
      <c r="CX25" s="623"/>
      <c r="CY25" s="624"/>
      <c r="CZ25" s="631">
        <v>15.2</v>
      </c>
      <c r="DA25" s="632"/>
      <c r="DB25" s="632"/>
      <c r="DC25" s="633"/>
      <c r="DD25" s="602">
        <v>2068268</v>
      </c>
      <c r="DE25" s="623"/>
      <c r="DF25" s="623"/>
      <c r="DG25" s="623"/>
      <c r="DH25" s="623"/>
      <c r="DI25" s="623"/>
      <c r="DJ25" s="623"/>
      <c r="DK25" s="624"/>
      <c r="DL25" s="602">
        <v>2009388</v>
      </c>
      <c r="DM25" s="623"/>
      <c r="DN25" s="623"/>
      <c r="DO25" s="623"/>
      <c r="DP25" s="623"/>
      <c r="DQ25" s="623"/>
      <c r="DR25" s="623"/>
      <c r="DS25" s="623"/>
      <c r="DT25" s="623"/>
      <c r="DU25" s="623"/>
      <c r="DV25" s="624"/>
      <c r="DW25" s="598">
        <v>22.4</v>
      </c>
      <c r="DX25" s="625"/>
      <c r="DY25" s="625"/>
      <c r="DZ25" s="625"/>
      <c r="EA25" s="625"/>
      <c r="EB25" s="625"/>
      <c r="EC25" s="626"/>
    </row>
    <row r="26" spans="2:133" ht="11.25" customHeight="1" x14ac:dyDescent="0.15">
      <c r="B26" s="627" t="s">
        <v>276</v>
      </c>
      <c r="C26" s="628"/>
      <c r="D26" s="628"/>
      <c r="E26" s="628"/>
      <c r="F26" s="628"/>
      <c r="G26" s="628"/>
      <c r="H26" s="628"/>
      <c r="I26" s="628"/>
      <c r="J26" s="628"/>
      <c r="K26" s="628"/>
      <c r="L26" s="628"/>
      <c r="M26" s="628"/>
      <c r="N26" s="628"/>
      <c r="O26" s="628"/>
      <c r="P26" s="628"/>
      <c r="Q26" s="629"/>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0"/>
      <c r="AR26" s="630"/>
      <c r="AS26" s="630"/>
      <c r="AT26" s="630"/>
      <c r="AU26" s="630"/>
      <c r="AV26" s="630"/>
      <c r="AW26" s="630"/>
      <c r="AX26" s="630"/>
      <c r="AY26" s="630"/>
      <c r="AZ26" s="630"/>
      <c r="BA26" s="630"/>
      <c r="BB26" s="630"/>
      <c r="BC26" s="630"/>
      <c r="BD26" s="630"/>
      <c r="BE26" s="630"/>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1318196</v>
      </c>
      <c r="CS26" s="594"/>
      <c r="CT26" s="594"/>
      <c r="CU26" s="594"/>
      <c r="CV26" s="594"/>
      <c r="CW26" s="594"/>
      <c r="CX26" s="594"/>
      <c r="CY26" s="595"/>
      <c r="CZ26" s="631">
        <v>9.1</v>
      </c>
      <c r="DA26" s="632"/>
      <c r="DB26" s="632"/>
      <c r="DC26" s="633"/>
      <c r="DD26" s="602">
        <v>1195518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1738051</v>
      </c>
      <c r="S27" s="594"/>
      <c r="T27" s="594"/>
      <c r="U27" s="594"/>
      <c r="V27" s="594"/>
      <c r="W27" s="594"/>
      <c r="X27" s="594"/>
      <c r="Y27" s="595"/>
      <c r="Z27" s="596">
        <v>11.4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1544249</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1405171</v>
      </c>
      <c r="CS27" s="623"/>
      <c r="CT27" s="623"/>
      <c r="CU27" s="623"/>
      <c r="CV27" s="623"/>
      <c r="CW27" s="623"/>
      <c r="CX27" s="623"/>
      <c r="CY27" s="624"/>
      <c r="CZ27" s="631">
        <v>9.6999999999999993</v>
      </c>
      <c r="DA27" s="632"/>
      <c r="DB27" s="632"/>
      <c r="DC27" s="633"/>
      <c r="DD27" s="602">
        <v>521161</v>
      </c>
      <c r="DE27" s="623"/>
      <c r="DF27" s="623"/>
      <c r="DG27" s="623"/>
      <c r="DH27" s="623"/>
      <c r="DI27" s="623"/>
      <c r="DJ27" s="623"/>
      <c r="DK27" s="624"/>
      <c r="DL27" s="602">
        <v>509648</v>
      </c>
      <c r="DM27" s="623"/>
      <c r="DN27" s="623"/>
      <c r="DO27" s="623"/>
      <c r="DP27" s="623"/>
      <c r="DQ27" s="623"/>
      <c r="DR27" s="623"/>
      <c r="DS27" s="623"/>
      <c r="DT27" s="623"/>
      <c r="DU27" s="623"/>
      <c r="DV27" s="624"/>
      <c r="DW27" s="598">
        <v>5.7</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101845</v>
      </c>
      <c r="S28" s="594"/>
      <c r="T28" s="594"/>
      <c r="U28" s="594"/>
      <c r="V28" s="594"/>
      <c r="W28" s="594"/>
      <c r="X28" s="594"/>
      <c r="Y28" s="595"/>
      <c r="Z28" s="596">
        <v>0.7</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2369917</v>
      </c>
      <c r="CS28" s="594"/>
      <c r="CT28" s="594"/>
      <c r="CU28" s="594"/>
      <c r="CV28" s="594"/>
      <c r="CW28" s="594"/>
      <c r="CX28" s="594"/>
      <c r="CY28" s="595"/>
      <c r="CZ28" s="631">
        <v>16.3</v>
      </c>
      <c r="DA28" s="632"/>
      <c r="DB28" s="632"/>
      <c r="DC28" s="633"/>
      <c r="DD28" s="602">
        <v>2271507</v>
      </c>
      <c r="DE28" s="594"/>
      <c r="DF28" s="594"/>
      <c r="DG28" s="594"/>
      <c r="DH28" s="594"/>
      <c r="DI28" s="594"/>
      <c r="DJ28" s="594"/>
      <c r="DK28" s="595"/>
      <c r="DL28" s="602">
        <v>2159016</v>
      </c>
      <c r="DM28" s="594"/>
      <c r="DN28" s="594"/>
      <c r="DO28" s="594"/>
      <c r="DP28" s="594"/>
      <c r="DQ28" s="594"/>
      <c r="DR28" s="594"/>
      <c r="DS28" s="594"/>
      <c r="DT28" s="594"/>
      <c r="DU28" s="594"/>
      <c r="DV28" s="595"/>
      <c r="DW28" s="598">
        <v>24</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6283</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48" t="s">
        <v>287</v>
      </c>
      <c r="CE29" s="649"/>
      <c r="CF29" s="607" t="s">
        <v>288</v>
      </c>
      <c r="CG29" s="608"/>
      <c r="CH29" s="608"/>
      <c r="CI29" s="608"/>
      <c r="CJ29" s="608"/>
      <c r="CK29" s="608"/>
      <c r="CL29" s="608"/>
      <c r="CM29" s="608"/>
      <c r="CN29" s="608"/>
      <c r="CO29" s="608"/>
      <c r="CP29" s="608"/>
      <c r="CQ29" s="609"/>
      <c r="CR29" s="593">
        <v>2369039</v>
      </c>
      <c r="CS29" s="623"/>
      <c r="CT29" s="623"/>
      <c r="CU29" s="623"/>
      <c r="CV29" s="623"/>
      <c r="CW29" s="623"/>
      <c r="CX29" s="623"/>
      <c r="CY29" s="624"/>
      <c r="CZ29" s="631">
        <v>16.3</v>
      </c>
      <c r="DA29" s="632"/>
      <c r="DB29" s="632"/>
      <c r="DC29" s="633"/>
      <c r="DD29" s="602">
        <v>2270629</v>
      </c>
      <c r="DE29" s="623"/>
      <c r="DF29" s="623"/>
      <c r="DG29" s="623"/>
      <c r="DH29" s="623"/>
      <c r="DI29" s="623"/>
      <c r="DJ29" s="623"/>
      <c r="DK29" s="624"/>
      <c r="DL29" s="602">
        <v>2158138</v>
      </c>
      <c r="DM29" s="623"/>
      <c r="DN29" s="623"/>
      <c r="DO29" s="623"/>
      <c r="DP29" s="623"/>
      <c r="DQ29" s="623"/>
      <c r="DR29" s="623"/>
      <c r="DS29" s="623"/>
      <c r="DT29" s="623"/>
      <c r="DU29" s="623"/>
      <c r="DV29" s="624"/>
      <c r="DW29" s="598">
        <v>24</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464066</v>
      </c>
      <c r="S30" s="594"/>
      <c r="T30" s="594"/>
      <c r="U30" s="594"/>
      <c r="V30" s="594"/>
      <c r="W30" s="594"/>
      <c r="X30" s="594"/>
      <c r="Y30" s="595"/>
      <c r="Z30" s="596">
        <v>3</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7">
        <v>98.9</v>
      </c>
      <c r="BH30" s="658"/>
      <c r="BI30" s="658"/>
      <c r="BJ30" s="658"/>
      <c r="BK30" s="658"/>
      <c r="BL30" s="658"/>
      <c r="BM30" s="588">
        <v>96.2</v>
      </c>
      <c r="BN30" s="658"/>
      <c r="BO30" s="658"/>
      <c r="BP30" s="658"/>
      <c r="BQ30" s="659"/>
      <c r="BR30" s="657">
        <v>98.7</v>
      </c>
      <c r="BS30" s="658"/>
      <c r="BT30" s="658"/>
      <c r="BU30" s="658"/>
      <c r="BV30" s="658"/>
      <c r="BW30" s="658"/>
      <c r="BX30" s="588">
        <v>95.2</v>
      </c>
      <c r="BY30" s="658"/>
      <c r="BZ30" s="658"/>
      <c r="CA30" s="658"/>
      <c r="CB30" s="659"/>
      <c r="CD30" s="650"/>
      <c r="CE30" s="651"/>
      <c r="CF30" s="607" t="s">
        <v>292</v>
      </c>
      <c r="CG30" s="608"/>
      <c r="CH30" s="608"/>
      <c r="CI30" s="608"/>
      <c r="CJ30" s="608"/>
      <c r="CK30" s="608"/>
      <c r="CL30" s="608"/>
      <c r="CM30" s="608"/>
      <c r="CN30" s="608"/>
      <c r="CO30" s="608"/>
      <c r="CP30" s="608"/>
      <c r="CQ30" s="609"/>
      <c r="CR30" s="593">
        <v>2143170</v>
      </c>
      <c r="CS30" s="594"/>
      <c r="CT30" s="594"/>
      <c r="CU30" s="594"/>
      <c r="CV30" s="594"/>
      <c r="CW30" s="594"/>
      <c r="CX30" s="594"/>
      <c r="CY30" s="595"/>
      <c r="CZ30" s="631">
        <v>14.8</v>
      </c>
      <c r="DA30" s="632"/>
      <c r="DB30" s="632"/>
      <c r="DC30" s="633"/>
      <c r="DD30" s="602">
        <v>2046805</v>
      </c>
      <c r="DE30" s="594"/>
      <c r="DF30" s="594"/>
      <c r="DG30" s="594"/>
      <c r="DH30" s="594"/>
      <c r="DI30" s="594"/>
      <c r="DJ30" s="594"/>
      <c r="DK30" s="595"/>
      <c r="DL30" s="602">
        <v>1934314</v>
      </c>
      <c r="DM30" s="594"/>
      <c r="DN30" s="594"/>
      <c r="DO30" s="594"/>
      <c r="DP30" s="594"/>
      <c r="DQ30" s="594"/>
      <c r="DR30" s="594"/>
      <c r="DS30" s="594"/>
      <c r="DT30" s="594"/>
      <c r="DU30" s="594"/>
      <c r="DV30" s="595"/>
      <c r="DW30" s="598">
        <v>21.5</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377180</v>
      </c>
      <c r="S31" s="594"/>
      <c r="T31" s="594"/>
      <c r="U31" s="594"/>
      <c r="V31" s="594"/>
      <c r="W31" s="594"/>
      <c r="X31" s="594"/>
      <c r="Y31" s="595"/>
      <c r="Z31" s="596">
        <v>2.5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54">
        <v>99.2</v>
      </c>
      <c r="BH31" s="623"/>
      <c r="BI31" s="623"/>
      <c r="BJ31" s="623"/>
      <c r="BK31" s="623"/>
      <c r="BL31" s="623"/>
      <c r="BM31" s="599">
        <v>97.6</v>
      </c>
      <c r="BN31" s="655"/>
      <c r="BO31" s="655"/>
      <c r="BP31" s="655"/>
      <c r="BQ31" s="656"/>
      <c r="BR31" s="654">
        <v>99</v>
      </c>
      <c r="BS31" s="623"/>
      <c r="BT31" s="623"/>
      <c r="BU31" s="623"/>
      <c r="BV31" s="623"/>
      <c r="BW31" s="623"/>
      <c r="BX31" s="599">
        <v>97</v>
      </c>
      <c r="BY31" s="655"/>
      <c r="BZ31" s="655"/>
      <c r="CA31" s="655"/>
      <c r="CB31" s="656"/>
      <c r="CD31" s="650"/>
      <c r="CE31" s="651"/>
      <c r="CF31" s="607" t="s">
        <v>296</v>
      </c>
      <c r="CG31" s="608"/>
      <c r="CH31" s="608"/>
      <c r="CI31" s="608"/>
      <c r="CJ31" s="608"/>
      <c r="CK31" s="608"/>
      <c r="CL31" s="608"/>
      <c r="CM31" s="608"/>
      <c r="CN31" s="608"/>
      <c r="CO31" s="608"/>
      <c r="CP31" s="608"/>
      <c r="CQ31" s="609"/>
      <c r="CR31" s="593">
        <v>225869</v>
      </c>
      <c r="CS31" s="623"/>
      <c r="CT31" s="623"/>
      <c r="CU31" s="623"/>
      <c r="CV31" s="623"/>
      <c r="CW31" s="623"/>
      <c r="CX31" s="623"/>
      <c r="CY31" s="624"/>
      <c r="CZ31" s="631">
        <v>1.6</v>
      </c>
      <c r="DA31" s="632"/>
      <c r="DB31" s="632"/>
      <c r="DC31" s="633"/>
      <c r="DD31" s="602">
        <v>223824</v>
      </c>
      <c r="DE31" s="623"/>
      <c r="DF31" s="623"/>
      <c r="DG31" s="623"/>
      <c r="DH31" s="623"/>
      <c r="DI31" s="623"/>
      <c r="DJ31" s="623"/>
      <c r="DK31" s="624"/>
      <c r="DL31" s="602">
        <v>223824</v>
      </c>
      <c r="DM31" s="623"/>
      <c r="DN31" s="623"/>
      <c r="DO31" s="623"/>
      <c r="DP31" s="623"/>
      <c r="DQ31" s="623"/>
      <c r="DR31" s="623"/>
      <c r="DS31" s="623"/>
      <c r="DT31" s="623"/>
      <c r="DU31" s="623"/>
      <c r="DV31" s="624"/>
      <c r="DW31" s="598">
        <v>2.5</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230656</v>
      </c>
      <c r="S32" s="594"/>
      <c r="T32" s="594"/>
      <c r="U32" s="594"/>
      <c r="V32" s="594"/>
      <c r="W32" s="594"/>
      <c r="X32" s="594"/>
      <c r="Y32" s="595"/>
      <c r="Z32" s="596">
        <v>1.5</v>
      </c>
      <c r="AA32" s="596"/>
      <c r="AB32" s="596"/>
      <c r="AC32" s="596"/>
      <c r="AD32" s="597">
        <v>5292</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94.7</v>
      </c>
      <c r="BN32" s="661"/>
      <c r="BO32" s="661"/>
      <c r="BP32" s="661"/>
      <c r="BQ32" s="663"/>
      <c r="BR32" s="660">
        <v>98.3</v>
      </c>
      <c r="BS32" s="661"/>
      <c r="BT32" s="661"/>
      <c r="BU32" s="661"/>
      <c r="BV32" s="661"/>
      <c r="BW32" s="661"/>
      <c r="BX32" s="662">
        <v>93.3</v>
      </c>
      <c r="BY32" s="661"/>
      <c r="BZ32" s="661"/>
      <c r="CA32" s="661"/>
      <c r="CB32" s="663"/>
      <c r="CD32" s="652"/>
      <c r="CE32" s="653"/>
      <c r="CF32" s="607" t="s">
        <v>299</v>
      </c>
      <c r="CG32" s="608"/>
      <c r="CH32" s="608"/>
      <c r="CI32" s="608"/>
      <c r="CJ32" s="608"/>
      <c r="CK32" s="608"/>
      <c r="CL32" s="608"/>
      <c r="CM32" s="608"/>
      <c r="CN32" s="608"/>
      <c r="CO32" s="608"/>
      <c r="CP32" s="608"/>
      <c r="CQ32" s="609"/>
      <c r="CR32" s="593">
        <v>878</v>
      </c>
      <c r="CS32" s="594"/>
      <c r="CT32" s="594"/>
      <c r="CU32" s="594"/>
      <c r="CV32" s="594"/>
      <c r="CW32" s="594"/>
      <c r="CX32" s="594"/>
      <c r="CY32" s="595"/>
      <c r="CZ32" s="631">
        <v>0</v>
      </c>
      <c r="DA32" s="632"/>
      <c r="DB32" s="632"/>
      <c r="DC32" s="633"/>
      <c r="DD32" s="602">
        <v>878</v>
      </c>
      <c r="DE32" s="594"/>
      <c r="DF32" s="594"/>
      <c r="DG32" s="594"/>
      <c r="DH32" s="594"/>
      <c r="DI32" s="594"/>
      <c r="DJ32" s="594"/>
      <c r="DK32" s="595"/>
      <c r="DL32" s="602">
        <v>878</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1330200</v>
      </c>
      <c r="S33" s="594"/>
      <c r="T33" s="594"/>
      <c r="U33" s="594"/>
      <c r="V33" s="594"/>
      <c r="W33" s="594"/>
      <c r="X33" s="594"/>
      <c r="Y33" s="595"/>
      <c r="Z33" s="596">
        <v>8.6999999999999993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5532892</v>
      </c>
      <c r="CS33" s="623"/>
      <c r="CT33" s="623"/>
      <c r="CU33" s="623"/>
      <c r="CV33" s="623"/>
      <c r="CW33" s="623"/>
      <c r="CX33" s="623"/>
      <c r="CY33" s="624"/>
      <c r="CZ33" s="631">
        <v>38.1</v>
      </c>
      <c r="DA33" s="632"/>
      <c r="DB33" s="632"/>
      <c r="DC33" s="633"/>
      <c r="DD33" s="602">
        <v>3742917</v>
      </c>
      <c r="DE33" s="623"/>
      <c r="DF33" s="623"/>
      <c r="DG33" s="623"/>
      <c r="DH33" s="623"/>
      <c r="DI33" s="623"/>
      <c r="DJ33" s="623"/>
      <c r="DK33" s="624"/>
      <c r="DL33" s="602">
        <v>3113618</v>
      </c>
      <c r="DM33" s="623"/>
      <c r="DN33" s="623"/>
      <c r="DO33" s="623"/>
      <c r="DP33" s="623"/>
      <c r="DQ33" s="623"/>
      <c r="DR33" s="623"/>
      <c r="DS33" s="623"/>
      <c r="DT33" s="623"/>
      <c r="DU33" s="623"/>
      <c r="DV33" s="624"/>
      <c r="DW33" s="598">
        <v>34.700000000000003</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2210904</v>
      </c>
      <c r="CS34" s="594"/>
      <c r="CT34" s="594"/>
      <c r="CU34" s="594"/>
      <c r="CV34" s="594"/>
      <c r="CW34" s="594"/>
      <c r="CX34" s="594"/>
      <c r="CY34" s="595"/>
      <c r="CZ34" s="631">
        <v>15.2</v>
      </c>
      <c r="DA34" s="632"/>
      <c r="DB34" s="632"/>
      <c r="DC34" s="633"/>
      <c r="DD34" s="602">
        <v>1444140</v>
      </c>
      <c r="DE34" s="594"/>
      <c r="DF34" s="594"/>
      <c r="DG34" s="594"/>
      <c r="DH34" s="594"/>
      <c r="DI34" s="594"/>
      <c r="DJ34" s="594"/>
      <c r="DK34" s="595"/>
      <c r="DL34" s="602">
        <v>1114281</v>
      </c>
      <c r="DM34" s="594"/>
      <c r="DN34" s="594"/>
      <c r="DO34" s="594"/>
      <c r="DP34" s="594"/>
      <c r="DQ34" s="594"/>
      <c r="DR34" s="594"/>
      <c r="DS34" s="594"/>
      <c r="DT34" s="594"/>
      <c r="DU34" s="594"/>
      <c r="DV34" s="595"/>
      <c r="DW34" s="598">
        <v>12.4</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473700</v>
      </c>
      <c r="S35" s="594"/>
      <c r="T35" s="594"/>
      <c r="U35" s="594"/>
      <c r="V35" s="594"/>
      <c r="W35" s="594"/>
      <c r="X35" s="594"/>
      <c r="Y35" s="595"/>
      <c r="Z35" s="596">
        <v>3.1</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1458739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39985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84199</v>
      </c>
      <c r="CS35" s="623"/>
      <c r="CT35" s="623"/>
      <c r="CU35" s="623"/>
      <c r="CV35" s="623"/>
      <c r="CW35" s="623"/>
      <c r="CX35" s="623"/>
      <c r="CY35" s="624"/>
      <c r="CZ35" s="631">
        <v>0.6</v>
      </c>
      <c r="DA35" s="632"/>
      <c r="DB35" s="632"/>
      <c r="DC35" s="633"/>
      <c r="DD35" s="602">
        <v>69179</v>
      </c>
      <c r="DE35" s="623"/>
      <c r="DF35" s="623"/>
      <c r="DG35" s="623"/>
      <c r="DH35" s="623"/>
      <c r="DI35" s="623"/>
      <c r="DJ35" s="623"/>
      <c r="DK35" s="624"/>
      <c r="DL35" s="602">
        <v>69179</v>
      </c>
      <c r="DM35" s="623"/>
      <c r="DN35" s="623"/>
      <c r="DO35" s="623"/>
      <c r="DP35" s="623"/>
      <c r="DQ35" s="623"/>
      <c r="DR35" s="623"/>
      <c r="DS35" s="623"/>
      <c r="DT35" s="623"/>
      <c r="DU35" s="623"/>
      <c r="DV35" s="624"/>
      <c r="DW35" s="598">
        <v>0.8</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15216003</v>
      </c>
      <c r="S36" s="666"/>
      <c r="T36" s="666"/>
      <c r="U36" s="666"/>
      <c r="V36" s="666"/>
      <c r="W36" s="666"/>
      <c r="X36" s="666"/>
      <c r="Y36" s="667"/>
      <c r="Z36" s="668">
        <v>100</v>
      </c>
      <c r="AA36" s="668"/>
      <c r="AB36" s="668"/>
      <c r="AC36" s="668"/>
      <c r="AD36" s="669">
        <v>8508039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217771</v>
      </c>
      <c r="BA36" s="594"/>
      <c r="BB36" s="594"/>
      <c r="BC36" s="594"/>
      <c r="BD36" s="623"/>
      <c r="BE36" s="623"/>
      <c r="BF36" s="656"/>
      <c r="BG36" s="607" t="s">
        <v>312</v>
      </c>
      <c r="BH36" s="608"/>
      <c r="BI36" s="608"/>
      <c r="BJ36" s="608"/>
      <c r="BK36" s="608"/>
      <c r="BL36" s="608"/>
      <c r="BM36" s="608"/>
      <c r="BN36" s="608"/>
      <c r="BO36" s="608"/>
      <c r="BP36" s="608"/>
      <c r="BQ36" s="608"/>
      <c r="BR36" s="608"/>
      <c r="BS36" s="608"/>
      <c r="BT36" s="608"/>
      <c r="BU36" s="609"/>
      <c r="BV36" s="593">
        <v>-49940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1476138</v>
      </c>
      <c r="CS36" s="594"/>
      <c r="CT36" s="594"/>
      <c r="CU36" s="594"/>
      <c r="CV36" s="594"/>
      <c r="CW36" s="594"/>
      <c r="CX36" s="594"/>
      <c r="CY36" s="595"/>
      <c r="CZ36" s="631">
        <v>10.199999999999999</v>
      </c>
      <c r="DA36" s="632"/>
      <c r="DB36" s="632"/>
      <c r="DC36" s="633"/>
      <c r="DD36" s="602">
        <v>896010</v>
      </c>
      <c r="DE36" s="594"/>
      <c r="DF36" s="594"/>
      <c r="DG36" s="594"/>
      <c r="DH36" s="594"/>
      <c r="DI36" s="594"/>
      <c r="DJ36" s="594"/>
      <c r="DK36" s="595"/>
      <c r="DL36" s="602">
        <v>753791</v>
      </c>
      <c r="DM36" s="594"/>
      <c r="DN36" s="594"/>
      <c r="DO36" s="594"/>
      <c r="DP36" s="594"/>
      <c r="DQ36" s="594"/>
      <c r="DR36" s="594"/>
      <c r="DS36" s="594"/>
      <c r="DT36" s="594"/>
      <c r="DU36" s="594"/>
      <c r="DV36" s="595"/>
      <c r="DW36" s="598">
        <v>8.4</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67250</v>
      </c>
      <c r="BA37" s="594"/>
      <c r="BB37" s="594"/>
      <c r="BC37" s="594"/>
      <c r="BD37" s="623"/>
      <c r="BE37" s="623"/>
      <c r="BF37" s="656"/>
      <c r="BG37" s="607" t="s">
        <v>315</v>
      </c>
      <c r="BH37" s="608"/>
      <c r="BI37" s="608"/>
      <c r="BJ37" s="608"/>
      <c r="BK37" s="608"/>
      <c r="BL37" s="608"/>
      <c r="BM37" s="608"/>
      <c r="BN37" s="608"/>
      <c r="BO37" s="608"/>
      <c r="BP37" s="608"/>
      <c r="BQ37" s="608"/>
      <c r="BR37" s="608"/>
      <c r="BS37" s="608"/>
      <c r="BT37" s="608"/>
      <c r="BU37" s="609"/>
      <c r="BV37" s="593">
        <v>3527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527604</v>
      </c>
      <c r="CS37" s="623"/>
      <c r="CT37" s="623"/>
      <c r="CU37" s="623"/>
      <c r="CV37" s="623"/>
      <c r="CW37" s="623"/>
      <c r="CX37" s="623"/>
      <c r="CY37" s="624"/>
      <c r="CZ37" s="631">
        <v>3.6</v>
      </c>
      <c r="DA37" s="632"/>
      <c r="DB37" s="632"/>
      <c r="DC37" s="633"/>
      <c r="DD37" s="602">
        <v>372581</v>
      </c>
      <c r="DE37" s="623"/>
      <c r="DF37" s="623"/>
      <c r="DG37" s="623"/>
      <c r="DH37" s="623"/>
      <c r="DI37" s="623"/>
      <c r="DJ37" s="623"/>
      <c r="DK37" s="624"/>
      <c r="DL37" s="602">
        <v>370481</v>
      </c>
      <c r="DM37" s="623"/>
      <c r="DN37" s="623"/>
      <c r="DO37" s="623"/>
      <c r="DP37" s="623"/>
      <c r="DQ37" s="623"/>
      <c r="DR37" s="623"/>
      <c r="DS37" s="623"/>
      <c r="DT37" s="623"/>
      <c r="DU37" s="623"/>
      <c r="DV37" s="624"/>
      <c r="DW37" s="598">
        <v>4.0999999999999996</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v>25990</v>
      </c>
      <c r="BA38" s="594"/>
      <c r="BB38" s="594"/>
      <c r="BC38" s="594"/>
      <c r="BD38" s="623"/>
      <c r="BE38" s="623"/>
      <c r="BF38" s="656"/>
      <c r="BG38" s="607" t="s">
        <v>318</v>
      </c>
      <c r="BH38" s="608"/>
      <c r="BI38" s="608"/>
      <c r="BJ38" s="608"/>
      <c r="BK38" s="608"/>
      <c r="BL38" s="608"/>
      <c r="BM38" s="608"/>
      <c r="BN38" s="608"/>
      <c r="BO38" s="608"/>
      <c r="BP38" s="608"/>
      <c r="BQ38" s="608"/>
      <c r="BR38" s="608"/>
      <c r="BS38" s="608"/>
      <c r="BT38" s="608"/>
      <c r="BU38" s="609"/>
      <c r="BV38" s="593">
        <v>5827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1432749</v>
      </c>
      <c r="CS38" s="594"/>
      <c r="CT38" s="594"/>
      <c r="CU38" s="594"/>
      <c r="CV38" s="594"/>
      <c r="CW38" s="594"/>
      <c r="CX38" s="594"/>
      <c r="CY38" s="595"/>
      <c r="CZ38" s="631">
        <v>9.9</v>
      </c>
      <c r="DA38" s="632"/>
      <c r="DB38" s="632"/>
      <c r="DC38" s="633"/>
      <c r="DD38" s="602">
        <v>1274325</v>
      </c>
      <c r="DE38" s="594"/>
      <c r="DF38" s="594"/>
      <c r="DG38" s="594"/>
      <c r="DH38" s="594"/>
      <c r="DI38" s="594"/>
      <c r="DJ38" s="594"/>
      <c r="DK38" s="595"/>
      <c r="DL38" s="602">
        <v>1176367</v>
      </c>
      <c r="DM38" s="594"/>
      <c r="DN38" s="594"/>
      <c r="DO38" s="594"/>
      <c r="DP38" s="594"/>
      <c r="DQ38" s="594"/>
      <c r="DR38" s="594"/>
      <c r="DS38" s="594"/>
      <c r="DT38" s="594"/>
      <c r="DU38" s="594"/>
      <c r="DV38" s="595"/>
      <c r="DW38" s="598">
        <v>13.1</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v>11536</v>
      </c>
      <c r="BA39" s="594"/>
      <c r="BB39" s="594"/>
      <c r="BC39" s="594"/>
      <c r="BD39" s="623"/>
      <c r="BE39" s="623"/>
      <c r="BF39" s="656"/>
      <c r="BG39" s="675" t="s">
        <v>321</v>
      </c>
      <c r="BH39" s="676"/>
      <c r="BI39" s="676"/>
      <c r="BJ39" s="676"/>
      <c r="BK39" s="676"/>
      <c r="BL39" s="187"/>
      <c r="BM39" s="608" t="s">
        <v>322</v>
      </c>
      <c r="BN39" s="608"/>
      <c r="BO39" s="608"/>
      <c r="BP39" s="608"/>
      <c r="BQ39" s="608"/>
      <c r="BR39" s="608"/>
      <c r="BS39" s="608"/>
      <c r="BT39" s="608"/>
      <c r="BU39" s="609"/>
      <c r="BV39" s="593">
        <v>65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328212</v>
      </c>
      <c r="CS39" s="623"/>
      <c r="CT39" s="623"/>
      <c r="CU39" s="623"/>
      <c r="CV39" s="623"/>
      <c r="CW39" s="623"/>
      <c r="CX39" s="623"/>
      <c r="CY39" s="624"/>
      <c r="CZ39" s="631">
        <v>2.2999999999999998</v>
      </c>
      <c r="DA39" s="632"/>
      <c r="DB39" s="632"/>
      <c r="DC39" s="633"/>
      <c r="DD39" s="602">
        <v>58573</v>
      </c>
      <c r="DE39" s="623"/>
      <c r="DF39" s="623"/>
      <c r="DG39" s="623"/>
      <c r="DH39" s="623"/>
      <c r="DI39" s="623"/>
      <c r="DJ39" s="623"/>
      <c r="DK39" s="624"/>
      <c r="DL39" s="602" t="s">
        <v>220</v>
      </c>
      <c r="DM39" s="623"/>
      <c r="DN39" s="623"/>
      <c r="DO39" s="623"/>
      <c r="DP39" s="623"/>
      <c r="DQ39" s="623"/>
      <c r="DR39" s="623"/>
      <c r="DS39" s="623"/>
      <c r="DT39" s="623"/>
      <c r="DU39" s="623"/>
      <c r="DV39" s="624"/>
      <c r="DW39" s="598" t="s">
        <v>220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292662</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126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690</v>
      </c>
      <c r="CS40" s="594"/>
      <c r="CT40" s="594"/>
      <c r="CU40" s="594"/>
      <c r="CV40" s="594"/>
      <c r="CW40" s="594"/>
      <c r="CX40" s="594"/>
      <c r="CY40" s="595"/>
      <c r="CZ40" s="631">
        <v>0</v>
      </c>
      <c r="DA40" s="632"/>
      <c r="DB40" s="632"/>
      <c r="DC40" s="633"/>
      <c r="DD40" s="602">
        <v>690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843530</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312</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208</v>
      </c>
      <c r="CS41" s="623"/>
      <c r="CT41" s="623"/>
      <c r="CU41" s="623"/>
      <c r="CV41" s="623"/>
      <c r="CW41" s="623"/>
      <c r="CX41" s="623"/>
      <c r="CY41" s="624"/>
      <c r="CZ41" s="631" t="s">
        <v>208</v>
      </c>
      <c r="DA41" s="632"/>
      <c r="DB41" s="632"/>
      <c r="DC41" s="633"/>
      <c r="DD41" s="602" t="s">
        <v>208</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2984469</v>
      </c>
      <c r="CS42" s="594"/>
      <c r="CT42" s="594"/>
      <c r="CU42" s="594"/>
      <c r="CV42" s="594"/>
      <c r="CW42" s="594"/>
      <c r="CX42" s="594"/>
      <c r="CY42" s="595"/>
      <c r="CZ42" s="631">
        <v>20.6</v>
      </c>
      <c r="DA42" s="686"/>
      <c r="DB42" s="686"/>
      <c r="DC42" s="687"/>
      <c r="DD42" s="602">
        <v>832027</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55601</v>
      </c>
      <c r="CS43" s="623"/>
      <c r="CT43" s="623"/>
      <c r="CU43" s="623"/>
      <c r="CV43" s="623"/>
      <c r="CW43" s="623"/>
      <c r="CX43" s="623"/>
      <c r="CY43" s="624"/>
      <c r="CZ43" s="631">
        <v>0.4</v>
      </c>
      <c r="DA43" s="632"/>
      <c r="DB43" s="632"/>
      <c r="DC43" s="633"/>
      <c r="DD43" s="602">
        <v>55601</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2591713</v>
      </c>
      <c r="CS44" s="594"/>
      <c r="CT44" s="594"/>
      <c r="CU44" s="594"/>
      <c r="CV44" s="594"/>
      <c r="CW44" s="594"/>
      <c r="CX44" s="594"/>
      <c r="CY44" s="595"/>
      <c r="CZ44" s="631">
        <v>17.899999999999999</v>
      </c>
      <c r="DA44" s="686"/>
      <c r="DB44" s="686"/>
      <c r="DC44" s="687"/>
      <c r="DD44" s="602">
        <v>692038</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336</v>
      </c>
      <c r="CG45" s="591"/>
      <c r="CH45" s="591"/>
      <c r="CI45" s="591"/>
      <c r="CJ45" s="591"/>
      <c r="CK45" s="591"/>
      <c r="CL45" s="591"/>
      <c r="CM45" s="591"/>
      <c r="CN45" s="591"/>
      <c r="CO45" s="591"/>
      <c r="CP45" s="591"/>
      <c r="CQ45" s="592"/>
      <c r="CR45" s="593">
        <v>1294057</v>
      </c>
      <c r="CS45" s="623"/>
      <c r="CT45" s="623"/>
      <c r="CU45" s="623"/>
      <c r="CV45" s="623"/>
      <c r="CW45" s="623"/>
      <c r="CX45" s="623"/>
      <c r="CY45" s="624"/>
      <c r="CZ45" s="631">
        <v>8.9</v>
      </c>
      <c r="DA45" s="632"/>
      <c r="DB45" s="632"/>
      <c r="DC45" s="633"/>
      <c r="DD45" s="602">
        <v>63452</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337</v>
      </c>
      <c r="CG46" s="591"/>
      <c r="CH46" s="591"/>
      <c r="CI46" s="591"/>
      <c r="CJ46" s="591"/>
      <c r="CK46" s="591"/>
      <c r="CL46" s="591"/>
      <c r="CM46" s="591"/>
      <c r="CN46" s="591"/>
      <c r="CO46" s="591"/>
      <c r="CP46" s="591"/>
      <c r="CQ46" s="592"/>
      <c r="CR46" s="593">
        <v>1208193</v>
      </c>
      <c r="CS46" s="594"/>
      <c r="CT46" s="594"/>
      <c r="CU46" s="594"/>
      <c r="CV46" s="594"/>
      <c r="CW46" s="594"/>
      <c r="CX46" s="594"/>
      <c r="CY46" s="595"/>
      <c r="CZ46" s="631">
        <v>8.3000000000000007</v>
      </c>
      <c r="DA46" s="686"/>
      <c r="DB46" s="686"/>
      <c r="DC46" s="687"/>
      <c r="DD46" s="602">
        <v>584319</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338</v>
      </c>
      <c r="CG47" s="591"/>
      <c r="CH47" s="591"/>
      <c r="CI47" s="591"/>
      <c r="CJ47" s="591"/>
      <c r="CK47" s="591"/>
      <c r="CL47" s="591"/>
      <c r="CM47" s="591"/>
      <c r="CN47" s="591"/>
      <c r="CO47" s="591"/>
      <c r="CP47" s="591"/>
      <c r="CQ47" s="592"/>
      <c r="CR47" s="593">
        <v>392756</v>
      </c>
      <c r="CS47" s="623"/>
      <c r="CT47" s="623"/>
      <c r="CU47" s="623"/>
      <c r="CV47" s="623"/>
      <c r="CW47" s="623"/>
      <c r="CX47" s="623"/>
      <c r="CY47" s="624"/>
      <c r="CZ47" s="631">
        <v>2.7</v>
      </c>
      <c r="DA47" s="632"/>
      <c r="DB47" s="632"/>
      <c r="DC47" s="633"/>
      <c r="DD47" s="602">
        <v>139989</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31" t="s">
        <v>220</v>
      </c>
      <c r="DA48" s="686"/>
      <c r="DB48" s="686"/>
      <c r="DC48" s="687"/>
      <c r="DD48" s="602" t="s">
        <v>220</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340</v>
      </c>
      <c r="CE49" s="637"/>
      <c r="CF49" s="637"/>
      <c r="CG49" s="637"/>
      <c r="CH49" s="637"/>
      <c r="CI49" s="637"/>
      <c r="CJ49" s="637"/>
      <c r="CK49" s="637"/>
      <c r="CL49" s="637"/>
      <c r="CM49" s="637"/>
      <c r="CN49" s="637"/>
      <c r="CO49" s="637"/>
      <c r="CP49" s="637"/>
      <c r="CQ49" s="638"/>
      <c r="CR49" s="665">
        <v>14503840</v>
      </c>
      <c r="CS49" s="661"/>
      <c r="CT49" s="661"/>
      <c r="CU49" s="661"/>
      <c r="CV49" s="661"/>
      <c r="CW49" s="661"/>
      <c r="CX49" s="661"/>
      <c r="CY49" s="688"/>
      <c r="CZ49" s="689">
        <v>100</v>
      </c>
      <c r="DA49" s="690"/>
      <c r="DB49" s="690"/>
      <c r="DC49" s="691"/>
      <c r="DD49" s="692">
        <v>9435880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15212</v>
      </c>
      <c r="R7" s="723"/>
      <c r="S7" s="723"/>
      <c r="T7" s="723"/>
      <c r="U7" s="723"/>
      <c r="V7" s="723">
        <v>14500</v>
      </c>
      <c r="W7" s="723"/>
      <c r="X7" s="723"/>
      <c r="Y7" s="723"/>
      <c r="Z7" s="723"/>
      <c r="AA7" s="723">
        <v>712</v>
      </c>
      <c r="AB7" s="723"/>
      <c r="AC7" s="723"/>
      <c r="AD7" s="723"/>
      <c r="AE7" s="724"/>
      <c r="AF7" s="725">
        <v>607</v>
      </c>
      <c r="AG7" s="726"/>
      <c r="AH7" s="726"/>
      <c r="AI7" s="726"/>
      <c r="AJ7" s="727"/>
      <c r="AK7" s="762">
        <v>485</v>
      </c>
      <c r="AL7" s="763"/>
      <c r="AM7" s="763"/>
      <c r="AN7" s="763"/>
      <c r="AO7" s="763"/>
      <c r="AP7" s="763">
        <v>20945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2</v>
      </c>
      <c r="CI7" s="760"/>
      <c r="CJ7" s="760"/>
      <c r="CK7" s="760"/>
      <c r="CL7" s="761"/>
      <c r="CM7" s="759">
        <v>61</v>
      </c>
      <c r="CN7" s="760"/>
      <c r="CO7" s="760"/>
      <c r="CP7" s="760"/>
      <c r="CQ7" s="761"/>
      <c r="CR7" s="759">
        <v>30</v>
      </c>
      <c r="CS7" s="760"/>
      <c r="CT7" s="760"/>
      <c r="CU7" s="760"/>
      <c r="CV7" s="761"/>
      <c r="CW7" s="759" t="s">
        <v>553</v>
      </c>
      <c r="CX7" s="760"/>
      <c r="CY7" s="760"/>
      <c r="CZ7" s="760"/>
      <c r="DA7" s="761"/>
      <c r="DB7" s="759" t="s">
        <v>553</v>
      </c>
      <c r="DC7" s="760"/>
      <c r="DD7" s="760"/>
      <c r="DE7" s="760"/>
      <c r="DF7" s="761"/>
      <c r="DG7" s="759" t="s">
        <v>553</v>
      </c>
      <c r="DH7" s="760"/>
      <c r="DI7" s="760"/>
      <c r="DJ7" s="760"/>
      <c r="DK7" s="761"/>
      <c r="DL7" s="759" t="s">
        <v>553</v>
      </c>
      <c r="DM7" s="760"/>
      <c r="DN7" s="760"/>
      <c r="DO7" s="760"/>
      <c r="DP7" s="761"/>
      <c r="DQ7" s="759" t="s">
        <v>556</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25</v>
      </c>
      <c r="R8" s="747"/>
      <c r="S8" s="747"/>
      <c r="T8" s="747"/>
      <c r="U8" s="747"/>
      <c r="V8" s="747">
        <v>25</v>
      </c>
      <c r="W8" s="747"/>
      <c r="X8" s="747"/>
      <c r="Y8" s="747"/>
      <c r="Z8" s="747"/>
      <c r="AA8" s="747" t="s">
        <v>553</v>
      </c>
      <c r="AB8" s="747"/>
      <c r="AC8" s="747"/>
      <c r="AD8" s="747"/>
      <c r="AE8" s="748"/>
      <c r="AF8" s="749" t="s">
        <v>112</v>
      </c>
      <c r="AG8" s="750"/>
      <c r="AH8" s="750"/>
      <c r="AI8" s="750"/>
      <c r="AJ8" s="751"/>
      <c r="AK8" s="752" t="s">
        <v>553</v>
      </c>
      <c r="AL8" s="753"/>
      <c r="AM8" s="753"/>
      <c r="AN8" s="753"/>
      <c r="AO8" s="753"/>
      <c r="AP8" s="753">
        <v>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8</v>
      </c>
      <c r="CI8" s="770"/>
      <c r="CJ8" s="770"/>
      <c r="CK8" s="770"/>
      <c r="CL8" s="771"/>
      <c r="CM8" s="769">
        <v>122</v>
      </c>
      <c r="CN8" s="770"/>
      <c r="CO8" s="770"/>
      <c r="CP8" s="770"/>
      <c r="CQ8" s="771"/>
      <c r="CR8" s="769">
        <v>33</v>
      </c>
      <c r="CS8" s="770"/>
      <c r="CT8" s="770"/>
      <c r="CU8" s="770"/>
      <c r="CV8" s="771"/>
      <c r="CW8" s="769" t="s">
        <v>553</v>
      </c>
      <c r="CX8" s="770"/>
      <c r="CY8" s="770"/>
      <c r="CZ8" s="770"/>
      <c r="DA8" s="771"/>
      <c r="DB8" s="769" t="s">
        <v>553</v>
      </c>
      <c r="DC8" s="770"/>
      <c r="DD8" s="770"/>
      <c r="DE8" s="770"/>
      <c r="DF8" s="771"/>
      <c r="DG8" s="769" t="s">
        <v>553</v>
      </c>
      <c r="DH8" s="770"/>
      <c r="DI8" s="770"/>
      <c r="DJ8" s="770"/>
      <c r="DK8" s="771"/>
      <c r="DL8" s="769" t="s">
        <v>553</v>
      </c>
      <c r="DM8" s="770"/>
      <c r="DN8" s="770"/>
      <c r="DO8" s="770"/>
      <c r="DP8" s="771"/>
      <c r="DQ8" s="769" t="s">
        <v>553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19</v>
      </c>
      <c r="CI9" s="770"/>
      <c r="CJ9" s="770"/>
      <c r="CK9" s="770"/>
      <c r="CL9" s="771"/>
      <c r="CM9" s="769">
        <v>30</v>
      </c>
      <c r="CN9" s="770"/>
      <c r="CO9" s="770"/>
      <c r="CP9" s="770"/>
      <c r="CQ9" s="771"/>
      <c r="CR9" s="769">
        <v>2</v>
      </c>
      <c r="CS9" s="770"/>
      <c r="CT9" s="770"/>
      <c r="CU9" s="770"/>
      <c r="CV9" s="771"/>
      <c r="CW9" s="769" t="s">
        <v>553</v>
      </c>
      <c r="CX9" s="770"/>
      <c r="CY9" s="770"/>
      <c r="CZ9" s="770"/>
      <c r="DA9" s="771"/>
      <c r="DB9" s="769" t="s">
        <v>556</v>
      </c>
      <c r="DC9" s="770"/>
      <c r="DD9" s="770"/>
      <c r="DE9" s="770"/>
      <c r="DF9" s="771"/>
      <c r="DG9" s="769" t="s">
        <v>553</v>
      </c>
      <c r="DH9" s="770"/>
      <c r="DI9" s="770"/>
      <c r="DJ9" s="770"/>
      <c r="DK9" s="771"/>
      <c r="DL9" s="769" t="s">
        <v>553</v>
      </c>
      <c r="DM9" s="770"/>
      <c r="DN9" s="770"/>
      <c r="DO9" s="770"/>
      <c r="DP9" s="771"/>
      <c r="DQ9" s="769" t="s">
        <v>553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c r="BU10" s="757"/>
      <c r="BV10" s="757"/>
      <c r="BW10" s="757"/>
      <c r="BX10" s="757"/>
      <c r="BY10" s="757"/>
      <c r="BZ10" s="757"/>
      <c r="CA10" s="757"/>
      <c r="CB10" s="757"/>
      <c r="CC10" s="757"/>
      <c r="CD10" s="757"/>
      <c r="CE10" s="757"/>
      <c r="CF10" s="757"/>
      <c r="CG10" s="758"/>
      <c r="CH10" s="769">
        <v>125</v>
      </c>
      <c r="CI10" s="770"/>
      <c r="CJ10" s="770"/>
      <c r="CK10" s="770"/>
      <c r="CL10" s="771"/>
      <c r="CM10" s="769">
        <v>733</v>
      </c>
      <c r="CN10" s="770"/>
      <c r="CO10" s="770"/>
      <c r="CP10" s="770"/>
      <c r="CQ10" s="771"/>
      <c r="CR10" s="769">
        <v>83</v>
      </c>
      <c r="CS10" s="770"/>
      <c r="CT10" s="770"/>
      <c r="CU10" s="770"/>
      <c r="CV10" s="771"/>
      <c r="CW10" s="769" t="s">
        <v>553</v>
      </c>
      <c r="CX10" s="770"/>
      <c r="CY10" s="770"/>
      <c r="CZ10" s="770"/>
      <c r="DA10" s="771"/>
      <c r="DB10" s="769">
        <v>100</v>
      </c>
      <c r="DC10" s="770"/>
      <c r="DD10" s="770"/>
      <c r="DE10" s="770"/>
      <c r="DF10" s="771"/>
      <c r="DG10" s="769" t="s">
        <v>553</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15216</v>
      </c>
      <c r="R23" s="782"/>
      <c r="S23" s="782"/>
      <c r="T23" s="782"/>
      <c r="U23" s="782"/>
      <c r="V23" s="782">
        <v>14504</v>
      </c>
      <c r="W23" s="782"/>
      <c r="X23" s="782"/>
      <c r="Y23" s="782"/>
      <c r="Z23" s="782"/>
      <c r="AA23" s="782">
        <v>712</v>
      </c>
      <c r="AB23" s="782"/>
      <c r="AC23" s="782"/>
      <c r="AD23" s="782"/>
      <c r="AE23" s="783"/>
      <c r="AF23" s="784">
        <v>607</v>
      </c>
      <c r="AG23" s="782"/>
      <c r="AH23" s="782"/>
      <c r="AI23" s="782"/>
      <c r="AJ23" s="785"/>
      <c r="AK23" s="786"/>
      <c r="AL23" s="787"/>
      <c r="AM23" s="787"/>
      <c r="AN23" s="787"/>
      <c r="AO23" s="787"/>
      <c r="AP23" s="782">
        <v>20953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2818</v>
      </c>
      <c r="R28" s="811"/>
      <c r="S28" s="811"/>
      <c r="T28" s="811"/>
      <c r="U28" s="811"/>
      <c r="V28" s="811">
        <v>2778</v>
      </c>
      <c r="W28" s="811"/>
      <c r="X28" s="811"/>
      <c r="Y28" s="811"/>
      <c r="Z28" s="811"/>
      <c r="AA28" s="811">
        <v>40</v>
      </c>
      <c r="AB28" s="811"/>
      <c r="AC28" s="811"/>
      <c r="AD28" s="811"/>
      <c r="AE28" s="812"/>
      <c r="AF28" s="813">
        <v>40</v>
      </c>
      <c r="AG28" s="811"/>
      <c r="AH28" s="811"/>
      <c r="AI28" s="811"/>
      <c r="AJ28" s="814"/>
      <c r="AK28" s="815">
        <v>332</v>
      </c>
      <c r="AL28" s="806"/>
      <c r="AM28" s="806"/>
      <c r="AN28" s="806"/>
      <c r="AO28" s="806"/>
      <c r="AP28" s="806" t="s">
        <v>553</v>
      </c>
      <c r="AQ28" s="806"/>
      <c r="AR28" s="806"/>
      <c r="AS28" s="806"/>
      <c r="AT28" s="806"/>
      <c r="AU28" s="806" t="s">
        <v>553</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352</v>
      </c>
      <c r="R29" s="747"/>
      <c r="S29" s="747"/>
      <c r="T29" s="747"/>
      <c r="U29" s="747"/>
      <c r="V29" s="747">
        <v>351</v>
      </c>
      <c r="W29" s="747"/>
      <c r="X29" s="747"/>
      <c r="Y29" s="747"/>
      <c r="Z29" s="747"/>
      <c r="AA29" s="747">
        <v>0</v>
      </c>
      <c r="AB29" s="747"/>
      <c r="AC29" s="747"/>
      <c r="AD29" s="747"/>
      <c r="AE29" s="748"/>
      <c r="AF29" s="749">
        <v>0</v>
      </c>
      <c r="AG29" s="750"/>
      <c r="AH29" s="750"/>
      <c r="AI29" s="750"/>
      <c r="AJ29" s="751"/>
      <c r="AK29" s="818">
        <v>75</v>
      </c>
      <c r="AL29" s="819"/>
      <c r="AM29" s="819"/>
      <c r="AN29" s="819"/>
      <c r="AO29" s="819"/>
      <c r="AP29" s="819">
        <v>278</v>
      </c>
      <c r="AQ29" s="819"/>
      <c r="AR29" s="819"/>
      <c r="AS29" s="819"/>
      <c r="AT29" s="819"/>
      <c r="AU29" s="819">
        <v>43</v>
      </c>
      <c r="AV29" s="819"/>
      <c r="AW29" s="819"/>
      <c r="AX29" s="819"/>
      <c r="AY29" s="819"/>
      <c r="AZ29" s="820" t="s">
        <v>553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113</v>
      </c>
      <c r="R30" s="747"/>
      <c r="S30" s="747"/>
      <c r="T30" s="747"/>
      <c r="U30" s="747"/>
      <c r="V30" s="747">
        <v>110</v>
      </c>
      <c r="W30" s="747"/>
      <c r="X30" s="747"/>
      <c r="Y30" s="747"/>
      <c r="Z30" s="747"/>
      <c r="AA30" s="747">
        <v>3</v>
      </c>
      <c r="AB30" s="747"/>
      <c r="AC30" s="747"/>
      <c r="AD30" s="747"/>
      <c r="AE30" s="748"/>
      <c r="AF30" s="749">
        <v>3</v>
      </c>
      <c r="AG30" s="750"/>
      <c r="AH30" s="750"/>
      <c r="AI30" s="750"/>
      <c r="AJ30" s="751"/>
      <c r="AK30" s="818" t="s">
        <v>553</v>
      </c>
      <c r="AL30" s="819"/>
      <c r="AM30" s="819"/>
      <c r="AN30" s="819"/>
      <c r="AO30" s="819"/>
      <c r="AP30" s="819">
        <v>5</v>
      </c>
      <c r="AQ30" s="819"/>
      <c r="AR30" s="819"/>
      <c r="AS30" s="819"/>
      <c r="AT30" s="819"/>
      <c r="AU30" s="819">
        <v>0</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11</v>
      </c>
      <c r="R31" s="747"/>
      <c r="S31" s="747"/>
      <c r="T31" s="747"/>
      <c r="U31" s="747"/>
      <c r="V31" s="747">
        <v>10</v>
      </c>
      <c r="W31" s="747"/>
      <c r="X31" s="747"/>
      <c r="Y31" s="747"/>
      <c r="Z31" s="747"/>
      <c r="AA31" s="747">
        <v>0</v>
      </c>
      <c r="AB31" s="747"/>
      <c r="AC31" s="747"/>
      <c r="AD31" s="747"/>
      <c r="AE31" s="748"/>
      <c r="AF31" s="749">
        <v>0</v>
      </c>
      <c r="AG31" s="750"/>
      <c r="AH31" s="750"/>
      <c r="AI31" s="750"/>
      <c r="AJ31" s="751"/>
      <c r="AK31" s="818">
        <v>8</v>
      </c>
      <c r="AL31" s="819"/>
      <c r="AM31" s="819"/>
      <c r="AN31" s="819"/>
      <c r="AO31" s="819"/>
      <c r="AP31" s="819" t="s">
        <v>553</v>
      </c>
      <c r="AQ31" s="819"/>
      <c r="AR31" s="819"/>
      <c r="AS31" s="819"/>
      <c r="AT31" s="819"/>
      <c r="AU31" s="819" t="s">
        <v>553</v>
      </c>
      <c r="AV31" s="819"/>
      <c r="AW31" s="819"/>
      <c r="AX31" s="819"/>
      <c r="AY31" s="819"/>
      <c r="AZ31" s="820" t="s">
        <v>553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287</v>
      </c>
      <c r="R32" s="747"/>
      <c r="S32" s="747"/>
      <c r="T32" s="747"/>
      <c r="U32" s="747"/>
      <c r="V32" s="747">
        <v>286</v>
      </c>
      <c r="W32" s="747"/>
      <c r="X32" s="747"/>
      <c r="Y32" s="747"/>
      <c r="Z32" s="747"/>
      <c r="AA32" s="747">
        <v>2</v>
      </c>
      <c r="AB32" s="747"/>
      <c r="AC32" s="747"/>
      <c r="AD32" s="747"/>
      <c r="AE32" s="748"/>
      <c r="AF32" s="749">
        <v>2</v>
      </c>
      <c r="AG32" s="750"/>
      <c r="AH32" s="750"/>
      <c r="AI32" s="750"/>
      <c r="AJ32" s="751"/>
      <c r="AK32" s="818">
        <v>123</v>
      </c>
      <c r="AL32" s="819"/>
      <c r="AM32" s="819"/>
      <c r="AN32" s="819"/>
      <c r="AO32" s="819"/>
      <c r="AP32" s="819" t="s">
        <v>553</v>
      </c>
      <c r="AQ32" s="819"/>
      <c r="AR32" s="819"/>
      <c r="AS32" s="819"/>
      <c r="AT32" s="819"/>
      <c r="AU32" s="819" t="s">
        <v>555</v>
      </c>
      <c r="AV32" s="819"/>
      <c r="AW32" s="819"/>
      <c r="AX32" s="819"/>
      <c r="AY32" s="819"/>
      <c r="AZ32" s="820" t="s">
        <v>553</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2593</v>
      </c>
      <c r="R33" s="747"/>
      <c r="S33" s="747"/>
      <c r="T33" s="747"/>
      <c r="U33" s="747"/>
      <c r="V33" s="747">
        <v>2557</v>
      </c>
      <c r="W33" s="747"/>
      <c r="X33" s="747"/>
      <c r="Y33" s="747"/>
      <c r="Z33" s="747"/>
      <c r="AA33" s="747">
        <v>36</v>
      </c>
      <c r="AB33" s="747"/>
      <c r="AC33" s="747"/>
      <c r="AD33" s="747"/>
      <c r="AE33" s="748"/>
      <c r="AF33" s="749">
        <v>36</v>
      </c>
      <c r="AG33" s="750"/>
      <c r="AH33" s="750"/>
      <c r="AI33" s="750"/>
      <c r="AJ33" s="751"/>
      <c r="AK33" s="818">
        <v>390</v>
      </c>
      <c r="AL33" s="819"/>
      <c r="AM33" s="819"/>
      <c r="AN33" s="819"/>
      <c r="AO33" s="819"/>
      <c r="AP33" s="819" t="s">
        <v>553</v>
      </c>
      <c r="AQ33" s="819"/>
      <c r="AR33" s="819"/>
      <c r="AS33" s="819"/>
      <c r="AT33" s="819"/>
      <c r="AU33" s="819" t="s">
        <v>553</v>
      </c>
      <c r="AV33" s="819"/>
      <c r="AW33" s="819"/>
      <c r="AX33" s="819"/>
      <c r="AY33" s="819"/>
      <c r="AZ33" s="820" t="s">
        <v>553</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146</v>
      </c>
      <c r="R34" s="747"/>
      <c r="S34" s="747"/>
      <c r="T34" s="747"/>
      <c r="U34" s="747"/>
      <c r="V34" s="747">
        <v>187</v>
      </c>
      <c r="W34" s="747"/>
      <c r="X34" s="747"/>
      <c r="Y34" s="747"/>
      <c r="Z34" s="747"/>
      <c r="AA34" s="747">
        <v>-41</v>
      </c>
      <c r="AB34" s="747"/>
      <c r="AC34" s="747"/>
      <c r="AD34" s="747"/>
      <c r="AE34" s="748"/>
      <c r="AF34" s="749">
        <v>330</v>
      </c>
      <c r="AG34" s="750"/>
      <c r="AH34" s="750"/>
      <c r="AI34" s="750"/>
      <c r="AJ34" s="751"/>
      <c r="AK34" s="818">
        <v>26</v>
      </c>
      <c r="AL34" s="819"/>
      <c r="AM34" s="819"/>
      <c r="AN34" s="819"/>
      <c r="AO34" s="819"/>
      <c r="AP34" s="819">
        <v>1078</v>
      </c>
      <c r="AQ34" s="819"/>
      <c r="AR34" s="819"/>
      <c r="AS34" s="819"/>
      <c r="AT34" s="819"/>
      <c r="AU34" s="819">
        <v>210</v>
      </c>
      <c r="AV34" s="819"/>
      <c r="AW34" s="819"/>
      <c r="AX34" s="819"/>
      <c r="AY34" s="819"/>
      <c r="AZ34" s="820" t="s">
        <v>553</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989</v>
      </c>
      <c r="R35" s="747"/>
      <c r="S35" s="747"/>
      <c r="T35" s="747"/>
      <c r="U35" s="747"/>
      <c r="V35" s="747">
        <v>989</v>
      </c>
      <c r="W35" s="747"/>
      <c r="X35" s="747"/>
      <c r="Y35" s="747"/>
      <c r="Z35" s="747"/>
      <c r="AA35" s="747" t="s">
        <v>554</v>
      </c>
      <c r="AB35" s="747"/>
      <c r="AC35" s="747"/>
      <c r="AD35" s="747"/>
      <c r="AE35" s="748"/>
      <c r="AF35" s="749" t="s">
        <v>112</v>
      </c>
      <c r="AG35" s="750"/>
      <c r="AH35" s="750"/>
      <c r="AI35" s="750"/>
      <c r="AJ35" s="751"/>
      <c r="AK35" s="818">
        <v>218</v>
      </c>
      <c r="AL35" s="819"/>
      <c r="AM35" s="819"/>
      <c r="AN35" s="819"/>
      <c r="AO35" s="819"/>
      <c r="AP35" s="819">
        <v>3522</v>
      </c>
      <c r="AQ35" s="819"/>
      <c r="AR35" s="819"/>
      <c r="AS35" s="819"/>
      <c r="AT35" s="819"/>
      <c r="AU35" s="819">
        <v>2286</v>
      </c>
      <c r="AV35" s="819"/>
      <c r="AW35" s="819"/>
      <c r="AX35" s="819"/>
      <c r="AY35" s="819"/>
      <c r="AZ35" s="820" t="s">
        <v>553</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60</v>
      </c>
      <c r="R36" s="747"/>
      <c r="S36" s="747"/>
      <c r="T36" s="747"/>
      <c r="U36" s="747"/>
      <c r="V36" s="747">
        <v>60</v>
      </c>
      <c r="W36" s="747"/>
      <c r="X36" s="747"/>
      <c r="Y36" s="747"/>
      <c r="Z36" s="747"/>
      <c r="AA36" s="747" t="s">
        <v>553</v>
      </c>
      <c r="AB36" s="747"/>
      <c r="AC36" s="747"/>
      <c r="AD36" s="747"/>
      <c r="AE36" s="748"/>
      <c r="AF36" s="749" t="s">
        <v>112</v>
      </c>
      <c r="AG36" s="750"/>
      <c r="AH36" s="750"/>
      <c r="AI36" s="750"/>
      <c r="AJ36" s="751"/>
      <c r="AK36" s="818">
        <v>45</v>
      </c>
      <c r="AL36" s="819"/>
      <c r="AM36" s="819"/>
      <c r="AN36" s="819"/>
      <c r="AO36" s="819"/>
      <c r="AP36" s="819">
        <v>337</v>
      </c>
      <c r="AQ36" s="819"/>
      <c r="AR36" s="819"/>
      <c r="AS36" s="819"/>
      <c r="AT36" s="819"/>
      <c r="AU36" s="819">
        <v>337</v>
      </c>
      <c r="AV36" s="819"/>
      <c r="AW36" s="819"/>
      <c r="AX36" s="819"/>
      <c r="AY36" s="819"/>
      <c r="AZ36" s="820" t="s">
        <v>554</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389</v>
      </c>
      <c r="C37" s="744"/>
      <c r="D37" s="744"/>
      <c r="E37" s="744"/>
      <c r="F37" s="744"/>
      <c r="G37" s="744"/>
      <c r="H37" s="744"/>
      <c r="I37" s="744"/>
      <c r="J37" s="744"/>
      <c r="K37" s="744"/>
      <c r="L37" s="744"/>
      <c r="M37" s="744"/>
      <c r="N37" s="744"/>
      <c r="O37" s="744"/>
      <c r="P37" s="745"/>
      <c r="Q37" s="746">
        <v>26</v>
      </c>
      <c r="R37" s="747"/>
      <c r="S37" s="747"/>
      <c r="T37" s="747"/>
      <c r="U37" s="747"/>
      <c r="V37" s="747">
        <v>26</v>
      </c>
      <c r="W37" s="747"/>
      <c r="X37" s="747"/>
      <c r="Y37" s="747"/>
      <c r="Z37" s="747"/>
      <c r="AA37" s="747" t="s">
        <v>553</v>
      </c>
      <c r="AB37" s="747"/>
      <c r="AC37" s="747"/>
      <c r="AD37" s="747"/>
      <c r="AE37" s="748"/>
      <c r="AF37" s="749" t="s">
        <v>112</v>
      </c>
      <c r="AG37" s="750"/>
      <c r="AH37" s="750"/>
      <c r="AI37" s="750"/>
      <c r="AJ37" s="751"/>
      <c r="AK37" s="818">
        <v>22</v>
      </c>
      <c r="AL37" s="819"/>
      <c r="AM37" s="819"/>
      <c r="AN37" s="819"/>
      <c r="AO37" s="819"/>
      <c r="AP37" s="819">
        <v>187</v>
      </c>
      <c r="AQ37" s="819"/>
      <c r="AR37" s="819"/>
      <c r="AS37" s="819"/>
      <c r="AT37" s="819"/>
      <c r="AU37" s="819">
        <v>187</v>
      </c>
      <c r="AV37" s="819"/>
      <c r="AW37" s="819"/>
      <c r="AX37" s="819"/>
      <c r="AY37" s="819"/>
      <c r="AZ37" s="820" t="s">
        <v>553</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411</v>
      </c>
      <c r="AG63" s="830"/>
      <c r="AH63" s="830"/>
      <c r="AI63" s="830"/>
      <c r="AJ63" s="831"/>
      <c r="AK63" s="832"/>
      <c r="AL63" s="827"/>
      <c r="AM63" s="827"/>
      <c r="AN63" s="827"/>
      <c r="AO63" s="827"/>
      <c r="AP63" s="830">
        <v>5407</v>
      </c>
      <c r="AQ63" s="830"/>
      <c r="AR63" s="830"/>
      <c r="AS63" s="830"/>
      <c r="AT63" s="830"/>
      <c r="AU63" s="830">
        <v>3062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394</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1901</v>
      </c>
      <c r="R68" s="854"/>
      <c r="S68" s="854"/>
      <c r="T68" s="854"/>
      <c r="U68" s="854"/>
      <c r="V68" s="854">
        <v>1901</v>
      </c>
      <c r="W68" s="854"/>
      <c r="X68" s="854"/>
      <c r="Y68" s="854"/>
      <c r="Z68" s="854"/>
      <c r="AA68" s="854" t="s">
        <v>553</v>
      </c>
      <c r="AB68" s="854"/>
      <c r="AC68" s="854"/>
      <c r="AD68" s="854"/>
      <c r="AE68" s="854"/>
      <c r="AF68" s="854" t="s">
        <v>553</v>
      </c>
      <c r="AG68" s="854"/>
      <c r="AH68" s="854"/>
      <c r="AI68" s="854"/>
      <c r="AJ68" s="854"/>
      <c r="AK68" s="854" t="s">
        <v>553</v>
      </c>
      <c r="AL68" s="854"/>
      <c r="AM68" s="854"/>
      <c r="AN68" s="854"/>
      <c r="AO68" s="854"/>
      <c r="AP68" s="854">
        <v>62</v>
      </c>
      <c r="AQ68" s="854"/>
      <c r="AR68" s="854"/>
      <c r="AS68" s="854"/>
      <c r="AT68" s="854"/>
      <c r="AU68" s="854">
        <v>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148</v>
      </c>
      <c r="R69" s="819"/>
      <c r="S69" s="819"/>
      <c r="T69" s="819"/>
      <c r="U69" s="819"/>
      <c r="V69" s="819">
        <v>136</v>
      </c>
      <c r="W69" s="819"/>
      <c r="X69" s="819"/>
      <c r="Y69" s="819"/>
      <c r="Z69" s="819"/>
      <c r="AA69" s="819">
        <v>12</v>
      </c>
      <c r="AB69" s="819"/>
      <c r="AC69" s="819"/>
      <c r="AD69" s="819"/>
      <c r="AE69" s="819"/>
      <c r="AF69" s="819">
        <v>12</v>
      </c>
      <c r="AG69" s="819"/>
      <c r="AH69" s="819"/>
      <c r="AI69" s="819"/>
      <c r="AJ69" s="819"/>
      <c r="AK69" s="819" t="s">
        <v>553</v>
      </c>
      <c r="AL69" s="819"/>
      <c r="AM69" s="819"/>
      <c r="AN69" s="819"/>
      <c r="AO69" s="819"/>
      <c r="AP69" s="819" t="s">
        <v>554</v>
      </c>
      <c r="AQ69" s="819"/>
      <c r="AR69" s="819"/>
      <c r="AS69" s="819"/>
      <c r="AT69" s="819"/>
      <c r="AU69" s="819" t="s">
        <v>553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42</v>
      </c>
      <c r="R70" s="819"/>
      <c r="S70" s="819"/>
      <c r="T70" s="819"/>
      <c r="U70" s="819"/>
      <c r="V70" s="819">
        <v>42</v>
      </c>
      <c r="W70" s="819"/>
      <c r="X70" s="819"/>
      <c r="Y70" s="819"/>
      <c r="Z70" s="819"/>
      <c r="AA70" s="819">
        <v>0</v>
      </c>
      <c r="AB70" s="819"/>
      <c r="AC70" s="819"/>
      <c r="AD70" s="819"/>
      <c r="AE70" s="819"/>
      <c r="AF70" s="819">
        <v>0</v>
      </c>
      <c r="AG70" s="819"/>
      <c r="AH70" s="819"/>
      <c r="AI70" s="819"/>
      <c r="AJ70" s="819"/>
      <c r="AK70" s="819" t="s">
        <v>553</v>
      </c>
      <c r="AL70" s="819"/>
      <c r="AM70" s="819"/>
      <c r="AN70" s="819"/>
      <c r="AO70" s="819"/>
      <c r="AP70" s="819" t="s">
        <v>553</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4781</v>
      </c>
      <c r="R71" s="819"/>
      <c r="S71" s="819"/>
      <c r="T71" s="819"/>
      <c r="U71" s="819"/>
      <c r="V71" s="819">
        <v>3985</v>
      </c>
      <c r="W71" s="819"/>
      <c r="X71" s="819"/>
      <c r="Y71" s="819"/>
      <c r="Z71" s="819"/>
      <c r="AA71" s="819">
        <v>796</v>
      </c>
      <c r="AB71" s="819"/>
      <c r="AC71" s="819"/>
      <c r="AD71" s="819"/>
      <c r="AE71" s="819"/>
      <c r="AF71" s="819">
        <v>796</v>
      </c>
      <c r="AG71" s="819"/>
      <c r="AH71" s="819"/>
      <c r="AI71" s="819"/>
      <c r="AJ71" s="819"/>
      <c r="AK71" s="819">
        <v>6</v>
      </c>
      <c r="AL71" s="819"/>
      <c r="AM71" s="819"/>
      <c r="AN71" s="819"/>
      <c r="AO71" s="819"/>
      <c r="AP71" s="819" t="s">
        <v>553</v>
      </c>
      <c r="AQ71" s="819"/>
      <c r="AR71" s="819"/>
      <c r="AS71" s="819"/>
      <c r="AT71" s="819"/>
      <c r="AU71" s="819" t="s">
        <v>553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14</v>
      </c>
      <c r="R72" s="819"/>
      <c r="S72" s="819"/>
      <c r="T72" s="819"/>
      <c r="U72" s="819"/>
      <c r="V72" s="819">
        <v>14</v>
      </c>
      <c r="W72" s="819"/>
      <c r="X72" s="819"/>
      <c r="Y72" s="819"/>
      <c r="Z72" s="819"/>
      <c r="AA72" s="819" t="s">
        <v>553</v>
      </c>
      <c r="AB72" s="819"/>
      <c r="AC72" s="819"/>
      <c r="AD72" s="819"/>
      <c r="AE72" s="819"/>
      <c r="AF72" s="819" t="s">
        <v>553</v>
      </c>
      <c r="AG72" s="819"/>
      <c r="AH72" s="819"/>
      <c r="AI72" s="819"/>
      <c r="AJ72" s="819"/>
      <c r="AK72" s="819" t="s">
        <v>553</v>
      </c>
      <c r="AL72" s="819"/>
      <c r="AM72" s="819"/>
      <c r="AN72" s="819"/>
      <c r="AO72" s="819"/>
      <c r="AP72" s="819" t="s">
        <v>557</v>
      </c>
      <c r="AQ72" s="819"/>
      <c r="AR72" s="819"/>
      <c r="AS72" s="819"/>
      <c r="AT72" s="819"/>
      <c r="AU72" s="819" t="s">
        <v>553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1071</v>
      </c>
      <c r="R73" s="819"/>
      <c r="S73" s="819"/>
      <c r="T73" s="819"/>
      <c r="U73" s="819"/>
      <c r="V73" s="819">
        <v>202</v>
      </c>
      <c r="W73" s="819"/>
      <c r="X73" s="819"/>
      <c r="Y73" s="819"/>
      <c r="Z73" s="819"/>
      <c r="AA73" s="819">
        <v>869</v>
      </c>
      <c r="AB73" s="819"/>
      <c r="AC73" s="819"/>
      <c r="AD73" s="819"/>
      <c r="AE73" s="819"/>
      <c r="AF73" s="819">
        <v>869</v>
      </c>
      <c r="AG73" s="819"/>
      <c r="AH73" s="819"/>
      <c r="AI73" s="819"/>
      <c r="AJ73" s="819"/>
      <c r="AK73" s="819" t="s">
        <v>553</v>
      </c>
      <c r="AL73" s="819"/>
      <c r="AM73" s="819"/>
      <c r="AN73" s="819"/>
      <c r="AO73" s="819"/>
      <c r="AP73" s="819" t="s">
        <v>553</v>
      </c>
      <c r="AQ73" s="819"/>
      <c r="AR73" s="819"/>
      <c r="AS73" s="819"/>
      <c r="AT73" s="819"/>
      <c r="AU73" s="819" t="s">
        <v>553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168</v>
      </c>
      <c r="R74" s="819"/>
      <c r="S74" s="819"/>
      <c r="T74" s="819"/>
      <c r="U74" s="819"/>
      <c r="V74" s="819">
        <v>168</v>
      </c>
      <c r="W74" s="819"/>
      <c r="X74" s="819"/>
      <c r="Y74" s="819"/>
      <c r="Z74" s="819"/>
      <c r="AA74" s="819" t="s">
        <v>553</v>
      </c>
      <c r="AB74" s="819"/>
      <c r="AC74" s="819"/>
      <c r="AD74" s="819"/>
      <c r="AE74" s="819"/>
      <c r="AF74" s="819" t="s">
        <v>553</v>
      </c>
      <c r="AG74" s="819"/>
      <c r="AH74" s="819"/>
      <c r="AI74" s="819"/>
      <c r="AJ74" s="819"/>
      <c r="AK74" s="819" t="s">
        <v>553</v>
      </c>
      <c r="AL74" s="819"/>
      <c r="AM74" s="819"/>
      <c r="AN74" s="819"/>
      <c r="AO74" s="819"/>
      <c r="AP74" s="819">
        <v>24</v>
      </c>
      <c r="AQ74" s="819"/>
      <c r="AR74" s="819"/>
      <c r="AS74" s="819"/>
      <c r="AT74" s="819"/>
      <c r="AU74" s="819" t="s">
        <v>553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542</v>
      </c>
      <c r="C75" s="862"/>
      <c r="D75" s="862"/>
      <c r="E75" s="862"/>
      <c r="F75" s="862"/>
      <c r="G75" s="862"/>
      <c r="H75" s="862"/>
      <c r="I75" s="862"/>
      <c r="J75" s="862"/>
      <c r="K75" s="862"/>
      <c r="L75" s="862"/>
      <c r="M75" s="862"/>
      <c r="N75" s="862"/>
      <c r="O75" s="862"/>
      <c r="P75" s="863"/>
      <c r="Q75" s="867">
        <v>45</v>
      </c>
      <c r="R75" s="868"/>
      <c r="S75" s="868"/>
      <c r="T75" s="868"/>
      <c r="U75" s="818"/>
      <c r="V75" s="869">
        <v>45</v>
      </c>
      <c r="W75" s="868"/>
      <c r="X75" s="868"/>
      <c r="Y75" s="868"/>
      <c r="Z75" s="818"/>
      <c r="AA75" s="869" t="s">
        <v>553</v>
      </c>
      <c r="AB75" s="868"/>
      <c r="AC75" s="868"/>
      <c r="AD75" s="868"/>
      <c r="AE75" s="818"/>
      <c r="AF75" s="869" t="s">
        <v>553</v>
      </c>
      <c r="AG75" s="868"/>
      <c r="AH75" s="868"/>
      <c r="AI75" s="868"/>
      <c r="AJ75" s="818"/>
      <c r="AK75" s="869" t="s">
        <v>553</v>
      </c>
      <c r="AL75" s="868"/>
      <c r="AM75" s="868"/>
      <c r="AN75" s="868"/>
      <c r="AO75" s="818"/>
      <c r="AP75" s="869" t="s">
        <v>553</v>
      </c>
      <c r="AQ75" s="868"/>
      <c r="AR75" s="868"/>
      <c r="AS75" s="868"/>
      <c r="AT75" s="818"/>
      <c r="AU75" s="869" t="s">
        <v>553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543</v>
      </c>
      <c r="C76" s="862"/>
      <c r="D76" s="862"/>
      <c r="E76" s="862"/>
      <c r="F76" s="862"/>
      <c r="G76" s="862"/>
      <c r="H76" s="862"/>
      <c r="I76" s="862"/>
      <c r="J76" s="862"/>
      <c r="K76" s="862"/>
      <c r="L76" s="862"/>
      <c r="M76" s="862"/>
      <c r="N76" s="862"/>
      <c r="O76" s="862"/>
      <c r="P76" s="863"/>
      <c r="Q76" s="867">
        <v>25</v>
      </c>
      <c r="R76" s="868"/>
      <c r="S76" s="868"/>
      <c r="T76" s="868"/>
      <c r="U76" s="818"/>
      <c r="V76" s="869">
        <v>25</v>
      </c>
      <c r="W76" s="868"/>
      <c r="X76" s="868"/>
      <c r="Y76" s="868"/>
      <c r="Z76" s="818"/>
      <c r="AA76" s="869">
        <v>0</v>
      </c>
      <c r="AB76" s="868"/>
      <c r="AC76" s="868"/>
      <c r="AD76" s="868"/>
      <c r="AE76" s="818"/>
      <c r="AF76" s="869">
        <v>0</v>
      </c>
      <c r="AG76" s="868"/>
      <c r="AH76" s="868"/>
      <c r="AI76" s="868"/>
      <c r="AJ76" s="818"/>
      <c r="AK76" s="869" t="s">
        <v>553</v>
      </c>
      <c r="AL76" s="868"/>
      <c r="AM76" s="868"/>
      <c r="AN76" s="868"/>
      <c r="AO76" s="818"/>
      <c r="AP76" s="869">
        <v>233</v>
      </c>
      <c r="AQ76" s="868"/>
      <c r="AR76" s="868"/>
      <c r="AS76" s="868"/>
      <c r="AT76" s="818"/>
      <c r="AU76" s="869">
        <v>11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544</v>
      </c>
      <c r="C77" s="862"/>
      <c r="D77" s="862"/>
      <c r="E77" s="862"/>
      <c r="F77" s="862"/>
      <c r="G77" s="862"/>
      <c r="H77" s="862"/>
      <c r="I77" s="862"/>
      <c r="J77" s="862"/>
      <c r="K77" s="862"/>
      <c r="L77" s="862"/>
      <c r="M77" s="862"/>
      <c r="N77" s="862"/>
      <c r="O77" s="862"/>
      <c r="P77" s="863"/>
      <c r="Q77" s="867">
        <v>2</v>
      </c>
      <c r="R77" s="868"/>
      <c r="S77" s="868"/>
      <c r="T77" s="868"/>
      <c r="U77" s="818"/>
      <c r="V77" s="869">
        <v>1</v>
      </c>
      <c r="W77" s="868"/>
      <c r="X77" s="868"/>
      <c r="Y77" s="868"/>
      <c r="Z77" s="818"/>
      <c r="AA77" s="869">
        <v>0</v>
      </c>
      <c r="AB77" s="868"/>
      <c r="AC77" s="868"/>
      <c r="AD77" s="868"/>
      <c r="AE77" s="818"/>
      <c r="AF77" s="869">
        <v>0</v>
      </c>
      <c r="AG77" s="868"/>
      <c r="AH77" s="868"/>
      <c r="AI77" s="868"/>
      <c r="AJ77" s="818"/>
      <c r="AK77" s="869" t="s">
        <v>553</v>
      </c>
      <c r="AL77" s="868"/>
      <c r="AM77" s="868"/>
      <c r="AN77" s="868"/>
      <c r="AO77" s="818"/>
      <c r="AP77" s="869" t="s">
        <v>553</v>
      </c>
      <c r="AQ77" s="868"/>
      <c r="AR77" s="868"/>
      <c r="AS77" s="868"/>
      <c r="AT77" s="818"/>
      <c r="AU77" s="869" t="s">
        <v>553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545</v>
      </c>
      <c r="C78" s="862"/>
      <c r="D78" s="862"/>
      <c r="E78" s="862"/>
      <c r="F78" s="862"/>
      <c r="G78" s="862"/>
      <c r="H78" s="862"/>
      <c r="I78" s="862"/>
      <c r="J78" s="862"/>
      <c r="K78" s="862"/>
      <c r="L78" s="862"/>
      <c r="M78" s="862"/>
      <c r="N78" s="862"/>
      <c r="O78" s="862"/>
      <c r="P78" s="863"/>
      <c r="Q78" s="864">
        <v>325</v>
      </c>
      <c r="R78" s="819"/>
      <c r="S78" s="819"/>
      <c r="T78" s="819"/>
      <c r="U78" s="819"/>
      <c r="V78" s="819">
        <v>300</v>
      </c>
      <c r="W78" s="819"/>
      <c r="X78" s="819"/>
      <c r="Y78" s="819"/>
      <c r="Z78" s="819"/>
      <c r="AA78" s="819">
        <v>25</v>
      </c>
      <c r="AB78" s="819"/>
      <c r="AC78" s="819"/>
      <c r="AD78" s="819"/>
      <c r="AE78" s="819"/>
      <c r="AF78" s="819">
        <v>25</v>
      </c>
      <c r="AG78" s="819"/>
      <c r="AH78" s="819"/>
      <c r="AI78" s="819"/>
      <c r="AJ78" s="819"/>
      <c r="AK78" s="819" t="s">
        <v>553</v>
      </c>
      <c r="AL78" s="819"/>
      <c r="AM78" s="819"/>
      <c r="AN78" s="819"/>
      <c r="AO78" s="819"/>
      <c r="AP78" s="819" t="s">
        <v>553</v>
      </c>
      <c r="AQ78" s="819"/>
      <c r="AR78" s="819"/>
      <c r="AS78" s="819"/>
      <c r="AT78" s="819"/>
      <c r="AU78" s="819" t="s">
        <v>556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546</v>
      </c>
      <c r="C79" s="862"/>
      <c r="D79" s="862"/>
      <c r="E79" s="862"/>
      <c r="F79" s="862"/>
      <c r="G79" s="862"/>
      <c r="H79" s="862"/>
      <c r="I79" s="862"/>
      <c r="J79" s="862"/>
      <c r="K79" s="862"/>
      <c r="L79" s="862"/>
      <c r="M79" s="862"/>
      <c r="N79" s="862"/>
      <c r="O79" s="862"/>
      <c r="P79" s="863"/>
      <c r="Q79" s="864">
        <v>250</v>
      </c>
      <c r="R79" s="819"/>
      <c r="S79" s="819"/>
      <c r="T79" s="819"/>
      <c r="U79" s="819"/>
      <c r="V79" s="819">
        <v>236</v>
      </c>
      <c r="W79" s="819"/>
      <c r="X79" s="819"/>
      <c r="Y79" s="819"/>
      <c r="Z79" s="819"/>
      <c r="AA79" s="819">
        <v>14</v>
      </c>
      <c r="AB79" s="819"/>
      <c r="AC79" s="819"/>
      <c r="AD79" s="819"/>
      <c r="AE79" s="819"/>
      <c r="AF79" s="819">
        <v>14</v>
      </c>
      <c r="AG79" s="819"/>
      <c r="AH79" s="819"/>
      <c r="AI79" s="819"/>
      <c r="AJ79" s="819"/>
      <c r="AK79" s="819">
        <v>2</v>
      </c>
      <c r="AL79" s="819"/>
      <c r="AM79" s="819"/>
      <c r="AN79" s="819"/>
      <c r="AO79" s="819"/>
      <c r="AP79" s="819" t="s">
        <v>553</v>
      </c>
      <c r="AQ79" s="819"/>
      <c r="AR79" s="819"/>
      <c r="AS79" s="819"/>
      <c r="AT79" s="819"/>
      <c r="AU79" s="819" t="s">
        <v>553</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547</v>
      </c>
      <c r="C80" s="862"/>
      <c r="D80" s="862"/>
      <c r="E80" s="862"/>
      <c r="F80" s="862"/>
      <c r="G80" s="862"/>
      <c r="H80" s="862"/>
      <c r="I80" s="862"/>
      <c r="J80" s="862"/>
      <c r="K80" s="862"/>
      <c r="L80" s="862"/>
      <c r="M80" s="862"/>
      <c r="N80" s="862"/>
      <c r="O80" s="862"/>
      <c r="P80" s="863"/>
      <c r="Q80" s="864">
        <v>53</v>
      </c>
      <c r="R80" s="819"/>
      <c r="S80" s="819"/>
      <c r="T80" s="819"/>
      <c r="U80" s="819"/>
      <c r="V80" s="819">
        <v>48</v>
      </c>
      <c r="W80" s="819"/>
      <c r="X80" s="819"/>
      <c r="Y80" s="819"/>
      <c r="Z80" s="819"/>
      <c r="AA80" s="819">
        <v>5</v>
      </c>
      <c r="AB80" s="819"/>
      <c r="AC80" s="819"/>
      <c r="AD80" s="819"/>
      <c r="AE80" s="819"/>
      <c r="AF80" s="819">
        <v>5</v>
      </c>
      <c r="AG80" s="819"/>
      <c r="AH80" s="819"/>
      <c r="AI80" s="819"/>
      <c r="AJ80" s="819"/>
      <c r="AK80" s="819" t="s">
        <v>553</v>
      </c>
      <c r="AL80" s="819"/>
      <c r="AM80" s="819"/>
      <c r="AN80" s="819"/>
      <c r="AO80" s="819"/>
      <c r="AP80" s="819" t="s">
        <v>553</v>
      </c>
      <c r="AQ80" s="819"/>
      <c r="AR80" s="819"/>
      <c r="AS80" s="819"/>
      <c r="AT80" s="819"/>
      <c r="AU80" s="819" t="s">
        <v>556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548</v>
      </c>
      <c r="C81" s="862"/>
      <c r="D81" s="862"/>
      <c r="E81" s="862"/>
      <c r="F81" s="862"/>
      <c r="G81" s="862"/>
      <c r="H81" s="862"/>
      <c r="I81" s="862"/>
      <c r="J81" s="862"/>
      <c r="K81" s="862"/>
      <c r="L81" s="862"/>
      <c r="M81" s="862"/>
      <c r="N81" s="862"/>
      <c r="O81" s="862"/>
      <c r="P81" s="863"/>
      <c r="Q81" s="864">
        <v>137820</v>
      </c>
      <c r="R81" s="819"/>
      <c r="S81" s="819"/>
      <c r="T81" s="819"/>
      <c r="U81" s="819"/>
      <c r="V81" s="819">
        <v>132983</v>
      </c>
      <c r="W81" s="819"/>
      <c r="X81" s="819"/>
      <c r="Y81" s="819"/>
      <c r="Z81" s="819"/>
      <c r="AA81" s="819">
        <v>4837</v>
      </c>
      <c r="AB81" s="819"/>
      <c r="AC81" s="819"/>
      <c r="AD81" s="819"/>
      <c r="AE81" s="819"/>
      <c r="AF81" s="819">
        <v>4837</v>
      </c>
      <c r="AG81" s="819"/>
      <c r="AH81" s="819"/>
      <c r="AI81" s="819"/>
      <c r="AJ81" s="819"/>
      <c r="AK81" s="819" t="s">
        <v>553</v>
      </c>
      <c r="AL81" s="819"/>
      <c r="AM81" s="819"/>
      <c r="AN81" s="819"/>
      <c r="AO81" s="819"/>
      <c r="AP81" s="819" t="s">
        <v>558</v>
      </c>
      <c r="AQ81" s="819"/>
      <c r="AR81" s="819"/>
      <c r="AS81" s="819"/>
      <c r="AT81" s="819"/>
      <c r="AU81" s="819" t="s">
        <v>556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6558</v>
      </c>
      <c r="AG88" s="830"/>
      <c r="AH88" s="830"/>
      <c r="AI88" s="830"/>
      <c r="AJ88" s="830"/>
      <c r="AK88" s="827"/>
      <c r="AL88" s="827"/>
      <c r="AM88" s="827"/>
      <c r="AN88" s="827"/>
      <c r="AO88" s="827"/>
      <c r="AP88" s="830">
        <v>320</v>
      </c>
      <c r="AQ88" s="830"/>
      <c r="AR88" s="830"/>
      <c r="AS88" s="830"/>
      <c r="AT88" s="830"/>
      <c r="AU88" s="830">
        <v>15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148</v>
      </c>
      <c r="CS102" s="838"/>
      <c r="CT102" s="838"/>
      <c r="CU102" s="838"/>
      <c r="CV102" s="881"/>
      <c r="CW102" s="880" t="s">
        <v>553</v>
      </c>
      <c r="CX102" s="838"/>
      <c r="CY102" s="838"/>
      <c r="CZ102" s="838"/>
      <c r="DA102" s="881"/>
      <c r="DB102" s="880">
        <v>100</v>
      </c>
      <c r="DC102" s="838"/>
      <c r="DD102" s="838"/>
      <c r="DE102" s="838"/>
      <c r="DF102" s="881"/>
      <c r="DG102" s="880" t="s">
        <v>553</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2193317</v>
      </c>
      <c r="AB110" s="890"/>
      <c r="AC110" s="890"/>
      <c r="AD110" s="890"/>
      <c r="AE110" s="891"/>
      <c r="AF110" s="892">
        <v>2321662</v>
      </c>
      <c r="AG110" s="890"/>
      <c r="AH110" s="890"/>
      <c r="AI110" s="890"/>
      <c r="AJ110" s="891"/>
      <c r="AK110" s="892">
        <v>2256548</v>
      </c>
      <c r="AL110" s="890"/>
      <c r="AM110" s="890"/>
      <c r="AN110" s="890"/>
      <c r="AO110" s="891"/>
      <c r="AP110" s="893">
        <v>31.6</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19816742</v>
      </c>
      <c r="BR110" s="927"/>
      <c r="BS110" s="927"/>
      <c r="BT110" s="927"/>
      <c r="BU110" s="927"/>
      <c r="BV110" s="927">
        <v>21766321</v>
      </c>
      <c r="BW110" s="927"/>
      <c r="BX110" s="927"/>
      <c r="BY110" s="927"/>
      <c r="BZ110" s="927"/>
      <c r="CA110" s="927">
        <v>20953351</v>
      </c>
      <c r="CB110" s="927"/>
      <c r="CC110" s="927"/>
      <c r="CD110" s="927"/>
      <c r="CE110" s="927"/>
      <c r="CF110" s="941">
        <v>293.39999999999998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21586</v>
      </c>
      <c r="BR111" s="920"/>
      <c r="BS111" s="920"/>
      <c r="BT111" s="920"/>
      <c r="BU111" s="920"/>
      <c r="BV111" s="920">
        <v>18844</v>
      </c>
      <c r="BW111" s="920"/>
      <c r="BX111" s="920"/>
      <c r="BY111" s="920"/>
      <c r="BZ111" s="920"/>
      <c r="CA111" s="920">
        <v>16329</v>
      </c>
      <c r="CB111" s="920"/>
      <c r="CC111" s="920"/>
      <c r="CD111" s="920"/>
      <c r="CE111" s="920"/>
      <c r="CF111" s="914">
        <v>0.2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2987984</v>
      </c>
      <c r="BR112" s="920"/>
      <c r="BS112" s="920"/>
      <c r="BT112" s="920"/>
      <c r="BU112" s="920"/>
      <c r="BV112" s="920">
        <v>3009837</v>
      </c>
      <c r="BW112" s="920"/>
      <c r="BX112" s="920"/>
      <c r="BY112" s="920"/>
      <c r="BZ112" s="920"/>
      <c r="CA112" s="920">
        <v>3062107</v>
      </c>
      <c r="CB112" s="920"/>
      <c r="CC112" s="920"/>
      <c r="CD112" s="920"/>
      <c r="CE112" s="920"/>
      <c r="CF112" s="914">
        <v>42.9</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242548</v>
      </c>
      <c r="AB113" s="934"/>
      <c r="AC113" s="934"/>
      <c r="AD113" s="934"/>
      <c r="AE113" s="935"/>
      <c r="AF113" s="936">
        <v>263346</v>
      </c>
      <c r="AG113" s="934"/>
      <c r="AH113" s="934"/>
      <c r="AI113" s="934"/>
      <c r="AJ113" s="935"/>
      <c r="AK113" s="936">
        <v>223415</v>
      </c>
      <c r="AL113" s="934"/>
      <c r="AM113" s="934"/>
      <c r="AN113" s="934"/>
      <c r="AO113" s="935"/>
      <c r="AP113" s="937">
        <v>3.1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20323</v>
      </c>
      <c r="BR113" s="920"/>
      <c r="BS113" s="920"/>
      <c r="BT113" s="920"/>
      <c r="BU113" s="920"/>
      <c r="BV113" s="920">
        <v>17778</v>
      </c>
      <c r="BW113" s="920"/>
      <c r="BX113" s="920"/>
      <c r="BY113" s="920"/>
      <c r="BZ113" s="920"/>
      <c r="CA113" s="920">
        <v>15389</v>
      </c>
      <c r="CB113" s="920"/>
      <c r="CC113" s="920"/>
      <c r="CD113" s="920"/>
      <c r="CE113" s="920"/>
      <c r="CF113" s="914">
        <v>0.2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21586</v>
      </c>
      <c r="DH113" s="959"/>
      <c r="DI113" s="959"/>
      <c r="DJ113" s="959"/>
      <c r="DK113" s="960"/>
      <c r="DL113" s="961">
        <v>18844</v>
      </c>
      <c r="DM113" s="959"/>
      <c r="DN113" s="959"/>
      <c r="DO113" s="959"/>
      <c r="DP113" s="960"/>
      <c r="DQ113" s="961">
        <v>16329</v>
      </c>
      <c r="DR113" s="959"/>
      <c r="DS113" s="959"/>
      <c r="DT113" s="959"/>
      <c r="DU113" s="960"/>
      <c r="DV113" s="962">
        <v>0.2</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2793</v>
      </c>
      <c r="AB114" s="959"/>
      <c r="AC114" s="959"/>
      <c r="AD114" s="959"/>
      <c r="AE114" s="960"/>
      <c r="AF114" s="961">
        <v>2786</v>
      </c>
      <c r="AG114" s="959"/>
      <c r="AH114" s="959"/>
      <c r="AI114" s="959"/>
      <c r="AJ114" s="960"/>
      <c r="AK114" s="961">
        <v>2604</v>
      </c>
      <c r="AL114" s="959"/>
      <c r="AM114" s="959"/>
      <c r="AN114" s="959"/>
      <c r="AO114" s="960"/>
      <c r="AP114" s="962">
        <v>0</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2835530</v>
      </c>
      <c r="BR114" s="920"/>
      <c r="BS114" s="920"/>
      <c r="BT114" s="920"/>
      <c r="BU114" s="920"/>
      <c r="BV114" s="920">
        <v>2505733</v>
      </c>
      <c r="BW114" s="920"/>
      <c r="BX114" s="920"/>
      <c r="BY114" s="920"/>
      <c r="BZ114" s="920"/>
      <c r="CA114" s="920">
        <v>2412326</v>
      </c>
      <c r="CB114" s="920"/>
      <c r="CC114" s="920"/>
      <c r="CD114" s="920"/>
      <c r="CE114" s="920"/>
      <c r="CF114" s="914">
        <v>33.799999999999997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3685</v>
      </c>
      <c r="AB115" s="934"/>
      <c r="AC115" s="934"/>
      <c r="AD115" s="934"/>
      <c r="AE115" s="935"/>
      <c r="AF115" s="936">
        <v>4458</v>
      </c>
      <c r="AG115" s="934"/>
      <c r="AH115" s="934"/>
      <c r="AI115" s="934"/>
      <c r="AJ115" s="935"/>
      <c r="AK115" s="936">
        <v>3867</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35</v>
      </c>
      <c r="BR115" s="920"/>
      <c r="BS115" s="920"/>
      <c r="BT115" s="920"/>
      <c r="BU115" s="920"/>
      <c r="BV115" s="920">
        <v>23</v>
      </c>
      <c r="BW115" s="920"/>
      <c r="BX115" s="920"/>
      <c r="BY115" s="920"/>
      <c r="BZ115" s="920"/>
      <c r="CA115" s="920">
        <v>12</v>
      </c>
      <c r="CB115" s="920"/>
      <c r="CC115" s="920"/>
      <c r="CD115" s="920"/>
      <c r="CE115" s="920"/>
      <c r="CF115" s="914">
        <v>0</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v>682</v>
      </c>
      <c r="AG116" s="959"/>
      <c r="AH116" s="959"/>
      <c r="AI116" s="959"/>
      <c r="AJ116" s="960"/>
      <c r="AK116" s="961">
        <v>878</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2442343</v>
      </c>
      <c r="AB117" s="966"/>
      <c r="AC117" s="966"/>
      <c r="AD117" s="966"/>
      <c r="AE117" s="967"/>
      <c r="AF117" s="965">
        <v>2592934</v>
      </c>
      <c r="AG117" s="966"/>
      <c r="AH117" s="966"/>
      <c r="AI117" s="966"/>
      <c r="AJ117" s="967"/>
      <c r="AK117" s="965">
        <v>2487312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25682200</v>
      </c>
      <c r="BR118" s="986"/>
      <c r="BS118" s="986"/>
      <c r="BT118" s="986"/>
      <c r="BU118" s="986"/>
      <c r="BV118" s="986">
        <v>27318536</v>
      </c>
      <c r="BW118" s="986"/>
      <c r="BX118" s="986"/>
      <c r="BY118" s="986"/>
      <c r="BZ118" s="986"/>
      <c r="CA118" s="986">
        <v>26459514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6068223</v>
      </c>
      <c r="BR119" s="927"/>
      <c r="BS119" s="927"/>
      <c r="BT119" s="927"/>
      <c r="BU119" s="927"/>
      <c r="BV119" s="927">
        <v>6430716</v>
      </c>
      <c r="BW119" s="927"/>
      <c r="BX119" s="927"/>
      <c r="BY119" s="927"/>
      <c r="BZ119" s="927"/>
      <c r="CA119" s="927">
        <v>6692249</v>
      </c>
      <c r="CB119" s="927"/>
      <c r="CC119" s="927"/>
      <c r="CD119" s="927"/>
      <c r="CE119" s="927"/>
      <c r="CF119" s="941">
        <v>93.7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679531</v>
      </c>
      <c r="BR120" s="920"/>
      <c r="BS120" s="920"/>
      <c r="BT120" s="920"/>
      <c r="BU120" s="920"/>
      <c r="BV120" s="920">
        <v>658291</v>
      </c>
      <c r="BW120" s="920"/>
      <c r="BX120" s="920"/>
      <c r="BY120" s="920"/>
      <c r="BZ120" s="920"/>
      <c r="CA120" s="920">
        <v>686995</v>
      </c>
      <c r="CB120" s="920"/>
      <c r="CC120" s="920"/>
      <c r="CD120" s="920"/>
      <c r="CE120" s="920"/>
      <c r="CF120" s="914">
        <v>9.6</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2151704</v>
      </c>
      <c r="DH120" s="927"/>
      <c r="DI120" s="927"/>
      <c r="DJ120" s="927"/>
      <c r="DK120" s="927"/>
      <c r="DL120" s="927">
        <v>2228746</v>
      </c>
      <c r="DM120" s="927"/>
      <c r="DN120" s="927"/>
      <c r="DO120" s="927"/>
      <c r="DP120" s="927"/>
      <c r="DQ120" s="927">
        <v>2285509</v>
      </c>
      <c r="DR120" s="927"/>
      <c r="DS120" s="927"/>
      <c r="DT120" s="927"/>
      <c r="DU120" s="927"/>
      <c r="DV120" s="928">
        <v>32</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3414</v>
      </c>
      <c r="AB121" s="959"/>
      <c r="AC121" s="959"/>
      <c r="AD121" s="959"/>
      <c r="AE121" s="960"/>
      <c r="AF121" s="961">
        <v>4297</v>
      </c>
      <c r="AG121" s="959"/>
      <c r="AH121" s="959"/>
      <c r="AI121" s="959"/>
      <c r="AJ121" s="960"/>
      <c r="AK121" s="961">
        <v>3743</v>
      </c>
      <c r="AL121" s="959"/>
      <c r="AM121" s="959"/>
      <c r="AN121" s="959"/>
      <c r="AO121" s="960"/>
      <c r="AP121" s="962">
        <v>0.1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16490623</v>
      </c>
      <c r="BR121" s="986"/>
      <c r="BS121" s="986"/>
      <c r="BT121" s="986"/>
      <c r="BU121" s="986"/>
      <c r="BV121" s="986">
        <v>17944221</v>
      </c>
      <c r="BW121" s="986"/>
      <c r="BX121" s="986"/>
      <c r="BY121" s="986"/>
      <c r="BZ121" s="986"/>
      <c r="CA121" s="986">
        <v>17462418</v>
      </c>
      <c r="CB121" s="986"/>
      <c r="CC121" s="986"/>
      <c r="CD121" s="986"/>
      <c r="CE121" s="986"/>
      <c r="CF121" s="1024">
        <v>244.5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393509</v>
      </c>
      <c r="DH121" s="920"/>
      <c r="DI121" s="920"/>
      <c r="DJ121" s="920"/>
      <c r="DK121" s="920"/>
      <c r="DL121" s="920">
        <v>361503</v>
      </c>
      <c r="DM121" s="920"/>
      <c r="DN121" s="920"/>
      <c r="DO121" s="920"/>
      <c r="DP121" s="920"/>
      <c r="DQ121" s="920">
        <v>336890</v>
      </c>
      <c r="DR121" s="920"/>
      <c r="DS121" s="920"/>
      <c r="DT121" s="920"/>
      <c r="DU121" s="920"/>
      <c r="DV121" s="921">
        <v>4.7</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23238377</v>
      </c>
      <c r="BR122" s="1035"/>
      <c r="BS122" s="1035"/>
      <c r="BT122" s="1035"/>
      <c r="BU122" s="1035"/>
      <c r="BV122" s="1035">
        <v>25033228</v>
      </c>
      <c r="BW122" s="1035"/>
      <c r="BX122" s="1035"/>
      <c r="BY122" s="1035"/>
      <c r="BZ122" s="1035"/>
      <c r="CA122" s="1035">
        <v>24841662</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204270</v>
      </c>
      <c r="DH122" s="920"/>
      <c r="DI122" s="920"/>
      <c r="DJ122" s="920"/>
      <c r="DK122" s="920"/>
      <c r="DL122" s="920">
        <v>185272</v>
      </c>
      <c r="DM122" s="920"/>
      <c r="DN122" s="920"/>
      <c r="DO122" s="920"/>
      <c r="DP122" s="920"/>
      <c r="DQ122" s="920">
        <v>210292</v>
      </c>
      <c r="DR122" s="920"/>
      <c r="DS122" s="920"/>
      <c r="DT122" s="920"/>
      <c r="DU122" s="920"/>
      <c r="DV122" s="921">
        <v>2.9</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33.200000000000003</v>
      </c>
      <c r="BR123" s="1027"/>
      <c r="BS123" s="1027"/>
      <c r="BT123" s="1027"/>
      <c r="BU123" s="1027"/>
      <c r="BV123" s="1027">
        <v>31.2</v>
      </c>
      <c r="BW123" s="1027"/>
      <c r="BX123" s="1027"/>
      <c r="BY123" s="1027"/>
      <c r="BZ123" s="1027"/>
      <c r="CA123" s="1027">
        <v>22.6</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v>215802</v>
      </c>
      <c r="DH123" s="959"/>
      <c r="DI123" s="959"/>
      <c r="DJ123" s="959"/>
      <c r="DK123" s="960"/>
      <c r="DL123" s="961">
        <v>199323</v>
      </c>
      <c r="DM123" s="959"/>
      <c r="DN123" s="959"/>
      <c r="DO123" s="959"/>
      <c r="DP123" s="960"/>
      <c r="DQ123" s="961">
        <v>186576</v>
      </c>
      <c r="DR123" s="959"/>
      <c r="DS123" s="959"/>
      <c r="DT123" s="959"/>
      <c r="DU123" s="960"/>
      <c r="DV123" s="962">
        <v>2.6</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271</v>
      </c>
      <c r="AB127" s="959"/>
      <c r="AC127" s="959"/>
      <c r="AD127" s="959"/>
      <c r="AE127" s="960"/>
      <c r="AF127" s="961">
        <v>161</v>
      </c>
      <c r="AG127" s="959"/>
      <c r="AH127" s="959"/>
      <c r="AI127" s="959"/>
      <c r="AJ127" s="960"/>
      <c r="AK127" s="961">
        <v>124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13.53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35</v>
      </c>
      <c r="DH127" s="1048"/>
      <c r="DI127" s="1048"/>
      <c r="DJ127" s="1048"/>
      <c r="DK127" s="1048"/>
      <c r="DL127" s="1048">
        <v>23</v>
      </c>
      <c r="DM127" s="1048"/>
      <c r="DN127" s="1048"/>
      <c r="DO127" s="1048"/>
      <c r="DP127" s="1048"/>
      <c r="DQ127" s="1048">
        <v>12</v>
      </c>
      <c r="DR127" s="1048"/>
      <c r="DS127" s="1048"/>
      <c r="DT127" s="1048"/>
      <c r="DU127" s="1048"/>
      <c r="DV127" s="1049">
        <v>0</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75">
        <v>96691</v>
      </c>
      <c r="AB128" s="1076"/>
      <c r="AC128" s="1076"/>
      <c r="AD128" s="1076"/>
      <c r="AE128" s="1077"/>
      <c r="AF128" s="1078">
        <v>101783</v>
      </c>
      <c r="AG128" s="1076"/>
      <c r="AH128" s="1076"/>
      <c r="AI128" s="1076"/>
      <c r="AJ128" s="1077"/>
      <c r="AK128" s="1078">
        <v>98410</v>
      </c>
      <c r="AL128" s="1076"/>
      <c r="AM128" s="1076"/>
      <c r="AN128" s="1076"/>
      <c r="AO128" s="1077"/>
      <c r="AP128" s="1079"/>
      <c r="AQ128" s="1080"/>
      <c r="AR128" s="1080"/>
      <c r="AS128" s="1080"/>
      <c r="AT128" s="1081"/>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18.53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9045589</v>
      </c>
      <c r="AB129" s="959"/>
      <c r="AC129" s="959"/>
      <c r="AD129" s="959"/>
      <c r="AE129" s="960"/>
      <c r="AF129" s="961">
        <v>9138427</v>
      </c>
      <c r="AG129" s="959"/>
      <c r="AH129" s="959"/>
      <c r="AI129" s="959"/>
      <c r="AJ129" s="960"/>
      <c r="AK129" s="961">
        <v>8964320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1689928</v>
      </c>
      <c r="AB130" s="959"/>
      <c r="AC130" s="959"/>
      <c r="AD130" s="959"/>
      <c r="AE130" s="960"/>
      <c r="AF130" s="961">
        <v>1823191</v>
      </c>
      <c r="AG130" s="959"/>
      <c r="AH130" s="959"/>
      <c r="AI130" s="959"/>
      <c r="AJ130" s="960"/>
      <c r="AK130" s="961">
        <v>1821698</v>
      </c>
      <c r="AL130" s="959"/>
      <c r="AM130" s="959"/>
      <c r="AN130" s="959"/>
      <c r="AO130" s="960"/>
      <c r="AP130" s="1063"/>
      <c r="AQ130" s="1064"/>
      <c r="AR130" s="1064"/>
      <c r="AS130" s="1064"/>
      <c r="AT130" s="1065"/>
      <c r="AU130" s="235"/>
      <c r="AV130" s="235"/>
      <c r="AW130" s="235"/>
      <c r="AX130" s="1099" t="s">
        <v>462</v>
      </c>
      <c r="AY130" s="1045"/>
      <c r="AZ130" s="1045"/>
      <c r="BA130" s="1045"/>
      <c r="BB130" s="1045"/>
      <c r="BC130" s="1045"/>
      <c r="BD130" s="1045"/>
      <c r="BE130" s="1046"/>
      <c r="BF130" s="1100">
        <v>22.6</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463</v>
      </c>
      <c r="X131" s="1109"/>
      <c r="Y131" s="1109"/>
      <c r="Z131" s="1110"/>
      <c r="AA131" s="997">
        <v>7355661</v>
      </c>
      <c r="AB131" s="998"/>
      <c r="AC131" s="998"/>
      <c r="AD131" s="998"/>
      <c r="AE131" s="999"/>
      <c r="AF131" s="1000">
        <v>7315236</v>
      </c>
      <c r="AG131" s="998"/>
      <c r="AH131" s="998"/>
      <c r="AI131" s="998"/>
      <c r="AJ131" s="999"/>
      <c r="AK131" s="1000">
        <v>7142622</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3" t="s">
        <v>464</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465</v>
      </c>
      <c r="W132" s="1087"/>
      <c r="X132" s="1087"/>
      <c r="Y132" s="1087"/>
      <c r="Z132" s="1088"/>
      <c r="AA132" s="1089">
        <v>8.9145489439999999</v>
      </c>
      <c r="AB132" s="1090"/>
      <c r="AC132" s="1090"/>
      <c r="AD132" s="1090"/>
      <c r="AE132" s="1091"/>
      <c r="AF132" s="1092">
        <v>9.1310792979999995</v>
      </c>
      <c r="AG132" s="1090"/>
      <c r="AH132" s="1090"/>
      <c r="AI132" s="1090"/>
      <c r="AJ132" s="1091"/>
      <c r="AK132" s="1092">
        <v>7.9411174219999996</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466</v>
      </c>
      <c r="W133" s="1094"/>
      <c r="X133" s="1094"/>
      <c r="Y133" s="1094"/>
      <c r="Z133" s="1095"/>
      <c r="AA133" s="1096">
        <v>10.4</v>
      </c>
      <c r="AB133" s="1097"/>
      <c r="AC133" s="1097"/>
      <c r="AD133" s="1097"/>
      <c r="AE133" s="1098"/>
      <c r="AF133" s="1096">
        <v>9.6999999999999993</v>
      </c>
      <c r="AG133" s="1097"/>
      <c r="AH133" s="1097"/>
      <c r="AI133" s="1097"/>
      <c r="AJ133" s="1098"/>
      <c r="AK133" s="1096">
        <v>8.6</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2211391</v>
      </c>
      <c r="L9" s="264">
        <v>120126</v>
      </c>
      <c r="M9" s="265">
        <v>94266</v>
      </c>
      <c r="N9" s="266">
        <v>27.4</v>
      </c>
    </row>
    <row r="10" spans="1:16" x14ac:dyDescent="0.15">
      <c r="A10" s="248"/>
      <c r="B10" s="244"/>
      <c r="C10" s="244"/>
      <c r="D10" s="244"/>
      <c r="E10" s="244"/>
      <c r="F10" s="244"/>
      <c r="G10" s="1119" t="s">
        <v>475</v>
      </c>
      <c r="H10" s="1120"/>
      <c r="I10" s="1120"/>
      <c r="J10" s="1121"/>
      <c r="K10" s="267">
        <v>157632</v>
      </c>
      <c r="L10" s="268">
        <v>8563</v>
      </c>
      <c r="M10" s="269">
        <v>8527</v>
      </c>
      <c r="N10" s="270">
        <v>0.4</v>
      </c>
    </row>
    <row r="11" spans="1:16" ht="13.5" customHeight="1" x14ac:dyDescent="0.15">
      <c r="A11" s="248"/>
      <c r="B11" s="244"/>
      <c r="C11" s="244"/>
      <c r="D11" s="244"/>
      <c r="E11" s="244"/>
      <c r="F11" s="244"/>
      <c r="G11" s="1119" t="s">
        <v>476</v>
      </c>
      <c r="H11" s="1120"/>
      <c r="I11" s="1120"/>
      <c r="J11" s="1121"/>
      <c r="K11" s="267">
        <v>308550</v>
      </c>
      <c r="L11" s="268">
        <v>16761</v>
      </c>
      <c r="M11" s="269">
        <v>13078</v>
      </c>
      <c r="N11" s="270">
        <v>28.2</v>
      </c>
    </row>
    <row r="12" spans="1:16" ht="13.5" customHeight="1" x14ac:dyDescent="0.15">
      <c r="A12" s="248"/>
      <c r="B12" s="244"/>
      <c r="C12" s="244"/>
      <c r="D12" s="244"/>
      <c r="E12" s="244"/>
      <c r="F12" s="244"/>
      <c r="G12" s="1119" t="s">
        <v>477</v>
      </c>
      <c r="H12" s="1120"/>
      <c r="I12" s="1120"/>
      <c r="J12" s="1121"/>
      <c r="K12" s="267">
        <v>11312</v>
      </c>
      <c r="L12" s="268">
        <v>614</v>
      </c>
      <c r="M12" s="269">
        <v>3154</v>
      </c>
      <c r="N12" s="270">
        <v>-80.5</v>
      </c>
    </row>
    <row r="13" spans="1:16" ht="13.5" customHeight="1" x14ac:dyDescent="0.15">
      <c r="A13" s="248"/>
      <c r="B13" s="244"/>
      <c r="C13" s="244"/>
      <c r="D13" s="244"/>
      <c r="E13" s="244"/>
      <c r="F13" s="244"/>
      <c r="G13" s="1119" t="s">
        <v>478</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480</v>
      </c>
      <c r="H14" s="1120"/>
      <c r="I14" s="1120"/>
      <c r="J14" s="1121"/>
      <c r="K14" s="267">
        <v>140985</v>
      </c>
      <c r="L14" s="268">
        <v>7658</v>
      </c>
      <c r="M14" s="269">
        <v>6133</v>
      </c>
      <c r="N14" s="270">
        <v>24.9</v>
      </c>
    </row>
    <row r="15" spans="1:16" ht="13.5" customHeight="1" x14ac:dyDescent="0.15">
      <c r="A15" s="248"/>
      <c r="B15" s="244"/>
      <c r="C15" s="244"/>
      <c r="D15" s="244"/>
      <c r="E15" s="244"/>
      <c r="F15" s="244"/>
      <c r="G15" s="1119" t="s">
        <v>481</v>
      </c>
      <c r="H15" s="1120"/>
      <c r="I15" s="1120"/>
      <c r="J15" s="1121"/>
      <c r="K15" s="267">
        <v>55601</v>
      </c>
      <c r="L15" s="268">
        <v>3020</v>
      </c>
      <c r="M15" s="269">
        <v>1874</v>
      </c>
      <c r="N15" s="270">
        <v>61.2</v>
      </c>
    </row>
    <row r="16" spans="1:16" x14ac:dyDescent="0.15">
      <c r="A16" s="248"/>
      <c r="B16" s="244"/>
      <c r="C16" s="244"/>
      <c r="D16" s="244"/>
      <c r="E16" s="244"/>
      <c r="F16" s="244"/>
      <c r="G16" s="1122" t="s">
        <v>482</v>
      </c>
      <c r="H16" s="1123"/>
      <c r="I16" s="1123"/>
      <c r="J16" s="1124"/>
      <c r="K16" s="268">
        <v>-293038</v>
      </c>
      <c r="L16" s="268">
        <v>-15918</v>
      </c>
      <c r="M16" s="269">
        <v>-11170</v>
      </c>
      <c r="N16" s="270">
        <v>42.5</v>
      </c>
    </row>
    <row r="17" spans="1:16" x14ac:dyDescent="0.15">
      <c r="A17" s="248"/>
      <c r="B17" s="244"/>
      <c r="C17" s="244"/>
      <c r="D17" s="244"/>
      <c r="E17" s="244"/>
      <c r="F17" s="244"/>
      <c r="G17" s="1122" t="s">
        <v>169</v>
      </c>
      <c r="H17" s="1123"/>
      <c r="I17" s="1123"/>
      <c r="J17" s="1124"/>
      <c r="K17" s="268">
        <v>2592433</v>
      </c>
      <c r="L17" s="268">
        <v>140824</v>
      </c>
      <c r="M17" s="269">
        <v>115862</v>
      </c>
      <c r="N17" s="270">
        <v>21.5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13.25</v>
      </c>
      <c r="L21" s="281">
        <v>10.66</v>
      </c>
      <c r="M21" s="282">
        <v>2.59</v>
      </c>
      <c r="N21" s="249"/>
      <c r="O21" s="283"/>
      <c r="P21" s="279"/>
    </row>
    <row r="22" spans="1:16" s="284" customFormat="1" x14ac:dyDescent="0.15">
      <c r="A22" s="279"/>
      <c r="B22" s="249"/>
      <c r="C22" s="249"/>
      <c r="D22" s="249"/>
      <c r="E22" s="249"/>
      <c r="F22" s="249"/>
      <c r="G22" s="1114" t="s">
        <v>488</v>
      </c>
      <c r="H22" s="1115"/>
      <c r="I22" s="1115"/>
      <c r="J22" s="1116"/>
      <c r="K22" s="285">
        <v>93.8</v>
      </c>
      <c r="L22" s="286">
        <v>94.9</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2256548</v>
      </c>
      <c r="L32" s="294">
        <v>122579</v>
      </c>
      <c r="M32" s="295">
        <v>78552</v>
      </c>
      <c r="N32" s="296">
        <v>56</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t="s">
        <v>479</v>
      </c>
      <c r="N34" s="296" t="s">
        <v>479</v>
      </c>
    </row>
    <row r="35" spans="1:16" ht="27" customHeight="1" x14ac:dyDescent="0.15">
      <c r="A35" s="248"/>
      <c r="B35" s="244"/>
      <c r="C35" s="244"/>
      <c r="D35" s="244"/>
      <c r="E35" s="244"/>
      <c r="F35" s="244"/>
      <c r="G35" s="1130" t="s">
        <v>494</v>
      </c>
      <c r="H35" s="1131"/>
      <c r="I35" s="1131"/>
      <c r="J35" s="1132"/>
      <c r="K35" s="294">
        <v>223415</v>
      </c>
      <c r="L35" s="294">
        <v>12136</v>
      </c>
      <c r="M35" s="295">
        <v>22017</v>
      </c>
      <c r="N35" s="296">
        <v>-44.9</v>
      </c>
    </row>
    <row r="36" spans="1:16" ht="27" customHeight="1" x14ac:dyDescent="0.15">
      <c r="A36" s="248"/>
      <c r="B36" s="244"/>
      <c r="C36" s="244"/>
      <c r="D36" s="244"/>
      <c r="E36" s="244"/>
      <c r="F36" s="244"/>
      <c r="G36" s="1130" t="s">
        <v>495</v>
      </c>
      <c r="H36" s="1131"/>
      <c r="I36" s="1131"/>
      <c r="J36" s="1132"/>
      <c r="K36" s="294">
        <v>2604</v>
      </c>
      <c r="L36" s="294">
        <v>141</v>
      </c>
      <c r="M36" s="295">
        <v>3514</v>
      </c>
      <c r="N36" s="296">
        <v>-96</v>
      </c>
    </row>
    <row r="37" spans="1:16" ht="13.5" customHeight="1" x14ac:dyDescent="0.15">
      <c r="A37" s="248"/>
      <c r="B37" s="244"/>
      <c r="C37" s="244"/>
      <c r="D37" s="244"/>
      <c r="E37" s="244"/>
      <c r="F37" s="244"/>
      <c r="G37" s="1130" t="s">
        <v>496</v>
      </c>
      <c r="H37" s="1131"/>
      <c r="I37" s="1131"/>
      <c r="J37" s="1132"/>
      <c r="K37" s="294">
        <v>3867</v>
      </c>
      <c r="L37" s="294">
        <v>210</v>
      </c>
      <c r="M37" s="295">
        <v>1221</v>
      </c>
      <c r="N37" s="296">
        <v>-82.8</v>
      </c>
    </row>
    <row r="38" spans="1:16" ht="27" customHeight="1" x14ac:dyDescent="0.15">
      <c r="A38" s="248"/>
      <c r="B38" s="244"/>
      <c r="C38" s="244"/>
      <c r="D38" s="244"/>
      <c r="E38" s="244"/>
      <c r="F38" s="244"/>
      <c r="G38" s="1133" t="s">
        <v>497</v>
      </c>
      <c r="H38" s="1134"/>
      <c r="I38" s="1134"/>
      <c r="J38" s="1135"/>
      <c r="K38" s="297">
        <v>878</v>
      </c>
      <c r="L38" s="297">
        <v>48</v>
      </c>
      <c r="M38" s="298">
        <v>4</v>
      </c>
      <c r="N38" s="299">
        <v>1100</v>
      </c>
      <c r="O38" s="293"/>
    </row>
    <row r="39" spans="1:16" x14ac:dyDescent="0.15">
      <c r="A39" s="248"/>
      <c r="B39" s="244"/>
      <c r="C39" s="244"/>
      <c r="D39" s="244"/>
      <c r="E39" s="244"/>
      <c r="F39" s="244"/>
      <c r="G39" s="1133" t="s">
        <v>498</v>
      </c>
      <c r="H39" s="1134"/>
      <c r="I39" s="1134"/>
      <c r="J39" s="1135"/>
      <c r="K39" s="300">
        <v>-98410</v>
      </c>
      <c r="L39" s="300">
        <v>-5346</v>
      </c>
      <c r="M39" s="301">
        <v>-3264</v>
      </c>
      <c r="N39" s="302">
        <v>63.8</v>
      </c>
      <c r="O39" s="293"/>
    </row>
    <row r="40" spans="1:16" ht="27" customHeight="1" x14ac:dyDescent="0.15">
      <c r="A40" s="248"/>
      <c r="B40" s="244"/>
      <c r="C40" s="244"/>
      <c r="D40" s="244"/>
      <c r="E40" s="244"/>
      <c r="F40" s="244"/>
      <c r="G40" s="1130" t="s">
        <v>499</v>
      </c>
      <c r="H40" s="1131"/>
      <c r="I40" s="1131"/>
      <c r="J40" s="1132"/>
      <c r="K40" s="300">
        <v>-1821698</v>
      </c>
      <c r="L40" s="300">
        <v>-98957</v>
      </c>
      <c r="M40" s="301">
        <v>-69251</v>
      </c>
      <c r="N40" s="302">
        <v>42.9</v>
      </c>
      <c r="O40" s="293"/>
    </row>
    <row r="41" spans="1:16" x14ac:dyDescent="0.15">
      <c r="A41" s="248"/>
      <c r="B41" s="244"/>
      <c r="C41" s="244"/>
      <c r="D41" s="244"/>
      <c r="E41" s="244"/>
      <c r="F41" s="244"/>
      <c r="G41" s="1136" t="s">
        <v>280</v>
      </c>
      <c r="H41" s="1137"/>
      <c r="I41" s="1137"/>
      <c r="J41" s="1138"/>
      <c r="K41" s="294">
        <v>567204</v>
      </c>
      <c r="L41" s="300">
        <v>30811</v>
      </c>
      <c r="M41" s="301">
        <v>32793</v>
      </c>
      <c r="N41" s="302">
        <v>-6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4687223</v>
      </c>
      <c r="J51" s="320">
        <v>239743</v>
      </c>
      <c r="K51" s="321">
        <v>4.8</v>
      </c>
      <c r="L51" s="322">
        <v>108992</v>
      </c>
      <c r="M51" s="323">
        <v>20.9</v>
      </c>
      <c r="N51" s="324">
        <v>-16.100000000000001</v>
      </c>
    </row>
    <row r="52" spans="1:14" x14ac:dyDescent="0.15">
      <c r="A52" s="248"/>
      <c r="B52" s="244"/>
      <c r="C52" s="244"/>
      <c r="D52" s="244"/>
      <c r="E52" s="244"/>
      <c r="F52" s="244"/>
      <c r="G52" s="325"/>
      <c r="H52" s="326" t="s">
        <v>510</v>
      </c>
      <c r="I52" s="327">
        <v>1714691</v>
      </c>
      <c r="J52" s="328">
        <v>87703</v>
      </c>
      <c r="K52" s="329">
        <v>-35.299999999999997</v>
      </c>
      <c r="L52" s="330">
        <v>51234</v>
      </c>
      <c r="M52" s="331">
        <v>-8.6</v>
      </c>
      <c r="N52" s="332">
        <v>-26.7</v>
      </c>
    </row>
    <row r="53" spans="1:14" x14ac:dyDescent="0.15">
      <c r="A53" s="248"/>
      <c r="B53" s="244"/>
      <c r="C53" s="244"/>
      <c r="D53" s="244"/>
      <c r="E53" s="244"/>
      <c r="F53" s="244"/>
      <c r="G53" s="310" t="s">
        <v>511</v>
      </c>
      <c r="H53" s="311"/>
      <c r="I53" s="319">
        <v>3157196</v>
      </c>
      <c r="J53" s="320">
        <v>163959</v>
      </c>
      <c r="K53" s="321">
        <v>-31.6</v>
      </c>
      <c r="L53" s="322">
        <v>90833</v>
      </c>
      <c r="M53" s="323">
        <v>-16.7</v>
      </c>
      <c r="N53" s="324">
        <v>-14.9</v>
      </c>
    </row>
    <row r="54" spans="1:14" x14ac:dyDescent="0.15">
      <c r="A54" s="248"/>
      <c r="B54" s="244"/>
      <c r="C54" s="244"/>
      <c r="D54" s="244"/>
      <c r="E54" s="244"/>
      <c r="F54" s="244"/>
      <c r="G54" s="325"/>
      <c r="H54" s="326" t="s">
        <v>510</v>
      </c>
      <c r="I54" s="327">
        <v>1941716</v>
      </c>
      <c r="J54" s="328">
        <v>100837</v>
      </c>
      <c r="K54" s="329">
        <v>15</v>
      </c>
      <c r="L54" s="330">
        <v>47037</v>
      </c>
      <c r="M54" s="331">
        <v>-8.1999999999999993</v>
      </c>
      <c r="N54" s="332">
        <v>23.2</v>
      </c>
    </row>
    <row r="55" spans="1:14" x14ac:dyDescent="0.15">
      <c r="A55" s="248"/>
      <c r="B55" s="244"/>
      <c r="C55" s="244"/>
      <c r="D55" s="244"/>
      <c r="E55" s="244"/>
      <c r="F55" s="244"/>
      <c r="G55" s="310" t="s">
        <v>512</v>
      </c>
      <c r="H55" s="311"/>
      <c r="I55" s="319">
        <v>3455149</v>
      </c>
      <c r="J55" s="320">
        <v>181649</v>
      </c>
      <c r="K55" s="321">
        <v>10.8</v>
      </c>
      <c r="L55" s="322">
        <v>79181</v>
      </c>
      <c r="M55" s="323">
        <v>-12.8</v>
      </c>
      <c r="N55" s="324">
        <v>23.6</v>
      </c>
    </row>
    <row r="56" spans="1:14" x14ac:dyDescent="0.15">
      <c r="A56" s="248"/>
      <c r="B56" s="244"/>
      <c r="C56" s="244"/>
      <c r="D56" s="244"/>
      <c r="E56" s="244"/>
      <c r="F56" s="244"/>
      <c r="G56" s="325"/>
      <c r="H56" s="326" t="s">
        <v>510</v>
      </c>
      <c r="I56" s="327">
        <v>1780568</v>
      </c>
      <c r="J56" s="328">
        <v>93611</v>
      </c>
      <c r="K56" s="329">
        <v>-7.2</v>
      </c>
      <c r="L56" s="330">
        <v>40448</v>
      </c>
      <c r="M56" s="331">
        <v>-14</v>
      </c>
      <c r="N56" s="332">
        <v>6.8</v>
      </c>
    </row>
    <row r="57" spans="1:14" x14ac:dyDescent="0.15">
      <c r="A57" s="248"/>
      <c r="B57" s="244"/>
      <c r="C57" s="244"/>
      <c r="D57" s="244"/>
      <c r="E57" s="244"/>
      <c r="F57" s="244"/>
      <c r="G57" s="310" t="s">
        <v>513</v>
      </c>
      <c r="H57" s="311"/>
      <c r="I57" s="319">
        <v>6838225</v>
      </c>
      <c r="J57" s="320">
        <v>363021</v>
      </c>
      <c r="K57" s="321">
        <v>99.8</v>
      </c>
      <c r="L57" s="322">
        <v>118124</v>
      </c>
      <c r="M57" s="323">
        <v>49.2</v>
      </c>
      <c r="N57" s="324">
        <v>50.6</v>
      </c>
    </row>
    <row r="58" spans="1:14" x14ac:dyDescent="0.15">
      <c r="A58" s="248"/>
      <c r="B58" s="244"/>
      <c r="C58" s="244"/>
      <c r="D58" s="244"/>
      <c r="E58" s="244"/>
      <c r="F58" s="244"/>
      <c r="G58" s="325"/>
      <c r="H58" s="326" t="s">
        <v>510</v>
      </c>
      <c r="I58" s="327">
        <v>3961923</v>
      </c>
      <c r="J58" s="328">
        <v>210327</v>
      </c>
      <c r="K58" s="329">
        <v>124.7</v>
      </c>
      <c r="L58" s="330">
        <v>54614</v>
      </c>
      <c r="M58" s="331">
        <v>35</v>
      </c>
      <c r="N58" s="332">
        <v>89.7</v>
      </c>
    </row>
    <row r="59" spans="1:14" x14ac:dyDescent="0.15">
      <c r="A59" s="248"/>
      <c r="B59" s="244"/>
      <c r="C59" s="244"/>
      <c r="D59" s="244"/>
      <c r="E59" s="244"/>
      <c r="F59" s="244"/>
      <c r="G59" s="310" t="s">
        <v>514</v>
      </c>
      <c r="H59" s="311"/>
      <c r="I59" s="319">
        <v>2591713</v>
      </c>
      <c r="J59" s="320">
        <v>140785</v>
      </c>
      <c r="K59" s="321">
        <v>-61.2</v>
      </c>
      <c r="L59" s="322">
        <v>101693</v>
      </c>
      <c r="M59" s="323">
        <v>-13.9</v>
      </c>
      <c r="N59" s="324">
        <v>-47.3</v>
      </c>
    </row>
    <row r="60" spans="1:14" x14ac:dyDescent="0.15">
      <c r="A60" s="248"/>
      <c r="B60" s="244"/>
      <c r="C60" s="244"/>
      <c r="D60" s="244"/>
      <c r="E60" s="244"/>
      <c r="F60" s="244"/>
      <c r="G60" s="325"/>
      <c r="H60" s="326" t="s">
        <v>510</v>
      </c>
      <c r="I60" s="333">
        <v>1208193</v>
      </c>
      <c r="J60" s="328">
        <v>65631</v>
      </c>
      <c r="K60" s="329">
        <v>-68.8</v>
      </c>
      <c r="L60" s="330">
        <v>51066</v>
      </c>
      <c r="M60" s="331">
        <v>-6.5</v>
      </c>
      <c r="N60" s="332">
        <v>-62.3</v>
      </c>
    </row>
    <row r="61" spans="1:14" x14ac:dyDescent="0.15">
      <c r="A61" s="248"/>
      <c r="B61" s="244"/>
      <c r="C61" s="244"/>
      <c r="D61" s="244"/>
      <c r="E61" s="244"/>
      <c r="F61" s="244"/>
      <c r="G61" s="310" t="s">
        <v>515</v>
      </c>
      <c r="H61" s="334"/>
      <c r="I61" s="335">
        <v>4145901</v>
      </c>
      <c r="J61" s="336">
        <v>217831</v>
      </c>
      <c r="K61" s="337">
        <v>4.5</v>
      </c>
      <c r="L61" s="338">
        <v>99765</v>
      </c>
      <c r="M61" s="339">
        <v>5.3</v>
      </c>
      <c r="N61" s="324">
        <v>-0.8</v>
      </c>
    </row>
    <row r="62" spans="1:14" x14ac:dyDescent="0.15">
      <c r="A62" s="248"/>
      <c r="B62" s="244"/>
      <c r="C62" s="244"/>
      <c r="D62" s="244"/>
      <c r="E62" s="244"/>
      <c r="F62" s="244"/>
      <c r="G62" s="325"/>
      <c r="H62" s="326" t="s">
        <v>510</v>
      </c>
      <c r="I62" s="327">
        <v>2121418</v>
      </c>
      <c r="J62" s="328">
        <v>111622</v>
      </c>
      <c r="K62" s="329">
        <v>5.7</v>
      </c>
      <c r="L62" s="330">
        <v>48880</v>
      </c>
      <c r="M62" s="331">
        <v>-0.5</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19.239999999999998</v>
      </c>
      <c r="G47" s="12">
        <v>21.59</v>
      </c>
      <c r="H47" s="12">
        <v>24.43</v>
      </c>
      <c r="I47" s="12">
        <v>27.01</v>
      </c>
      <c r="J47" s="13">
        <v>30.39</v>
      </c>
    </row>
    <row r="48" spans="2:10" ht="57.75" customHeight="1" x14ac:dyDescent="0.15">
      <c r="B48" s="14"/>
      <c r="C48" s="1141" t="s">
        <v>4</v>
      </c>
      <c r="D48" s="1141"/>
      <c r="E48" s="1142"/>
      <c r="F48" s="15">
        <v>6.89</v>
      </c>
      <c r="G48" s="16">
        <v>6.29</v>
      </c>
      <c r="H48" s="16">
        <v>5.22</v>
      </c>
      <c r="I48" s="16">
        <v>4.5999999999999996</v>
      </c>
      <c r="J48" s="17">
        <v>6.77</v>
      </c>
    </row>
    <row r="49" spans="2:10" ht="57.75" customHeight="1" thickBot="1" x14ac:dyDescent="0.2">
      <c r="B49" s="18"/>
      <c r="C49" s="1143" t="s">
        <v>5</v>
      </c>
      <c r="D49" s="1143"/>
      <c r="E49" s="1144"/>
      <c r="F49" s="19">
        <v>2.94</v>
      </c>
      <c r="G49" s="20" t="s">
        <v>522</v>
      </c>
      <c r="H49" s="20" t="s">
        <v>523</v>
      </c>
      <c r="I49" s="20">
        <v>1.86</v>
      </c>
      <c r="J49" s="21">
        <v>3.41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6.88</v>
      </c>
      <c r="G34" s="33">
        <v>6.28</v>
      </c>
      <c r="H34" s="33">
        <v>5.22</v>
      </c>
      <c r="I34" s="33">
        <v>4.5999999999999996</v>
      </c>
      <c r="J34" s="34">
        <v>6.77</v>
      </c>
      <c r="K34" s="22"/>
      <c r="L34" s="22"/>
      <c r="M34" s="22"/>
      <c r="N34" s="22"/>
      <c r="O34" s="22"/>
      <c r="P34" s="22"/>
    </row>
    <row r="35" spans="1:16" ht="39" customHeight="1" x14ac:dyDescent="0.15">
      <c r="A35" s="22"/>
      <c r="B35" s="35"/>
      <c r="C35" s="1145" t="s">
        <v>525</v>
      </c>
      <c r="D35" s="1146"/>
      <c r="E35" s="1147"/>
      <c r="F35" s="36">
        <v>4.03</v>
      </c>
      <c r="G35" s="37">
        <v>4.0599999999999996</v>
      </c>
      <c r="H35" s="37">
        <v>3.85</v>
      </c>
      <c r="I35" s="37">
        <v>3.62</v>
      </c>
      <c r="J35" s="38">
        <v>3.67</v>
      </c>
      <c r="K35" s="22"/>
      <c r="L35" s="22"/>
      <c r="M35" s="22"/>
      <c r="N35" s="22"/>
      <c r="O35" s="22"/>
      <c r="P35" s="22"/>
    </row>
    <row r="36" spans="1:16" ht="39" customHeight="1" x14ac:dyDescent="0.15">
      <c r="A36" s="22"/>
      <c r="B36" s="35"/>
      <c r="C36" s="1145" t="s">
        <v>526</v>
      </c>
      <c r="D36" s="1146"/>
      <c r="E36" s="1147"/>
      <c r="F36" s="36">
        <v>0.39</v>
      </c>
      <c r="G36" s="37">
        <v>0.61</v>
      </c>
      <c r="H36" s="37">
        <v>0.32</v>
      </c>
      <c r="I36" s="37">
        <v>0.36</v>
      </c>
      <c r="J36" s="38">
        <v>0.44</v>
      </c>
      <c r="K36" s="22"/>
      <c r="L36" s="22"/>
      <c r="M36" s="22"/>
      <c r="N36" s="22"/>
      <c r="O36" s="22"/>
      <c r="P36" s="22"/>
    </row>
    <row r="37" spans="1:16" ht="39" customHeight="1" x14ac:dyDescent="0.15">
      <c r="A37" s="22"/>
      <c r="B37" s="35"/>
      <c r="C37" s="1145" t="s">
        <v>527</v>
      </c>
      <c r="D37" s="1146"/>
      <c r="E37" s="1147"/>
      <c r="F37" s="36">
        <v>0.38</v>
      </c>
      <c r="G37" s="37">
        <v>0.26</v>
      </c>
      <c r="H37" s="37">
        <v>0.15</v>
      </c>
      <c r="I37" s="37">
        <v>0.45</v>
      </c>
      <c r="J37" s="38">
        <v>0.4</v>
      </c>
      <c r="K37" s="22"/>
      <c r="L37" s="22"/>
      <c r="M37" s="22"/>
      <c r="N37" s="22"/>
      <c r="O37" s="22"/>
      <c r="P37" s="22"/>
    </row>
    <row r="38" spans="1:16" ht="39" customHeight="1" x14ac:dyDescent="0.15">
      <c r="A38" s="22"/>
      <c r="B38" s="35"/>
      <c r="C38" s="1145" t="s">
        <v>528</v>
      </c>
      <c r="D38" s="1146"/>
      <c r="E38" s="1147"/>
      <c r="F38" s="36" t="s">
        <v>529</v>
      </c>
      <c r="G38" s="37">
        <v>0</v>
      </c>
      <c r="H38" s="37">
        <v>0</v>
      </c>
      <c r="I38" s="37">
        <v>0.05</v>
      </c>
      <c r="J38" s="38">
        <v>0.03</v>
      </c>
      <c r="K38" s="22"/>
      <c r="L38" s="22"/>
      <c r="M38" s="22"/>
      <c r="N38" s="22"/>
      <c r="O38" s="22"/>
      <c r="P38" s="22"/>
    </row>
    <row r="39" spans="1:16" ht="39" customHeight="1" x14ac:dyDescent="0.15">
      <c r="A39" s="22"/>
      <c r="B39" s="35"/>
      <c r="C39" s="1145" t="s">
        <v>530</v>
      </c>
      <c r="D39" s="1146"/>
      <c r="E39" s="1147"/>
      <c r="F39" s="36">
        <v>0.02</v>
      </c>
      <c r="G39" s="37">
        <v>0.03</v>
      </c>
      <c r="H39" s="37">
        <v>0.02</v>
      </c>
      <c r="I39" s="37">
        <v>0.01</v>
      </c>
      <c r="J39" s="38">
        <v>0.01</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2461</v>
      </c>
      <c r="L45" s="60">
        <v>2287</v>
      </c>
      <c r="M45" s="60">
        <v>2193</v>
      </c>
      <c r="N45" s="60">
        <v>2322</v>
      </c>
      <c r="O45" s="61">
        <v>2257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259</v>
      </c>
      <c r="L48" s="64">
        <v>255</v>
      </c>
      <c r="M48" s="64">
        <v>243</v>
      </c>
      <c r="N48" s="64">
        <v>263</v>
      </c>
      <c r="O48" s="65">
        <v>223</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v>1</v>
      </c>
      <c r="M49" s="64">
        <v>3</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57</v>
      </c>
      <c r="L50" s="64">
        <v>57</v>
      </c>
      <c r="M50" s="64">
        <v>4</v>
      </c>
      <c r="N50" s="64">
        <v>4</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t="s">
        <v>479</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1927</v>
      </c>
      <c r="L52" s="64">
        <v>1817</v>
      </c>
      <c r="M52" s="64">
        <v>1786</v>
      </c>
      <c r="N52" s="64">
        <v>1926</v>
      </c>
      <c r="O52" s="65">
        <v>1920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852</v>
      </c>
      <c r="L53" s="69">
        <v>783</v>
      </c>
      <c r="M53" s="69">
        <v>657</v>
      </c>
      <c r="N53" s="69">
        <v>667</v>
      </c>
      <c r="O53" s="70">
        <v>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19628</v>
      </c>
      <c r="J41" s="83">
        <v>19574</v>
      </c>
      <c r="K41" s="83">
        <v>19817</v>
      </c>
      <c r="L41" s="83">
        <v>21766</v>
      </c>
      <c r="M41" s="84">
        <v>20953</v>
      </c>
    </row>
    <row r="42" spans="2:13" ht="27.75" customHeight="1" x14ac:dyDescent="0.15">
      <c r="B42" s="1171"/>
      <c r="C42" s="1172"/>
      <c r="D42" s="85"/>
      <c r="E42" s="1177" t="s">
        <v>26</v>
      </c>
      <c r="F42" s="1177"/>
      <c r="G42" s="1177"/>
      <c r="H42" s="1178"/>
      <c r="I42" s="86">
        <v>126</v>
      </c>
      <c r="J42" s="87">
        <v>75</v>
      </c>
      <c r="K42" s="87">
        <v>22</v>
      </c>
      <c r="L42" s="87">
        <v>19</v>
      </c>
      <c r="M42" s="88">
        <v>16</v>
      </c>
    </row>
    <row r="43" spans="2:13" ht="27.75" customHeight="1" x14ac:dyDescent="0.15">
      <c r="B43" s="1171"/>
      <c r="C43" s="1172"/>
      <c r="D43" s="85"/>
      <c r="E43" s="1177" t="s">
        <v>27</v>
      </c>
      <c r="F43" s="1177"/>
      <c r="G43" s="1177"/>
      <c r="H43" s="1178"/>
      <c r="I43" s="86">
        <v>2993</v>
      </c>
      <c r="J43" s="87">
        <v>3022</v>
      </c>
      <c r="K43" s="87">
        <v>2988</v>
      </c>
      <c r="L43" s="87">
        <v>3010</v>
      </c>
      <c r="M43" s="88">
        <v>3062</v>
      </c>
    </row>
    <row r="44" spans="2:13" ht="27.75" customHeight="1" x14ac:dyDescent="0.15">
      <c r="B44" s="1171"/>
      <c r="C44" s="1172"/>
      <c r="D44" s="85"/>
      <c r="E44" s="1177" t="s">
        <v>28</v>
      </c>
      <c r="F44" s="1177"/>
      <c r="G44" s="1177"/>
      <c r="H44" s="1178"/>
      <c r="I44" s="86">
        <v>24</v>
      </c>
      <c r="J44" s="87">
        <v>23</v>
      </c>
      <c r="K44" s="87">
        <v>20</v>
      </c>
      <c r="L44" s="87">
        <v>18</v>
      </c>
      <c r="M44" s="88">
        <v>15</v>
      </c>
    </row>
    <row r="45" spans="2:13" ht="27.75" customHeight="1" x14ac:dyDescent="0.15">
      <c r="B45" s="1171"/>
      <c r="C45" s="1172"/>
      <c r="D45" s="85"/>
      <c r="E45" s="1177" t="s">
        <v>29</v>
      </c>
      <c r="F45" s="1177"/>
      <c r="G45" s="1177"/>
      <c r="H45" s="1178"/>
      <c r="I45" s="86">
        <v>3068</v>
      </c>
      <c r="J45" s="87">
        <v>3029</v>
      </c>
      <c r="K45" s="87">
        <v>2836</v>
      </c>
      <c r="L45" s="87">
        <v>2506</v>
      </c>
      <c r="M45" s="88">
        <v>2412</v>
      </c>
    </row>
    <row r="46" spans="2:13" ht="27.75" customHeight="1" x14ac:dyDescent="0.15">
      <c r="B46" s="1171"/>
      <c r="C46" s="1172"/>
      <c r="D46" s="85"/>
      <c r="E46" s="1177" t="s">
        <v>30</v>
      </c>
      <c r="F46" s="1177"/>
      <c r="G46" s="1177"/>
      <c r="H46" s="1178"/>
      <c r="I46" s="86">
        <v>0</v>
      </c>
      <c r="J46" s="87">
        <v>0</v>
      </c>
      <c r="K46" s="87">
        <v>0</v>
      </c>
      <c r="L46" s="87">
        <v>0</v>
      </c>
      <c r="M46" s="88">
        <v>0</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5077</v>
      </c>
      <c r="J49" s="87">
        <v>5664</v>
      </c>
      <c r="K49" s="87">
        <v>6068</v>
      </c>
      <c r="L49" s="87">
        <v>6431</v>
      </c>
      <c r="M49" s="88">
        <v>6692</v>
      </c>
    </row>
    <row r="50" spans="2:13" ht="27.75" customHeight="1" x14ac:dyDescent="0.15">
      <c r="B50" s="1171"/>
      <c r="C50" s="1172"/>
      <c r="D50" s="85"/>
      <c r="E50" s="1177" t="s">
        <v>35</v>
      </c>
      <c r="F50" s="1177"/>
      <c r="G50" s="1177"/>
      <c r="H50" s="1178"/>
      <c r="I50" s="86">
        <v>760</v>
      </c>
      <c r="J50" s="87">
        <v>699</v>
      </c>
      <c r="K50" s="87">
        <v>680</v>
      </c>
      <c r="L50" s="87">
        <v>658</v>
      </c>
      <c r="M50" s="88">
        <v>687</v>
      </c>
    </row>
    <row r="51" spans="2:13" ht="27.75" customHeight="1" x14ac:dyDescent="0.15">
      <c r="B51" s="1173"/>
      <c r="C51" s="1174"/>
      <c r="D51" s="85"/>
      <c r="E51" s="1177" t="s">
        <v>36</v>
      </c>
      <c r="F51" s="1177"/>
      <c r="G51" s="1177"/>
      <c r="H51" s="1178"/>
      <c r="I51" s="86">
        <v>15927</v>
      </c>
      <c r="J51" s="87">
        <v>15951</v>
      </c>
      <c r="K51" s="87">
        <v>16491</v>
      </c>
      <c r="L51" s="87">
        <v>17944</v>
      </c>
      <c r="M51" s="88">
        <v>17462</v>
      </c>
    </row>
    <row r="52" spans="2:13" ht="27.75" customHeight="1" thickBot="1" x14ac:dyDescent="0.2">
      <c r="B52" s="1181" t="s">
        <v>37</v>
      </c>
      <c r="C52" s="1182"/>
      <c r="D52" s="90"/>
      <c r="E52" s="1183" t="s">
        <v>38</v>
      </c>
      <c r="F52" s="1183"/>
      <c r="G52" s="1183"/>
      <c r="H52" s="1184"/>
      <c r="I52" s="91">
        <v>4077</v>
      </c>
      <c r="J52" s="92">
        <v>3410</v>
      </c>
      <c r="K52" s="92">
        <v>2444</v>
      </c>
      <c r="L52" s="92">
        <v>2285</v>
      </c>
      <c r="M52" s="93">
        <v>1618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239743</v>
      </c>
      <c r="E3" s="116"/>
      <c r="F3" s="117">
        <v>108992</v>
      </c>
      <c r="G3" s="118"/>
      <c r="H3" s="119"/>
    </row>
    <row r="4" spans="1:8" x14ac:dyDescent="0.15">
      <c r="A4" s="120"/>
      <c r="B4" s="121"/>
      <c r="C4" s="122"/>
      <c r="D4" s="123">
        <v>87703</v>
      </c>
      <c r="E4" s="124"/>
      <c r="F4" s="125">
        <v>51234</v>
      </c>
      <c r="G4" s="126"/>
      <c r="H4" s="127"/>
    </row>
    <row r="5" spans="1:8" x14ac:dyDescent="0.15">
      <c r="A5" s="108" t="s">
        <v>511</v>
      </c>
      <c r="B5" s="113"/>
      <c r="C5" s="114"/>
      <c r="D5" s="115">
        <v>163959</v>
      </c>
      <c r="E5" s="116"/>
      <c r="F5" s="117">
        <v>90833</v>
      </c>
      <c r="G5" s="118"/>
      <c r="H5" s="119"/>
    </row>
    <row r="6" spans="1:8" x14ac:dyDescent="0.15">
      <c r="A6" s="120"/>
      <c r="B6" s="121"/>
      <c r="C6" s="122"/>
      <c r="D6" s="123">
        <v>100837</v>
      </c>
      <c r="E6" s="124"/>
      <c r="F6" s="125">
        <v>47037</v>
      </c>
      <c r="G6" s="126"/>
      <c r="H6" s="127"/>
    </row>
    <row r="7" spans="1:8" x14ac:dyDescent="0.15">
      <c r="A7" s="108" t="s">
        <v>512</v>
      </c>
      <c r="B7" s="113"/>
      <c r="C7" s="114"/>
      <c r="D7" s="115">
        <v>181649</v>
      </c>
      <c r="E7" s="116"/>
      <c r="F7" s="117">
        <v>79181</v>
      </c>
      <c r="G7" s="118"/>
      <c r="H7" s="119"/>
    </row>
    <row r="8" spans="1:8" x14ac:dyDescent="0.15">
      <c r="A8" s="120"/>
      <c r="B8" s="121"/>
      <c r="C8" s="122"/>
      <c r="D8" s="123">
        <v>93611</v>
      </c>
      <c r="E8" s="124"/>
      <c r="F8" s="125">
        <v>40448</v>
      </c>
      <c r="G8" s="126"/>
      <c r="H8" s="127"/>
    </row>
    <row r="9" spans="1:8" x14ac:dyDescent="0.15">
      <c r="A9" s="108" t="s">
        <v>513</v>
      </c>
      <c r="B9" s="113"/>
      <c r="C9" s="114"/>
      <c r="D9" s="115">
        <v>363021</v>
      </c>
      <c r="E9" s="116"/>
      <c r="F9" s="117">
        <v>118124</v>
      </c>
      <c r="G9" s="118"/>
      <c r="H9" s="119"/>
    </row>
    <row r="10" spans="1:8" x14ac:dyDescent="0.15">
      <c r="A10" s="120"/>
      <c r="B10" s="121"/>
      <c r="C10" s="122"/>
      <c r="D10" s="123">
        <v>210327</v>
      </c>
      <c r="E10" s="124"/>
      <c r="F10" s="125">
        <v>54614</v>
      </c>
      <c r="G10" s="126"/>
      <c r="H10" s="127"/>
    </row>
    <row r="11" spans="1:8" x14ac:dyDescent="0.15">
      <c r="A11" s="108" t="s">
        <v>514</v>
      </c>
      <c r="B11" s="113"/>
      <c r="C11" s="114"/>
      <c r="D11" s="115">
        <v>140785</v>
      </c>
      <c r="E11" s="116"/>
      <c r="F11" s="117">
        <v>101693</v>
      </c>
      <c r="G11" s="118"/>
      <c r="H11" s="119"/>
    </row>
    <row r="12" spans="1:8" x14ac:dyDescent="0.15">
      <c r="A12" s="120"/>
      <c r="B12" s="121"/>
      <c r="C12" s="128"/>
      <c r="D12" s="123">
        <v>65631</v>
      </c>
      <c r="E12" s="124"/>
      <c r="F12" s="125">
        <v>51066</v>
      </c>
      <c r="G12" s="126"/>
      <c r="H12" s="127"/>
    </row>
    <row r="13" spans="1:8" x14ac:dyDescent="0.15">
      <c r="A13" s="108"/>
      <c r="B13" s="113"/>
      <c r="C13" s="129"/>
      <c r="D13" s="130">
        <v>217831</v>
      </c>
      <c r="E13" s="131"/>
      <c r="F13" s="132">
        <v>99765</v>
      </c>
      <c r="G13" s="133"/>
      <c r="H13" s="119"/>
    </row>
    <row r="14" spans="1:8" x14ac:dyDescent="0.15">
      <c r="A14" s="120"/>
      <c r="B14" s="121"/>
      <c r="C14" s="122"/>
      <c r="D14" s="123">
        <v>111622</v>
      </c>
      <c r="E14" s="124"/>
      <c r="F14" s="125">
        <v>48880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6.89</v>
      </c>
      <c r="C19" s="134">
        <f>ROUND(VALUE(SUBSTITUTE(実質収支比率等に係る経年分析!G$48,"▲","-")),2)</f>
        <v>6.29</v>
      </c>
      <c r="D19" s="134">
        <f>ROUND(VALUE(SUBSTITUTE(実質収支比率等に係る経年分析!H$48,"▲","-")),2)</f>
        <v>5.22</v>
      </c>
      <c r="E19" s="134">
        <f>ROUND(VALUE(SUBSTITUTE(実質収支比率等に係る経年分析!I$48,"▲","-")),2)</f>
        <v>4.5999999999999996</v>
      </c>
      <c r="F19" s="134">
        <f>ROUND(VALUE(SUBSTITUTE(実質収支比率等に係る経年分析!J$48,"▲","-")),2)</f>
        <v>6.77</v>
      </c>
    </row>
    <row r="20" spans="1:11" x14ac:dyDescent="0.15">
      <c r="A20" s="134" t="s">
        <v>43</v>
      </c>
      <c r="B20" s="134">
        <f>ROUND(VALUE(SUBSTITUTE(実質収支比率等に係る経年分析!F$47,"▲","-")),2)</f>
        <v>19.239999999999998</v>
      </c>
      <c r="C20" s="134">
        <f>ROUND(VALUE(SUBSTITUTE(実質収支比率等に係る経年分析!G$47,"▲","-")),2)</f>
        <v>21.59</v>
      </c>
      <c r="D20" s="134">
        <f>ROUND(VALUE(SUBSTITUTE(実質収支比率等に係る経年分析!H$47,"▲","-")),2)</f>
        <v>24.43</v>
      </c>
      <c r="E20" s="134">
        <f>ROUND(VALUE(SUBSTITUTE(実質収支比率等に係る経年分析!I$47,"▲","-")),2)</f>
        <v>27.01</v>
      </c>
      <c r="F20" s="134">
        <f>ROUND(VALUE(SUBSTITUTE(実質収支比率等に係る経年分析!J$47,"▲","-")),2)</f>
        <v>30.39</v>
      </c>
    </row>
    <row r="21" spans="1:11" x14ac:dyDescent="0.15">
      <c r="A21" s="134" t="s">
        <v>44</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3.41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大道へき地診療所特別会計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国民健康保険大正診療所特別会計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国民健康保険十和診療所特別会計</v>
      </c>
      <c r="B32" s="135">
        <f>IF(ROUND(VALUE(SUBSTITUTE(連結実質赤字比率に係る赤字・黒字の構成分析!F$38,"▲", "-")), 2) &lt; 0, ABS(ROUND(VALUE(SUBSTITUTE(連結実質赤字比率に係る赤字・黒字の構成分析!F$38,"▲", "-")), 2)), NA())</f>
        <v>7.0000000000000007E-2</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1927</v>
      </c>
      <c r="E42" s="136"/>
      <c r="F42" s="136"/>
      <c r="G42" s="136">
        <f>'実質公債費比率（分子）の構造'!L$52</f>
        <v>1817</v>
      </c>
      <c r="H42" s="136"/>
      <c r="I42" s="136"/>
      <c r="J42" s="136">
        <f>'実質公債費比率（分子）の構造'!M$52</f>
        <v>1786</v>
      </c>
      <c r="K42" s="136"/>
      <c r="L42" s="136"/>
      <c r="M42" s="136">
        <f>'実質公債費比率（分子）の構造'!N$52</f>
        <v>1926</v>
      </c>
      <c r="N42" s="136"/>
      <c r="O42" s="136"/>
      <c r="P42" s="136">
        <f>'実質公債費比率（分子）の構造'!O$52</f>
        <v>1920</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57</v>
      </c>
      <c r="C44" s="136"/>
      <c r="D44" s="136"/>
      <c r="E44" s="136">
        <f>'実質公債費比率（分子）の構造'!L$50</f>
        <v>57</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2</v>
      </c>
      <c r="C45" s="136"/>
      <c r="D45" s="136"/>
      <c r="E45" s="136">
        <f>'実質公債費比率（分子）の構造'!L$49</f>
        <v>1</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259</v>
      </c>
      <c r="C46" s="136"/>
      <c r="D46" s="136"/>
      <c r="E46" s="136">
        <f>'実質公債費比率（分子）の構造'!L$48</f>
        <v>255</v>
      </c>
      <c r="F46" s="136"/>
      <c r="G46" s="136"/>
      <c r="H46" s="136">
        <f>'実質公債費比率（分子）の構造'!M$48</f>
        <v>243</v>
      </c>
      <c r="I46" s="136"/>
      <c r="J46" s="136"/>
      <c r="K46" s="136">
        <f>'実質公債費比率（分子）の構造'!N$48</f>
        <v>263</v>
      </c>
      <c r="L46" s="136"/>
      <c r="M46" s="136"/>
      <c r="N46" s="136">
        <f>'実質公債費比率（分子）の構造'!O$48</f>
        <v>223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2461</v>
      </c>
      <c r="C49" s="136"/>
      <c r="D49" s="136"/>
      <c r="E49" s="136">
        <f>'実質公債費比率（分子）の構造'!L$45</f>
        <v>2287</v>
      </c>
      <c r="F49" s="136"/>
      <c r="G49" s="136"/>
      <c r="H49" s="136">
        <f>'実質公債費比率（分子）の構造'!M$45</f>
        <v>2193</v>
      </c>
      <c r="I49" s="136"/>
      <c r="J49" s="136"/>
      <c r="K49" s="136">
        <f>'実質公債費比率（分子）の構造'!N$45</f>
        <v>2322</v>
      </c>
      <c r="L49" s="136"/>
      <c r="M49" s="136"/>
      <c r="N49" s="136">
        <f>'実質公債費比率（分子）の構造'!O$45</f>
        <v>2257</v>
      </c>
      <c r="O49" s="136"/>
      <c r="P49" s="136"/>
    </row>
    <row r="50" spans="1:16" x14ac:dyDescent="0.15">
      <c r="A50" s="136" t="s">
        <v>58</v>
      </c>
      <c r="B50" s="136" t="e">
        <f>NA()</f>
        <v>#N/A</v>
      </c>
      <c r="C50" s="136">
        <f>IF(ISNUMBER('実質公債費比率（分子）の構造'!K$53),'実質公債費比率（分子）の構造'!K$53,NA())</f>
        <v>852</v>
      </c>
      <c r="D50" s="136" t="e">
        <f>NA()</f>
        <v>#N/A</v>
      </c>
      <c r="E50" s="136" t="e">
        <f>NA()</f>
        <v>#N/A</v>
      </c>
      <c r="F50" s="136">
        <f>IF(ISNUMBER('実質公債費比率（分子）の構造'!L$53),'実質公債費比率（分子）の構造'!L$53,NA())</f>
        <v>783</v>
      </c>
      <c r="G50" s="136" t="e">
        <f>NA()</f>
        <v>#N/A</v>
      </c>
      <c r="H50" s="136" t="e">
        <f>NA()</f>
        <v>#N/A</v>
      </c>
      <c r="I50" s="136">
        <f>IF(ISNUMBER('実質公債費比率（分子）の構造'!M$53),'実質公債費比率（分子）の構造'!M$53,NA())</f>
        <v>657</v>
      </c>
      <c r="J50" s="136" t="e">
        <f>NA()</f>
        <v>#N/A</v>
      </c>
      <c r="K50" s="136" t="e">
        <f>NA()</f>
        <v>#N/A</v>
      </c>
      <c r="L50" s="136">
        <f>IF(ISNUMBER('実質公債費比率（分子）の構造'!N$53),'実質公債費比率（分子）の構造'!N$53,NA())</f>
        <v>667</v>
      </c>
      <c r="M50" s="136" t="e">
        <f>NA()</f>
        <v>#N/A</v>
      </c>
      <c r="N50" s="136" t="e">
        <f>NA()</f>
        <v>#N/A</v>
      </c>
      <c r="O50" s="136">
        <f>IF(ISNUMBER('実質公債費比率（分子）の構造'!O$53),'実質公債費比率（分子）の構造'!O$53,NA())</f>
        <v>568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15927</v>
      </c>
      <c r="E56" s="135"/>
      <c r="F56" s="135"/>
      <c r="G56" s="135">
        <f>'将来負担比率（分子）の構造'!J$51</f>
        <v>15951</v>
      </c>
      <c r="H56" s="135"/>
      <c r="I56" s="135"/>
      <c r="J56" s="135">
        <f>'将来負担比率（分子）の構造'!K$51</f>
        <v>16491</v>
      </c>
      <c r="K56" s="135"/>
      <c r="L56" s="135"/>
      <c r="M56" s="135">
        <f>'将来負担比率（分子）の構造'!L$51</f>
        <v>17944</v>
      </c>
      <c r="N56" s="135"/>
      <c r="O56" s="135"/>
      <c r="P56" s="135">
        <f>'将来負担比率（分子）の構造'!M$51</f>
        <v>17462</v>
      </c>
    </row>
    <row r="57" spans="1:16" x14ac:dyDescent="0.15">
      <c r="A57" s="135" t="s">
        <v>35</v>
      </c>
      <c r="B57" s="135"/>
      <c r="C57" s="135"/>
      <c r="D57" s="135">
        <f>'将来負担比率（分子）の構造'!I$50</f>
        <v>760</v>
      </c>
      <c r="E57" s="135"/>
      <c r="F57" s="135"/>
      <c r="G57" s="135">
        <f>'将来負担比率（分子）の構造'!J$50</f>
        <v>699</v>
      </c>
      <c r="H57" s="135"/>
      <c r="I57" s="135"/>
      <c r="J57" s="135">
        <f>'将来負担比率（分子）の構造'!K$50</f>
        <v>680</v>
      </c>
      <c r="K57" s="135"/>
      <c r="L57" s="135"/>
      <c r="M57" s="135">
        <f>'将来負担比率（分子）の構造'!L$50</f>
        <v>658</v>
      </c>
      <c r="N57" s="135"/>
      <c r="O57" s="135"/>
      <c r="P57" s="135">
        <f>'将来負担比率（分子）の構造'!M$50</f>
        <v>687</v>
      </c>
    </row>
    <row r="58" spans="1:16" x14ac:dyDescent="0.15">
      <c r="A58" s="135" t="s">
        <v>34</v>
      </c>
      <c r="B58" s="135"/>
      <c r="C58" s="135"/>
      <c r="D58" s="135">
        <f>'将来負担比率（分子）の構造'!I$49</f>
        <v>5077</v>
      </c>
      <c r="E58" s="135"/>
      <c r="F58" s="135"/>
      <c r="G58" s="135">
        <f>'将来負担比率（分子）の構造'!J$49</f>
        <v>5664</v>
      </c>
      <c r="H58" s="135"/>
      <c r="I58" s="135"/>
      <c r="J58" s="135">
        <f>'将来負担比率（分子）の構造'!K$49</f>
        <v>6068</v>
      </c>
      <c r="K58" s="135"/>
      <c r="L58" s="135"/>
      <c r="M58" s="135">
        <f>'将来負担比率（分子）の構造'!L$49</f>
        <v>6431</v>
      </c>
      <c r="N58" s="135"/>
      <c r="O58" s="135"/>
      <c r="P58" s="135">
        <f>'将来負担比率（分子）の構造'!M$49</f>
        <v>6692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3068</v>
      </c>
      <c r="C62" s="135"/>
      <c r="D62" s="135"/>
      <c r="E62" s="135">
        <f>'将来負担比率（分子）の構造'!J$45</f>
        <v>3029</v>
      </c>
      <c r="F62" s="135"/>
      <c r="G62" s="135"/>
      <c r="H62" s="135">
        <f>'将来負担比率（分子）の構造'!K$45</f>
        <v>2836</v>
      </c>
      <c r="I62" s="135"/>
      <c r="J62" s="135"/>
      <c r="K62" s="135">
        <f>'将来負担比率（分子）の構造'!L$45</f>
        <v>2506</v>
      </c>
      <c r="L62" s="135"/>
      <c r="M62" s="135"/>
      <c r="N62" s="135">
        <f>'将来負担比率（分子）の構造'!M$45</f>
        <v>2412</v>
      </c>
      <c r="O62" s="135"/>
      <c r="P62" s="135"/>
    </row>
    <row r="63" spans="1:16" x14ac:dyDescent="0.15">
      <c r="A63" s="135" t="s">
        <v>28</v>
      </c>
      <c r="B63" s="135">
        <f>'将来負担比率（分子）の構造'!I$44</f>
        <v>24</v>
      </c>
      <c r="C63" s="135"/>
      <c r="D63" s="135"/>
      <c r="E63" s="135">
        <f>'将来負担比率（分子）の構造'!J$44</f>
        <v>23</v>
      </c>
      <c r="F63" s="135"/>
      <c r="G63" s="135"/>
      <c r="H63" s="135">
        <f>'将来負担比率（分子）の構造'!K$44</f>
        <v>20</v>
      </c>
      <c r="I63" s="135"/>
      <c r="J63" s="135"/>
      <c r="K63" s="135">
        <f>'将来負担比率（分子）の構造'!L$44</f>
        <v>18</v>
      </c>
      <c r="L63" s="135"/>
      <c r="M63" s="135"/>
      <c r="N63" s="135">
        <f>'将来負担比率（分子）の構造'!M$44</f>
        <v>15</v>
      </c>
      <c r="O63" s="135"/>
      <c r="P63" s="135"/>
    </row>
    <row r="64" spans="1:16" x14ac:dyDescent="0.15">
      <c r="A64" s="135" t="s">
        <v>27</v>
      </c>
      <c r="B64" s="135">
        <f>'将来負担比率（分子）の構造'!I$43</f>
        <v>2993</v>
      </c>
      <c r="C64" s="135"/>
      <c r="D64" s="135"/>
      <c r="E64" s="135">
        <f>'将来負担比率（分子）の構造'!J$43</f>
        <v>3022</v>
      </c>
      <c r="F64" s="135"/>
      <c r="G64" s="135"/>
      <c r="H64" s="135">
        <f>'将来負担比率（分子）の構造'!K$43</f>
        <v>2988</v>
      </c>
      <c r="I64" s="135"/>
      <c r="J64" s="135"/>
      <c r="K64" s="135">
        <f>'将来負担比率（分子）の構造'!L$43</f>
        <v>3010</v>
      </c>
      <c r="L64" s="135"/>
      <c r="M64" s="135"/>
      <c r="N64" s="135">
        <f>'将来負担比率（分子）の構造'!M$43</f>
        <v>3062</v>
      </c>
      <c r="O64" s="135"/>
      <c r="P64" s="135"/>
    </row>
    <row r="65" spans="1:16" x14ac:dyDescent="0.15">
      <c r="A65" s="135" t="s">
        <v>26</v>
      </c>
      <c r="B65" s="135">
        <f>'将来負担比率（分子）の構造'!I$42</f>
        <v>126</v>
      </c>
      <c r="C65" s="135"/>
      <c r="D65" s="135"/>
      <c r="E65" s="135">
        <f>'将来負担比率（分子）の構造'!J$42</f>
        <v>75</v>
      </c>
      <c r="F65" s="135"/>
      <c r="G65" s="135"/>
      <c r="H65" s="135">
        <f>'将来負担比率（分子）の構造'!K$42</f>
        <v>22</v>
      </c>
      <c r="I65" s="135"/>
      <c r="J65" s="135"/>
      <c r="K65" s="135">
        <f>'将来負担比率（分子）の構造'!L$42</f>
        <v>19</v>
      </c>
      <c r="L65" s="135"/>
      <c r="M65" s="135"/>
      <c r="N65" s="135">
        <f>'将来負担比率（分子）の構造'!M$42</f>
        <v>16</v>
      </c>
      <c r="O65" s="135"/>
      <c r="P65" s="135"/>
    </row>
    <row r="66" spans="1:16" x14ac:dyDescent="0.15">
      <c r="A66" s="135" t="s">
        <v>25</v>
      </c>
      <c r="B66" s="135">
        <f>'将来負担比率（分子）の構造'!I$41</f>
        <v>19628</v>
      </c>
      <c r="C66" s="135"/>
      <c r="D66" s="135"/>
      <c r="E66" s="135">
        <f>'将来負担比率（分子）の構造'!J$41</f>
        <v>19574</v>
      </c>
      <c r="F66" s="135"/>
      <c r="G66" s="135"/>
      <c r="H66" s="135">
        <f>'将来負担比率（分子）の構造'!K$41</f>
        <v>19817</v>
      </c>
      <c r="I66" s="135"/>
      <c r="J66" s="135"/>
      <c r="K66" s="135">
        <f>'将来負担比率（分子）の構造'!L$41</f>
        <v>21766</v>
      </c>
      <c r="L66" s="135"/>
      <c r="M66" s="135"/>
      <c r="N66" s="135">
        <f>'将来負担比率（分子）の構造'!M$41</f>
        <v>20953</v>
      </c>
      <c r="O66" s="135"/>
      <c r="P66" s="135"/>
    </row>
    <row r="67" spans="1:16" x14ac:dyDescent="0.15">
      <c r="A67" s="135" t="s">
        <v>62</v>
      </c>
      <c r="B67" s="135" t="e">
        <f>NA()</f>
        <v>#N/A</v>
      </c>
      <c r="C67" s="135">
        <f>IF(ISNUMBER('将来負担比率（分子）の構造'!I$52), IF('将来負担比率（分子）の構造'!I$52 &lt; 0, 0, '将来負担比率（分子）の構造'!I$52), NA())</f>
        <v>4077</v>
      </c>
      <c r="D67" s="135" t="e">
        <f>NA()</f>
        <v>#N/A</v>
      </c>
      <c r="E67" s="135" t="e">
        <f>NA()</f>
        <v>#N/A</v>
      </c>
      <c r="F67" s="135">
        <f>IF(ISNUMBER('将来負担比率（分子）の構造'!J$52), IF('将来負担比率（分子）の構造'!J$52 &lt; 0, 0, '将来負担比率（分子）の構造'!J$52), NA())</f>
        <v>3410</v>
      </c>
      <c r="G67" s="135" t="e">
        <f>NA()</f>
        <v>#N/A</v>
      </c>
      <c r="H67" s="135" t="e">
        <f>NA()</f>
        <v>#N/A</v>
      </c>
      <c r="I67" s="135">
        <f>IF(ISNUMBER('将来負担比率（分子）の構造'!K$52), IF('将来負担比率（分子）の構造'!K$52 &lt; 0, 0, '将来負担比率（分子）の構造'!K$52), NA())</f>
        <v>2444</v>
      </c>
      <c r="J67" s="135" t="e">
        <f>NA()</f>
        <v>#N/A</v>
      </c>
      <c r="K67" s="135" t="e">
        <f>NA()</f>
        <v>#N/A</v>
      </c>
      <c r="L67" s="135">
        <f>IF(ISNUMBER('将来負担比率（分子）の構造'!L$52), IF('将来負担比率（分子）の構造'!L$52 &lt; 0, 0, '将来負担比率（分子）の構造'!L$52), NA())</f>
        <v>2285</v>
      </c>
      <c r="M67" s="135" t="e">
        <f>NA()</f>
        <v>#N/A</v>
      </c>
      <c r="N67" s="135" t="e">
        <f>NA()</f>
        <v>#N/A</v>
      </c>
      <c r="O67" s="135">
        <f>IF(ISNUMBER('将来負担比率（分子）の構造'!M$52), IF('将来負担比率（分子）の構造'!M$52 &lt; 0, 0, '将来負担比率（分子）の構造'!M$52), NA())</f>
        <v>1618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2016-04-12T10:23:00Z</cp:lastPrinted>
  <dcterms:created xsi:type="dcterms:W3CDTF">2016-02-15T02:11:13Z</dcterms:created>
  <dcterms:modified xsi:type="dcterms:W3CDTF">2016-04-12T10:23:03Z</dcterms:modified>
  <cp:category/>
</cp:coreProperties>
</file>