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18885" windowHeight="114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45621" concurrentManualCount="2"/>
</workbook>
</file>

<file path=xl/calcChain.xml><?xml version="1.0" encoding="utf-8"?>
<calcChain xmlns="http://schemas.openxmlformats.org/spreadsheetml/2006/main">
  <c r="BG34" i="9"/>
  <c r="AO35"/>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O37"/>
  <c r="BE37"/>
  <c r="AM37"/>
  <c r="U37"/>
  <c r="CO36"/>
  <c r="BE36"/>
  <c r="AM36"/>
  <c r="CO35"/>
  <c r="BE35"/>
  <c r="C34"/>
  <c r="C35"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36" i="9" l="1"/>
  <c r="C37" l="1"/>
  <c r="C38" l="1"/>
  <c r="U34"/>
  <c r="U35" s="1"/>
  <c r="U36" s="1"/>
  <c r="AM34" l="1"/>
  <c r="AM35" l="1"/>
  <c r="BE34" l="1"/>
  <c r="BW34"/>
  <c r="BW35" s="1"/>
  <c r="BW36" s="1"/>
  <c r="BW37" s="1"/>
  <c r="BW38" s="1"/>
  <c r="BW39" s="1"/>
  <c r="BW40" s="1"/>
  <c r="BW41" s="1"/>
  <c r="BW42" s="1"/>
  <c r="BW43" s="1"/>
  <c r="CO34" l="1"/>
</calcChain>
</file>

<file path=xl/sharedStrings.xml><?xml version="1.0" encoding="utf-8"?>
<sst xmlns="http://schemas.openxmlformats.org/spreadsheetml/2006/main" count="1009" uniqueCount="560">
  <si>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</si>
  <si>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</si>
  <si>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</si>
  <si>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</si>
  <si>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</si>
  <si>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</si>
  <si>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</si>
  <si>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</si>
  <si>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</si>
  <si>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</si>
  <si>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</si>
  <si>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</si>
  <si>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</si>
  <si>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</si>
  <si>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</si>
  <si>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</si>
  <si>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</si>
  <si>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</si>
  <si>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</si>
  <si>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</si>
  <si>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</si>
  <si>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</si>
  <si>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</si>
  <si>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</si>
  <si>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</si>
  <si>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</si>
  <si>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</si>
  <si>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</si>
  <si>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</si>
  <si>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</si>
  <si>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</si>
  <si>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</si>
  <si>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</si>
  <si>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</si>
  <si>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</si>
  <si>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</si>
  <si>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</si>
  <si>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</si>
  <si>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</si>
  <si>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</si>
  <si>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</si>
  <si>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</si>
  <si>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</si>
  <si>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</si>
  <si>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</si>
  <si>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</si>
  <si>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</si>
  <si>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</si>
  <si>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</si>
  <si>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</si>
  <si>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</si>
  <si>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</si>
  <si>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</si>
  <si>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</si>
  <si>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</si>
  <si>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</si>
  <si>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</si>
  <si>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</si>
  <si>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</si>
  <si>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</si>
  <si>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</si>
  <si>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</si>
  <si>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</si>
  <si>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</si>
  <si>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</si>
  <si>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</si>
  <si>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</si>
  <si>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</si>
  <si>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</si>
  <si>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</si>
  <si>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</si>
  <si>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</si>
  <si>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</si>
  <si>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</si>
  <si>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</si>
  <si>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</si>
  <si>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</si>
  <si>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</si>
  <si>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</si>
  <si>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</si>
  <si>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</si>
  <si>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土佐市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</si>
  <si>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</si>
  <si>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</si>
  <si>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</si>
  <si>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</si>
  <si>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</si>
  <si>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</si>
  <si>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</si>
  <si>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</si>
  <si>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</si>
  <si>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</si>
  <si>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</si>
  <si>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</si>
  <si>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</si>
  <si>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</si>
  <si>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</si>
  <si>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</si>
  <si>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</si>
  <si>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</si>
  <si>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</si>
  <si>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</si>
  <si>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</si>
  <si>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</si>
  <si>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</si>
  <si>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</si>
  <si>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</si>
  <si>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</si>
  <si>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</si>
  <si>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</si>
  <si>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</si>
  <si>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</si>
  <si>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</si>
  <si>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</si>
  <si>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</si>
  <si>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</si>
  <si>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</si>
  <si>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</si>
  <si>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</si>
  <si>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</si>
  <si>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</si>
  <si>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</si>
  <si>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</si>
  <si>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</si>
  <si>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</si>
  <si>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</si>
  <si>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</si>
  <si>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</si>
  <si>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</si>
  <si>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</si>
  <si>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</si>
  <si>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</si>
  <si>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</si>
  <si>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</si>
  <si>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</si>
  <si>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</si>
  <si>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</si>
  <si>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</si>
  <si>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</si>
  <si>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</si>
  <si>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</si>
  <si>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</si>
  <si>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</si>
  <si>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</si>
  <si>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</si>
  <si>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</si>
  <si>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</si>
  <si>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</si>
  <si>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</si>
  <si>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</si>
  <si>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</si>
  <si>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</si>
  <si>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</si>
  <si>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</si>
  <si>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</si>
  <si>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</si>
  <si>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</si>
  <si>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</si>
  <si>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</si>
  <si>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</si>
  <si>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</si>
  <si>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</si>
  <si>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</si>
  <si>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</si>
  <si>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</si>
  <si>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</si>
  <si>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</si>
  <si>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</si>
  <si>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</si>
  <si>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</si>
  <si>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</si>
  <si>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</si>
  <si>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</si>
  <si>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</si>
  <si>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</si>
  <si>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</si>
  <si>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</si>
  <si>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</si>
  <si>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</si>
  <si>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</si>
  <si>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</si>
  <si>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</si>
  <si>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</si>
  <si>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</si>
  <si>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</si>
  <si>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</si>
  <si>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</si>
  <si>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</si>
  <si>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</si>
  <si>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</si>
  <si>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</si>
  <si>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高知県土佐市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</si>
  <si>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</si>
  <si>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</si>
  <si>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</si>
  <si>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</si>
  <si>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</si>
  <si>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</si>
  <si>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</si>
  <si>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</si>
  <si>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</si>
  <si>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</si>
  <si>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</si>
  <si>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</si>
  <si>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</si>
  <si>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</si>
  <si>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</si>
  <si>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</si>
  <si>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</si>
  <si>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</si>
  <si>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</si>
  <si>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</si>
  <si>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</si>
  <si>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</si>
  <si>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</si>
  <si>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</si>
  <si>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</si>
  <si>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</si>
  <si>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</si>
  <si>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</si>
  <si>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</si>
  <si>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</si>
  <si>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</si>
  <si>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</si>
  <si>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</si>
  <si>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</si>
  <si>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</si>
  <si>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</si>
  <si>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</si>
  <si>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</si>
  <si>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</si>
  <si>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</si>
  <si>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</si>
  <si>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</si>
  <si>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</si>
  <si>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</si>
  <si>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</si>
  <si>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</si>
  <si>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</si>
  <si>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</si>
  <si>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</si>
  <si>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</si>
  <si>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</si>
  <si>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</si>
  <si>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</si>
  <si>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</si>
  <si>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</si>
  <si>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</si>
  <si>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</si>
  <si>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</si>
  <si>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</si>
  <si>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</si>
  <si>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</si>
  <si>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</si>
  <si>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</si>
  <si>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</si>
  <si>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</si>
  <si>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</si>
  <si>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</si>
  <si>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</si>
  <si>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</si>
  <si>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</si>
  <si>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</si>
  <si>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</si>
  <si>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</si>
  <si>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</si>
  <si>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</si>
  <si>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</si>
  <si>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</si>
  <si>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</si>
  <si>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</si>
  <si>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</si>
  <si>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</si>
  <si>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</si>
  <si>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</si>
  <si>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</si>
  <si>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</si>
  <si>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</si>
  <si>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</si>
  <si>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</si>
  <si>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</si>
  <si>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</si>
  <si>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</si>
  <si>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</si>
  <si>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</si>
  <si>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</si>
  <si>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</si>
  <si>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</si>
  <si>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</si>
  <si>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</si>
  <si>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</si>
  <si>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</si>
  <si>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</si>
  <si>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</si>
  <si>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</si>
  <si>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</si>
  <si>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</si>
  <si>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</si>
  <si>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</si>
  <si>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</si>
  <si>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</si>
  <si>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</si>
  <si>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</si>
  <si>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</si>
  <si>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</si>
  <si>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</si>
  <si>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</si>
  <si>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</si>
  <si>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</si>
  <si>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</si>
  <si>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</si>
  <si>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</si>
  <si>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</si>
  <si>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下水道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</si>
  <si>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</si>
  <si>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</si>
  <si>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</si>
  <si>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</si>
  <si>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</si>
  <si>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</si>
  <si>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</si>
  <si>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</si>
  <si>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</si>
  <si>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</si>
  <si>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</si>
  <si>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</si>
  <si>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</si>
  <si>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</si>
  <si>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</si>
  <si>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</si>
  <si>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</si>
  <si>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</si>
  <si>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</si>
  <si>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</si>
  <si>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</si>
  <si>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</si>
  <si>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</si>
  <si>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</si>
  <si>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</si>
  <si>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高知県土佐市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</si>
  <si>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</si>
  <si>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</si>
  <si>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</si>
  <si>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</si>
  <si>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</si>
  <si>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</si>
  <si>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</si>
  <si>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</si>
  <si>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</si>
  <si>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</si>
  <si>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</si>
  <si>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</si>
  <si>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</si>
  <si>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</si>
  <si>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</si>
  <si>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</si>
  <si>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</si>
  <si>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</si>
  <si>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</si>
  <si>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</si>
  <si>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製紙工業振興基金特別会計</t>
    <phoneticPr fontId="5"/>
  </si>
  <si>
    <t>住宅新築資金等特別会計</t>
    <phoneticPr fontId="5"/>
  </si>
  <si>
    <t>学校給食特別会計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</si>
  <si>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</si>
  <si>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</si>
  <si>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</si>
  <si>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</si>
  <si>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</si>
  <si>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</si>
  <si>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</si>
  <si>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</si>
  <si>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</si>
  <si>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</si>
  <si>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</si>
  <si>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</si>
  <si>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</si>
  <si>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</si>
  <si>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</si>
  <si>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</si>
  <si>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</si>
  <si>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</si>
  <si>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</si>
  <si>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</si>
  <si>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</si>
  <si>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</si>
  <si>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</si>
  <si>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</si>
  <si>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</si>
  <si>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</si>
  <si>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</si>
  <si>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</si>
  <si>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</si>
  <si>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</si>
  <si>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</si>
  <si>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</si>
  <si>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</si>
  <si>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</si>
  <si>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</si>
  <si>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</si>
  <si>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</si>
  <si>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</si>
  <si>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</si>
  <si>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</si>
  <si>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</si>
  <si>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</si>
  <si>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</si>
  <si>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</si>
  <si>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</si>
  <si>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</si>
  <si>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</si>
  <si>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</si>
  <si>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</si>
  <si>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</si>
  <si>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</si>
  <si>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</si>
  <si>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</si>
  <si>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</si>
  <si>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</si>
  <si>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</si>
  <si>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</si>
  <si>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</si>
  <si>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</si>
  <si>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</si>
  <si>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</si>
  <si>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</si>
  <si>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</si>
  <si>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</si>
  <si>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</si>
  <si>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</si>
  <si>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</si>
  <si>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</si>
  <si>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</si>
  <si>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</si>
  <si>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</si>
  <si>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</si>
  <si>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</si>
  <si>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</si>
  <si>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</si>
  <si>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</si>
  <si>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</si>
  <si>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</si>
  <si>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</si>
  <si>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</si>
  <si>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</si>
  <si>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</si>
  <si>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</si>
  <si>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</si>
  <si>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</si>
  <si>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</si>
  <si>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</si>
  <si>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</si>
  <si>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</si>
  <si>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</si>
  <si>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</si>
  <si>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</si>
  <si>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</si>
  <si>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</si>
  <si>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</si>
  <si>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</si>
  <si>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</si>
  <si>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</si>
  <si>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</si>
  <si>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</si>
  <si>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</si>
  <si>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</si>
  <si>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</si>
  <si>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</si>
  <si>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</si>
  <si>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</si>
  <si>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</si>
  <si>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</si>
  <si>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</si>
  <si>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</si>
  <si>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</si>
  <si>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</si>
  <si>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</si>
  <si>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</si>
  <si>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</si>
  <si>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</si>
  <si>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</si>
  <si>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</si>
  <si>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</si>
  <si>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</si>
  <si>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</si>
  <si>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</si>
  <si>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</si>
  <si>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</si>
  <si>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</si>
  <si>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</si>
  <si>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</si>
  <si>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</si>
  <si>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</si>
  <si>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</si>
  <si>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</si>
  <si>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</si>
  <si>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</si>
  <si>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</si>
  <si>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</si>
  <si>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</si>
  <si>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</si>
  <si>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</si>
  <si>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</si>
  <si>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</si>
  <si>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</si>
  <si>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</si>
  <si>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</si>
  <si>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</si>
  <si>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</si>
  <si>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</si>
  <si>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</si>
  <si>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</si>
  <si>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</si>
  <si>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</si>
  <si>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</si>
  <si>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</si>
  <si>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</si>
  <si>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</si>
  <si>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</si>
  <si>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</si>
  <si>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1.70</t>
  </si>
  <si>
    <t>▲ 4.21</t>
  </si>
  <si>
    <t>▲ 1.09</t>
  </si>
  <si>
    <t>国民健康保険特別会計</t>
  </si>
  <si>
    <t>▲ 1.25</t>
  </si>
  <si>
    <t>▲ 1.42</t>
  </si>
  <si>
    <t>▲ 2.55</t>
  </si>
  <si>
    <t>▲ 4.02</t>
  </si>
  <si>
    <t>▲ 4.86</t>
  </si>
  <si>
    <t>病院事業会計</t>
  </si>
  <si>
    <t>水道事業会計</t>
  </si>
  <si>
    <t>一般会計</t>
  </si>
  <si>
    <t>介護保険特別会計</t>
  </si>
  <si>
    <t>後期高齢者医療特別会計</t>
  </si>
  <si>
    <t>住宅新築資金等特別会計</t>
  </si>
  <si>
    <t>学校給食特別会計</t>
  </si>
  <si>
    <t>その他会計（赤字）</t>
  </si>
  <si>
    <t>その他会計（黒字）</t>
  </si>
  <si>
    <t>仁淀川下流衛生事務組合</t>
    <rPh sb="0" eb="2">
      <t>ニヨド</t>
    </rPh>
    <rPh sb="2" eb="3">
      <t>カワ</t>
    </rPh>
    <rPh sb="3" eb="5">
      <t>カリュウ</t>
    </rPh>
    <rPh sb="5" eb="7">
      <t>エイセイ</t>
    </rPh>
    <rPh sb="7" eb="9">
      <t>ジム</t>
    </rPh>
    <rPh sb="9" eb="11">
      <t>クミアイ</t>
    </rPh>
    <phoneticPr fontId="5"/>
  </si>
  <si>
    <t>中央西部焼却処理事務組合</t>
    <rPh sb="0" eb="2">
      <t>チュウオウ</t>
    </rPh>
    <rPh sb="2" eb="4">
      <t>セイブ</t>
    </rPh>
    <rPh sb="4" eb="6">
      <t>ショウキャク</t>
    </rPh>
    <rPh sb="6" eb="8">
      <t>ショリ</t>
    </rPh>
    <rPh sb="8" eb="10">
      <t>ジム</t>
    </rPh>
    <rPh sb="10" eb="12">
      <t>クミアイ</t>
    </rPh>
    <phoneticPr fontId="5"/>
  </si>
  <si>
    <t>高知県広域食肉センター事務組合</t>
  </si>
  <si>
    <t>仁淀川広域市町村圏事務組合</t>
  </si>
  <si>
    <t>こうち人づくり広域連合</t>
  </si>
  <si>
    <t>高知県後期高齢者医療広域連合(一般会計）</t>
    <rPh sb="15" eb="17">
      <t>イッパン</t>
    </rPh>
    <rPh sb="17" eb="19">
      <t>カイケイ</t>
    </rPh>
    <phoneticPr fontId="5"/>
  </si>
  <si>
    <t>高知県後期高齢者医療広域連合(特別会計）</t>
    <rPh sb="15" eb="17">
      <t>トクベツ</t>
    </rPh>
    <rPh sb="17" eb="19">
      <t>カイケイ</t>
    </rPh>
    <phoneticPr fontId="5"/>
  </si>
  <si>
    <t>高知県市町村総合事務組合(一般会計)</t>
    <rPh sb="13" eb="15">
      <t>イッパン</t>
    </rPh>
    <rPh sb="15" eb="17">
      <t>カイケイ</t>
    </rPh>
    <phoneticPr fontId="5"/>
  </si>
  <si>
    <t>高知県市町村総合事務組合(交通災害共済事業特別会計)</t>
    <rPh sb="13" eb="15">
      <t>コウツウ</t>
    </rPh>
    <rPh sb="15" eb="17">
      <t>サイガイ</t>
    </rPh>
    <rPh sb="17" eb="19">
      <t>キョウサイ</t>
    </rPh>
    <rPh sb="19" eb="21">
      <t>ジギョウ</t>
    </rPh>
    <rPh sb="21" eb="23">
      <t>トクベツ</t>
    </rPh>
    <rPh sb="23" eb="25">
      <t>カイケイ</t>
    </rPh>
    <phoneticPr fontId="5"/>
  </si>
  <si>
    <t>高知県市町村総合事務組合(会館建設事業特別会計)</t>
    <rPh sb="13" eb="15">
      <t>カイカン</t>
    </rPh>
    <rPh sb="15" eb="17">
      <t>ケンセツ</t>
    </rPh>
    <rPh sb="17" eb="19">
      <t>ジギョウ</t>
    </rPh>
    <rPh sb="19" eb="21">
      <t>トクベツ</t>
    </rPh>
    <rPh sb="21" eb="23">
      <t>カイケイ</t>
    </rPh>
    <phoneticPr fontId="5"/>
  </si>
  <si>
    <t>土佐市土地開発公社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</si>
  <si>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</si>
  <si>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</si>
  <si>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</si>
  <si>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</si>
  <si>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</si>
  <si>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</si>
  <si>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</si>
  <si>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</si>
  <si>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</si>
  <si>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</si>
  <si>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</si>
  <si>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及び将来負担比率は類似団体と比較して低い水準にあり、これは交付税措置のない起債は発行しないなど、起債発行を抑制してきた成果であると思われる。しかし、今後庁舎、給食センター及び中学校といった公共施設の建替が控えており実質公債費比率等の上昇が見込まれるため公債費の適正化に取り組んでいくことが必要となる。
</t>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</si>
</sst>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7"/>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70507</c:v>
                </c:pt>
                <c:pt idx="1">
                  <c:v>108185</c:v>
                </c:pt>
                <c:pt idx="2">
                  <c:v>125490</c:v>
                </c:pt>
                <c:pt idx="3">
                  <c:v>105738</c:v>
                </c:pt>
                <c:pt idx="4">
                  <c:v>108207</c:v>
                </c:pt>
              </c:numCache>
            </c:numRef>
          </c:val>
        </c:ser>
        <c:dLbls/>
        <c:marker val="1"/>
        <c:axId val="111382912"/>
        <c:axId val="111384448"/>
      </c:lineChart>
      <c:catAx>
        <c:axId val="111382912"/>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384448"/>
        <c:crosses val="autoZero"/>
        <c:auto val="1"/>
        <c:lblAlgn val="ctr"/>
        <c:lblOffset val="100"/>
        <c:tickLblSkip val="1"/>
        <c:tickMarkSkip val="1"/>
      </c:catAx>
      <c:valAx>
        <c:axId val="111384448"/>
        <c:scaling>
          <c:orientation val="minMax"/>
          <c:max val="16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38291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18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3.07</c:v>
                </c:pt>
                <c:pt idx="1">
                  <c:v>1.43</c:v>
                </c:pt>
                <c:pt idx="2">
                  <c:v>4.8099999999999996</c:v>
                </c:pt>
                <c:pt idx="3">
                  <c:v>1.94</c:v>
                </c:pt>
                <c:pt idx="4">
                  <c:v>0.77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19.2</c:v>
                </c:pt>
                <c:pt idx="1">
                  <c:v>21.35</c:v>
                </c:pt>
                <c:pt idx="2">
                  <c:v>21.47</c:v>
                </c:pt>
                <c:pt idx="3">
                  <c:v>22.69</c:v>
                </c:pt>
                <c:pt idx="4">
                  <c:v>23.15</c:v>
                </c:pt>
              </c:numCache>
            </c:numRef>
          </c:val>
        </c:ser>
        <c:dLbls/>
        <c:gapWidth val="250"/>
        <c:overlap val="100"/>
        <c:axId val="125470592"/>
        <c:axId val="12547212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2.14</c:v>
                </c:pt>
                <c:pt idx="1">
                  <c:v>-1.7</c:v>
                </c:pt>
                <c:pt idx="2">
                  <c:v>2.4500000000000002</c:v>
                </c:pt>
                <c:pt idx="3">
                  <c:v>-4.21</c:v>
                </c:pt>
                <c:pt idx="4">
                  <c:v>-1.0900000000000001</c:v>
                </c:pt>
              </c:numCache>
            </c:numRef>
          </c:val>
        </c:ser>
        <c:dLbls/>
        <c:marker val="1"/>
        <c:axId val="125470592"/>
        <c:axId val="125472128"/>
      </c:lineChart>
      <c:catAx>
        <c:axId val="12547059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472128"/>
        <c:crosses val="autoZero"/>
        <c:auto val="1"/>
        <c:lblAlgn val="ctr"/>
        <c:lblOffset val="100"/>
        <c:tickLblSkip val="1"/>
        <c:tickMarkSkip val="1"/>
      </c:catAx>
      <c:valAx>
        <c:axId val="12547212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47059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c:v>
                </c:pt>
                <c:pt idx="4">
                  <c:v>#N/A</c:v>
                </c:pt>
                <c:pt idx="5">
                  <c:v>0.93</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住宅新築資金等特別会計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0.05</c:v>
                </c:pt>
                <c:pt idx="4">
                  <c:v>#N/A</c:v>
                </c:pt>
                <c:pt idx="5">
                  <c:v>0.03</c:v>
                </c:pt>
                <c:pt idx="6">
                  <c:v>#N/A</c:v>
                </c:pt>
                <c:pt idx="7">
                  <c:v>0.02</c:v>
                </c:pt>
                <c:pt idx="8">
                  <c:v>#N/A</c:v>
                </c:pt>
                <c:pt idx="9">
                  <c:v>0.08</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7.0000000000000007E-2</c:v>
                </c:pt>
                <c:pt idx="2">
                  <c:v>#N/A</c:v>
                </c:pt>
                <c:pt idx="3">
                  <c:v>0.1</c:v>
                </c:pt>
                <c:pt idx="4">
                  <c:v>#N/A</c:v>
                </c:pt>
                <c:pt idx="5">
                  <c:v>0.1</c:v>
                </c:pt>
                <c:pt idx="6">
                  <c:v>#N/A</c:v>
                </c:pt>
                <c:pt idx="7">
                  <c:v>0.12</c:v>
                </c:pt>
                <c:pt idx="8">
                  <c:v>#N/A</c:v>
                </c:pt>
                <c:pt idx="9">
                  <c:v>0.11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0.23</c:v>
                </c:pt>
                <c:pt idx="4">
                  <c:v>#N/A</c:v>
                </c:pt>
                <c:pt idx="5">
                  <c:v>0.01</c:v>
                </c:pt>
                <c:pt idx="6">
                  <c:v>#N/A</c:v>
                </c:pt>
                <c:pt idx="7">
                  <c:v>0</c:v>
                </c:pt>
                <c:pt idx="8">
                  <c:v>#N/A</c:v>
                </c:pt>
                <c:pt idx="9">
                  <c:v>0.48</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3.05</c:v>
                </c:pt>
                <c:pt idx="2">
                  <c:v>#N/A</c:v>
                </c:pt>
                <c:pt idx="3">
                  <c:v>1.37</c:v>
                </c:pt>
                <c:pt idx="4">
                  <c:v>#N/A</c:v>
                </c:pt>
                <c:pt idx="5">
                  <c:v>3.83</c:v>
                </c:pt>
                <c:pt idx="6">
                  <c:v>#N/A</c:v>
                </c:pt>
                <c:pt idx="7">
                  <c:v>1.91</c:v>
                </c:pt>
                <c:pt idx="8">
                  <c:v>#N/A</c:v>
                </c:pt>
                <c:pt idx="9">
                  <c:v>0.67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16.86</c:v>
                </c:pt>
                <c:pt idx="2">
                  <c:v>#N/A</c:v>
                </c:pt>
                <c:pt idx="3">
                  <c:v>18.37</c:v>
                </c:pt>
                <c:pt idx="4">
                  <c:v>#N/A</c:v>
                </c:pt>
                <c:pt idx="5">
                  <c:v>19.79</c:v>
                </c:pt>
                <c:pt idx="6">
                  <c:v>#N/A</c:v>
                </c:pt>
                <c:pt idx="7">
                  <c:v>21.09</c:v>
                </c:pt>
                <c:pt idx="8">
                  <c:v>#N/A</c:v>
                </c:pt>
                <c:pt idx="9">
                  <c:v>21.55</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19.72</c:v>
                </c:pt>
                <c:pt idx="2">
                  <c:v>#N/A</c:v>
                </c:pt>
                <c:pt idx="3">
                  <c:v>22.82</c:v>
                </c:pt>
                <c:pt idx="4">
                  <c:v>#N/A</c:v>
                </c:pt>
                <c:pt idx="5">
                  <c:v>25.31</c:v>
                </c:pt>
                <c:pt idx="6">
                  <c:v>#N/A</c:v>
                </c:pt>
                <c:pt idx="7">
                  <c:v>25.65</c:v>
                </c:pt>
                <c:pt idx="8">
                  <c:v>#N/A</c:v>
                </c:pt>
                <c:pt idx="9">
                  <c:v>27.36</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1.25</c:v>
                </c:pt>
                <c:pt idx="1">
                  <c:v>#N/A</c:v>
                </c:pt>
                <c:pt idx="2">
                  <c:v>1.42</c:v>
                </c:pt>
                <c:pt idx="3">
                  <c:v>#N/A</c:v>
                </c:pt>
                <c:pt idx="4">
                  <c:v>2.5499999999999998</c:v>
                </c:pt>
                <c:pt idx="5">
                  <c:v>#N/A</c:v>
                </c:pt>
                <c:pt idx="6">
                  <c:v>4.0199999999999996</c:v>
                </c:pt>
                <c:pt idx="7">
                  <c:v>#N/A</c:v>
                </c:pt>
                <c:pt idx="8">
                  <c:v>4.8600000000000003</c:v>
                </c:pt>
                <c:pt idx="9">
                  <c:v>#N/A</c:v>
                </c:pt>
              </c:numCache>
            </c:numRef>
          </c:val>
        </c:ser>
        <c:dLbls/>
        <c:overlap val="100"/>
        <c:axId val="126764544"/>
        <c:axId val="126766080"/>
      </c:barChart>
      <c:catAx>
        <c:axId val="1267645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766080"/>
        <c:crosses val="autoZero"/>
        <c:auto val="1"/>
        <c:lblAlgn val="ctr"/>
        <c:lblOffset val="100"/>
        <c:tickLblSkip val="1"/>
        <c:tickMarkSkip val="1"/>
      </c:catAx>
      <c:valAx>
        <c:axId val="12676608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76454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73E-2"/>
          <c:y val="8.7976539589442848E-2"/>
          <c:w val="0.90356317136844178"/>
          <c:h val="0.63929618768328533"/>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1158</c:v>
                </c:pt>
                <c:pt idx="5">
                  <c:v>1133</c:v>
                </c:pt>
                <c:pt idx="8">
                  <c:v>1105</c:v>
                </c:pt>
                <c:pt idx="11">
                  <c:v>1151</c:v>
                </c:pt>
                <c:pt idx="14">
                  <c:v>1126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16</c:v>
                </c:pt>
                <c:pt idx="3">
                  <c:v>11</c:v>
                </c:pt>
                <c:pt idx="6">
                  <c:v>14</c:v>
                </c:pt>
                <c:pt idx="9">
                  <c:v>14</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216</c:v>
                </c:pt>
                <c:pt idx="3">
                  <c:v>190</c:v>
                </c:pt>
                <c:pt idx="6">
                  <c:v>128</c:v>
                </c:pt>
                <c:pt idx="9">
                  <c:v>98</c:v>
                </c:pt>
                <c:pt idx="12">
                  <c:v>50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186</c:v>
                </c:pt>
                <c:pt idx="3">
                  <c:v>137</c:v>
                </c:pt>
                <c:pt idx="6">
                  <c:v>186</c:v>
                </c:pt>
                <c:pt idx="9">
                  <c:v>185</c:v>
                </c:pt>
                <c:pt idx="12">
                  <c:v>178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1329</c:v>
                </c:pt>
                <c:pt idx="3">
                  <c:v>1311</c:v>
                </c:pt>
                <c:pt idx="6">
                  <c:v>1334</c:v>
                </c:pt>
                <c:pt idx="9">
                  <c:v>1419</c:v>
                </c:pt>
                <c:pt idx="12">
                  <c:v>1487</c:v>
                </c:pt>
              </c:numCache>
            </c:numRef>
          </c:val>
        </c:ser>
        <c:dLbls/>
        <c:gapWidth val="100"/>
        <c:overlap val="100"/>
        <c:axId val="127596800"/>
        <c:axId val="11547852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589</c:v>
                </c:pt>
                <c:pt idx="2">
                  <c:v>#N/A</c:v>
                </c:pt>
                <c:pt idx="3">
                  <c:v>#N/A</c:v>
                </c:pt>
                <c:pt idx="4">
                  <c:v>516</c:v>
                </c:pt>
                <c:pt idx="5">
                  <c:v>#N/A</c:v>
                </c:pt>
                <c:pt idx="6">
                  <c:v>#N/A</c:v>
                </c:pt>
                <c:pt idx="7">
                  <c:v>557</c:v>
                </c:pt>
                <c:pt idx="8">
                  <c:v>#N/A</c:v>
                </c:pt>
                <c:pt idx="9">
                  <c:v>#N/A</c:v>
                </c:pt>
                <c:pt idx="10">
                  <c:v>565</c:v>
                </c:pt>
                <c:pt idx="11">
                  <c:v>#N/A</c:v>
                </c:pt>
                <c:pt idx="12">
                  <c:v>#N/A</c:v>
                </c:pt>
                <c:pt idx="13">
                  <c:v>601</c:v>
                </c:pt>
                <c:pt idx="14">
                  <c:v>#N/A</c:v>
                </c:pt>
              </c:numCache>
            </c:numRef>
          </c:val>
        </c:ser>
        <c:dLbls/>
        <c:marker val="1"/>
        <c:axId val="127596800"/>
        <c:axId val="115478528"/>
      </c:lineChart>
      <c:catAx>
        <c:axId val="12759680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478528"/>
        <c:crosses val="autoZero"/>
        <c:auto val="1"/>
        <c:lblAlgn val="ctr"/>
        <c:lblOffset val="100"/>
        <c:tickLblSkip val="1"/>
        <c:tickMarkSkip val="1"/>
      </c:catAx>
      <c:valAx>
        <c:axId val="11547852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59680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73"/>
          <c:h val="0.58918212773855383"/>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10074</c:v>
                </c:pt>
                <c:pt idx="5">
                  <c:v>10673</c:v>
                </c:pt>
                <c:pt idx="8">
                  <c:v>10978</c:v>
                </c:pt>
                <c:pt idx="11">
                  <c:v>10923</c:v>
                </c:pt>
                <c:pt idx="14">
                  <c:v>11040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56</c:v>
                </c:pt>
                <c:pt idx="5">
                  <c:v>74</c:v>
                </c:pt>
                <c:pt idx="8">
                  <c:v>159</c:v>
                </c:pt>
                <c:pt idx="11">
                  <c:v>403</c:v>
                </c:pt>
                <c:pt idx="14">
                  <c:v>439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8173</c:v>
                </c:pt>
                <c:pt idx="5">
                  <c:v>7564</c:v>
                </c:pt>
                <c:pt idx="8">
                  <c:v>7161</c:v>
                </c:pt>
                <c:pt idx="11">
                  <c:v>7424</c:v>
                </c:pt>
                <c:pt idx="14">
                  <c:v>7427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2585</c:v>
                </c:pt>
                <c:pt idx="3">
                  <c:v>2666</c:v>
                </c:pt>
                <c:pt idx="6">
                  <c:v>2646</c:v>
                </c:pt>
                <c:pt idx="9">
                  <c:v>2364</c:v>
                </c:pt>
                <c:pt idx="12">
                  <c:v>2173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1014</c:v>
                </c:pt>
                <c:pt idx="3">
                  <c:v>786</c:v>
                </c:pt>
                <c:pt idx="6">
                  <c:v>579</c:v>
                </c:pt>
                <c:pt idx="9">
                  <c:v>420</c:v>
                </c:pt>
                <c:pt idx="12">
                  <c:v>356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2111</c:v>
                </c:pt>
                <c:pt idx="3">
                  <c:v>1932</c:v>
                </c:pt>
                <c:pt idx="6">
                  <c:v>2083</c:v>
                </c:pt>
                <c:pt idx="9">
                  <c:v>2237</c:v>
                </c:pt>
                <c:pt idx="12">
                  <c:v>2631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c:v>
                </c:pt>
                <c:pt idx="3">
                  <c:v>11</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12870</c:v>
                </c:pt>
                <c:pt idx="3">
                  <c:v>13560</c:v>
                </c:pt>
                <c:pt idx="6">
                  <c:v>14539</c:v>
                </c:pt>
                <c:pt idx="9">
                  <c:v>14705</c:v>
                </c:pt>
                <c:pt idx="12">
                  <c:v>15038</c:v>
                </c:pt>
              </c:numCache>
            </c:numRef>
          </c:val>
        </c:ser>
        <c:dLbls/>
        <c:gapWidth val="100"/>
        <c:overlap val="100"/>
        <c:axId val="127450496"/>
        <c:axId val="12767756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293</c:v>
                </c:pt>
                <c:pt idx="2">
                  <c:v>#N/A</c:v>
                </c:pt>
                <c:pt idx="3">
                  <c:v>#N/A</c:v>
                </c:pt>
                <c:pt idx="4">
                  <c:v>643</c:v>
                </c:pt>
                <c:pt idx="5">
                  <c:v>#N/A</c:v>
                </c:pt>
                <c:pt idx="6">
                  <c:v>#N/A</c:v>
                </c:pt>
                <c:pt idx="7">
                  <c:v>1548</c:v>
                </c:pt>
                <c:pt idx="8">
                  <c:v>#N/A</c:v>
                </c:pt>
                <c:pt idx="9">
                  <c:v>#N/A</c:v>
                </c:pt>
                <c:pt idx="10">
                  <c:v>976</c:v>
                </c:pt>
                <c:pt idx="11">
                  <c:v>#N/A</c:v>
                </c:pt>
                <c:pt idx="12">
                  <c:v>#N/A</c:v>
                </c:pt>
                <c:pt idx="13">
                  <c:v>1293</c:v>
                </c:pt>
                <c:pt idx="14">
                  <c:v>#N/A</c:v>
                </c:pt>
              </c:numCache>
            </c:numRef>
          </c:val>
        </c:ser>
        <c:dLbls/>
        <c:marker val="1"/>
        <c:axId val="127450496"/>
        <c:axId val="127677568"/>
      </c:lineChart>
      <c:catAx>
        <c:axId val="12745049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677568"/>
        <c:crosses val="autoZero"/>
        <c:auto val="1"/>
        <c:lblAlgn val="ctr"/>
        <c:lblOffset val="100"/>
        <c:tickLblSkip val="1"/>
        <c:tickMarkSkip val="1"/>
      </c:catAx>
      <c:valAx>
        <c:axId val="12767756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45049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28059264"/>
        <c:axId val="128065536"/>
      </c:scatterChart>
      <c:valAx>
        <c:axId val="128059264"/>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065536"/>
        <c:crosses val="autoZero"/>
        <c:crossBetween val="midCat"/>
      </c:valAx>
      <c:valAx>
        <c:axId val="128065536"/>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805926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10</c:v>
                </c:pt>
                <c:pt idx="1">
                  <c:v>9.3000000000000007</c:v>
                </c:pt>
                <c:pt idx="2">
                  <c:v>8.6999999999999993</c:v>
                </c:pt>
                <c:pt idx="3">
                  <c:v>8.6999999999999993</c:v>
                </c:pt>
                <c:pt idx="4">
                  <c:v>9</c:v>
                </c:pt>
              </c:numCache>
            </c:numRef>
          </c:xVal>
          <c:yVal>
            <c:numRef>
              <c:f>公会計指標分析・財政指標組合せ分析表!$K$73:$O$73</c:f>
              <c:numCache>
                <c:formatCode>#,##0.0;"▲ "#,##0.0</c:formatCode>
                <c:ptCount val="5"/>
                <c:pt idx="0">
                  <c:v>4.5</c:v>
                </c:pt>
                <c:pt idx="1">
                  <c:v>10.199999999999999</c:v>
                </c:pt>
                <c:pt idx="2">
                  <c:v>24.7</c:v>
                </c:pt>
                <c:pt idx="3">
                  <c:v>15.6</c:v>
                </c:pt>
                <c:pt idx="4">
                  <c:v>20.100000000000001</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er>
        <c:dLbls/>
        <c:axId val="128262912"/>
        <c:axId val="128264832"/>
      </c:scatterChart>
      <c:valAx>
        <c:axId val="128262912"/>
        <c:scaling>
          <c:orientation val="minMax"/>
          <c:max val="14.3"/>
          <c:min val="8.4"/>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264832"/>
        <c:crosses val="autoZero"/>
        <c:crossBetween val="midCat"/>
      </c:valAx>
      <c:valAx>
        <c:axId val="128264832"/>
        <c:scaling>
          <c:orientation val="minMax"/>
          <c:max val="103"/>
          <c:min val="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8262912"/>
        <c:crosses val="autoZero"/>
        <c:crossBetween val="midCat"/>
        <c:majorUnit val="12.875000000000002"/>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近年微増傾向にあり、今後は庁舎建設等の大型事業が予定されているため、将来負担を考えた市債の発行を行う。</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交付税措置のない市債については発行しないなど、起債抑制に努めている。今後とも、市債の発行においては将来負担を考慮し、慎重に行う。</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28,063
27,796
91.49
14,684,641
14,404,855
57,320
7,466,761
15,037,668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28,063
27,796
91.49
14,684,641
14,404,855
57,320
7,466,761
15,037,668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28,063
27,796
91.49
14,684,641
14,404,855
57,320
7,466,761
15,037,668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28,063
27,796
91.49
14,684,641
14,404,855
57,320
7,466,761
15,037,668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全国平均を上回る高齢化率（</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年末</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％）に加え、</a:t>
          </a:r>
          <a:r>
            <a:rPr lang="ja-JP" altLang="ja-JP" sz="1100">
              <a:solidFill>
                <a:schemeClr val="dk1"/>
              </a:solidFill>
              <a:effectLst/>
              <a:latin typeface="+mn-lt"/>
              <a:ea typeface="+mn-ea"/>
              <a:cs typeface="+mn-cs"/>
            </a:rPr>
            <a:t>景気低迷による所得の落ち込みにより税収が伸びないことなどから</a:t>
          </a:r>
          <a:r>
            <a:rPr lang="en-US" altLang="ja-JP" sz="1100">
              <a:solidFill>
                <a:schemeClr val="dk1"/>
              </a:solidFill>
              <a:effectLst/>
              <a:latin typeface="+mn-lt"/>
              <a:ea typeface="+mn-ea"/>
              <a:cs typeface="+mn-cs"/>
            </a:rPr>
            <a:t>0.35</a:t>
          </a:r>
          <a:r>
            <a:rPr lang="ja-JP" altLang="ja-JP" sz="1100">
              <a:solidFill>
                <a:schemeClr val="dk1"/>
              </a:solidFill>
              <a:effectLst/>
              <a:latin typeface="+mn-lt"/>
              <a:ea typeface="+mn-ea"/>
              <a:cs typeface="+mn-cs"/>
            </a:rPr>
            <a:t>と類似団体平均を下回っている。</a:t>
          </a:r>
          <a:endParaRPr lang="ja-JP" altLang="ja-JP" sz="1400">
            <a:effectLst/>
          </a:endParaRPr>
        </a:p>
        <a:p>
          <a:r>
            <a:rPr kumimoji="1" lang="ja-JP" altLang="ja-JP" sz="1100">
              <a:solidFill>
                <a:schemeClr val="dk1"/>
              </a:solidFill>
              <a:effectLst/>
              <a:latin typeface="+mn-lt"/>
              <a:ea typeface="+mn-ea"/>
              <a:cs typeface="+mn-cs"/>
            </a:rPr>
            <a:t>税収の徴収率向上対策等に努め</a:t>
          </a:r>
          <a:r>
            <a:rPr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企業誘致施策の実施等により税収増の取組を行うなど</a:t>
          </a:r>
          <a:r>
            <a:rPr lang="ja-JP" altLang="ja-JP" sz="1100">
              <a:solidFill>
                <a:schemeClr val="dk1"/>
              </a:solidFill>
              <a:effectLst/>
              <a:latin typeface="+mn-lt"/>
              <a:ea typeface="+mn-ea"/>
              <a:cs typeface="+mn-cs"/>
            </a:rPr>
            <a:t>財政基盤を強化する必要がある。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135467</xdr:rowOff>
    </xdr:to>
    <xdr:cxnSp macro="">
      <xdr:nvCxnSpPr>
        <xdr:cNvPr id="68" name="直線コネクタ 67"/>
        <xdr:cNvCxnSpPr/>
      </xdr:nvCxnSpPr>
      <xdr:spPr>
        <a:xfrm flipV="1">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155575</xdr:rowOff>
    </xdr:to>
    <xdr:cxnSp macro="">
      <xdr:nvCxnSpPr>
        <xdr:cNvPr id="74" name="直線コネクタ 73"/>
        <xdr:cNvCxnSpPr/>
      </xdr:nvCxnSpPr>
      <xdr:spPr>
        <a:xfrm flipV="1">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155575</xdr:rowOff>
    </xdr:to>
    <xdr:cxnSp macro="">
      <xdr:nvCxnSpPr>
        <xdr:cNvPr id="77" name="直線コネクタ 76"/>
        <xdr:cNvCxnSpPr/>
      </xdr:nvCxnSpPr>
      <xdr:spPr>
        <a:xfrm>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7" name="円/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93" name="円/楕円 92"/>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94" name="テキスト ボックス 93"/>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経常収支比率は</a:t>
          </a:r>
          <a:r>
            <a:rPr lang="en-US" altLang="ja-JP" sz="1100">
              <a:solidFill>
                <a:schemeClr val="dk1"/>
              </a:solidFill>
              <a:effectLst/>
              <a:latin typeface="+mn-lt"/>
              <a:ea typeface="+mn-ea"/>
              <a:cs typeface="+mn-cs"/>
            </a:rPr>
            <a:t>88.9%</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類似団体平均</a:t>
          </a:r>
          <a:r>
            <a:rPr lang="ja-JP" altLang="en-US" sz="1100">
              <a:solidFill>
                <a:schemeClr val="dk1"/>
              </a:solidFill>
              <a:effectLst/>
              <a:latin typeface="+mn-lt"/>
              <a:ea typeface="+mn-ea"/>
              <a:cs typeface="+mn-cs"/>
            </a:rPr>
            <a:t>と同じである</a:t>
          </a:r>
          <a:r>
            <a:rPr lang="ja-JP" altLang="ja-JP" sz="1100">
              <a:solidFill>
                <a:schemeClr val="dk1"/>
              </a:solidFill>
              <a:effectLst/>
              <a:latin typeface="+mn-lt"/>
              <a:ea typeface="+mn-ea"/>
              <a:cs typeface="+mn-cs"/>
            </a:rPr>
            <a:t>。今後とも、事務事業の見直しを更に進めるとともに、すべての事務事業の優先度を厳しく点検し、優先度の低い事務事業について計画的に廃止・縮小を進め、経常経費の削減を図る。 </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33444</xdr:rowOff>
    </xdr:from>
    <xdr:to>
      <xdr:col>7</xdr:col>
      <xdr:colOff>152400</xdr:colOff>
      <xdr:row>60</xdr:row>
      <xdr:rowOff>61595</xdr:rowOff>
    </xdr:to>
    <xdr:cxnSp macro="">
      <xdr:nvCxnSpPr>
        <xdr:cNvPr id="131" name="直線コネクタ 130"/>
        <xdr:cNvCxnSpPr/>
      </xdr:nvCxnSpPr>
      <xdr:spPr>
        <a:xfrm>
          <a:off x="4114800" y="10320444"/>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5292</xdr:rowOff>
    </xdr:from>
    <xdr:to>
      <xdr:col>6</xdr:col>
      <xdr:colOff>0</xdr:colOff>
      <xdr:row>60</xdr:row>
      <xdr:rowOff>33444</xdr:rowOff>
    </xdr:to>
    <xdr:cxnSp macro="">
      <xdr:nvCxnSpPr>
        <xdr:cNvPr id="134" name="直線コネクタ 133"/>
        <xdr:cNvCxnSpPr/>
      </xdr:nvCxnSpPr>
      <xdr:spPr>
        <a:xfrm>
          <a:off x="3225800" y="1029229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120438</xdr:rowOff>
    </xdr:from>
    <xdr:to>
      <xdr:col>4</xdr:col>
      <xdr:colOff>482600</xdr:colOff>
      <xdr:row>60</xdr:row>
      <xdr:rowOff>5292</xdr:rowOff>
    </xdr:to>
    <xdr:cxnSp macro="">
      <xdr:nvCxnSpPr>
        <xdr:cNvPr id="137" name="直線コネクタ 136"/>
        <xdr:cNvCxnSpPr/>
      </xdr:nvCxnSpPr>
      <xdr:spPr>
        <a:xfrm>
          <a:off x="2336800" y="1023598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31962</xdr:rowOff>
    </xdr:from>
    <xdr:to>
      <xdr:col>3</xdr:col>
      <xdr:colOff>279400</xdr:colOff>
      <xdr:row>59</xdr:row>
      <xdr:rowOff>120438</xdr:rowOff>
    </xdr:to>
    <xdr:cxnSp macro="">
      <xdr:nvCxnSpPr>
        <xdr:cNvPr id="140" name="直線コネクタ 139"/>
        <xdr:cNvCxnSpPr/>
      </xdr:nvCxnSpPr>
      <xdr:spPr>
        <a:xfrm>
          <a:off x="1447800" y="10147512"/>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50" name="円/楕円 149"/>
        <xdr:cNvSpPr/>
      </xdr:nvSpPr>
      <xdr:spPr>
        <a:xfrm>
          <a:off x="49022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154322</xdr:rowOff>
    </xdr:from>
    <xdr:ext cx="762000" cy="259045"/>
    <xdr:sp macro="" textlink="">
      <xdr:nvSpPr>
        <xdr:cNvPr id="151" name="財政構造の弾力性該当値テキスト"/>
        <xdr:cNvSpPr txBox="1"/>
      </xdr:nvSpPr>
      <xdr:spPr>
        <a:xfrm>
          <a:off x="5041900" y="1026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154094</xdr:rowOff>
    </xdr:from>
    <xdr:to>
      <xdr:col>6</xdr:col>
      <xdr:colOff>50800</xdr:colOff>
      <xdr:row>60</xdr:row>
      <xdr:rowOff>84244</xdr:rowOff>
    </xdr:to>
    <xdr:sp macro="" textlink="">
      <xdr:nvSpPr>
        <xdr:cNvPr id="152" name="円/楕円 151"/>
        <xdr:cNvSpPr/>
      </xdr:nvSpPr>
      <xdr:spPr>
        <a:xfrm>
          <a:off x="4064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94421</xdr:rowOff>
    </xdr:from>
    <xdr:ext cx="736600" cy="259045"/>
    <xdr:sp macro="" textlink="">
      <xdr:nvSpPr>
        <xdr:cNvPr id="153" name="テキスト ボックス 152"/>
        <xdr:cNvSpPr txBox="1"/>
      </xdr:nvSpPr>
      <xdr:spPr>
        <a:xfrm>
          <a:off x="3733800" y="1003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125942</xdr:rowOff>
    </xdr:from>
    <xdr:to>
      <xdr:col>4</xdr:col>
      <xdr:colOff>533400</xdr:colOff>
      <xdr:row>60</xdr:row>
      <xdr:rowOff>56092</xdr:rowOff>
    </xdr:to>
    <xdr:sp macro="" textlink="">
      <xdr:nvSpPr>
        <xdr:cNvPr id="154" name="円/楕円 153"/>
        <xdr:cNvSpPr/>
      </xdr:nvSpPr>
      <xdr:spPr>
        <a:xfrm>
          <a:off x="3175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66269</xdr:rowOff>
    </xdr:from>
    <xdr:ext cx="762000" cy="259045"/>
    <xdr:sp macro="" textlink="">
      <xdr:nvSpPr>
        <xdr:cNvPr id="155" name="テキスト ボックス 154"/>
        <xdr:cNvSpPr txBox="1"/>
      </xdr:nvSpPr>
      <xdr:spPr>
        <a:xfrm>
          <a:off x="2844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69638</xdr:rowOff>
    </xdr:from>
    <xdr:to>
      <xdr:col>3</xdr:col>
      <xdr:colOff>330200</xdr:colOff>
      <xdr:row>59</xdr:row>
      <xdr:rowOff>171238</xdr:rowOff>
    </xdr:to>
    <xdr:sp macro="" textlink="">
      <xdr:nvSpPr>
        <xdr:cNvPr id="156" name="円/楕円 155"/>
        <xdr:cNvSpPr/>
      </xdr:nvSpPr>
      <xdr:spPr>
        <a:xfrm>
          <a:off x="2286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9965</xdr:rowOff>
    </xdr:from>
    <xdr:ext cx="762000" cy="259045"/>
    <xdr:sp macro="" textlink="">
      <xdr:nvSpPr>
        <xdr:cNvPr id="157" name="テキスト ボックス 156"/>
        <xdr:cNvSpPr txBox="1"/>
      </xdr:nvSpPr>
      <xdr:spPr>
        <a:xfrm>
          <a:off x="1955800" y="99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152612</xdr:rowOff>
    </xdr:from>
    <xdr:to>
      <xdr:col>2</xdr:col>
      <xdr:colOff>127000</xdr:colOff>
      <xdr:row>59</xdr:row>
      <xdr:rowOff>82762</xdr:rowOff>
    </xdr:to>
    <xdr:sp macro="" textlink="">
      <xdr:nvSpPr>
        <xdr:cNvPr id="158" name="円/楕円 157"/>
        <xdr:cNvSpPr/>
      </xdr:nvSpPr>
      <xdr:spPr>
        <a:xfrm>
          <a:off x="1397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92939</xdr:rowOff>
    </xdr:from>
    <xdr:ext cx="762000" cy="259045"/>
    <xdr:sp macro="" textlink="">
      <xdr:nvSpPr>
        <xdr:cNvPr id="159" name="テキスト ボックス 158"/>
        <xdr:cNvSpPr txBox="1"/>
      </xdr:nvSpPr>
      <xdr:spPr>
        <a:xfrm>
          <a:off x="1066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[135,045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人件費・物件費等の合計額の人口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人当たりの金額が類似団体平均を下回っているのは、主に物件費の抑制が要因となっている。今後も、指定管理者制度を活用してコスト削減に努める。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7141</xdr:rowOff>
    </xdr:from>
    <xdr:to>
      <xdr:col>7</xdr:col>
      <xdr:colOff>152400</xdr:colOff>
      <xdr:row>82</xdr:row>
      <xdr:rowOff>23645</xdr:rowOff>
    </xdr:to>
    <xdr:cxnSp macro="">
      <xdr:nvCxnSpPr>
        <xdr:cNvPr id="194" name="直線コネクタ 193"/>
        <xdr:cNvCxnSpPr/>
      </xdr:nvCxnSpPr>
      <xdr:spPr>
        <a:xfrm>
          <a:off x="4114800" y="14066041"/>
          <a:ext cx="8382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123413</xdr:rowOff>
    </xdr:from>
    <xdr:to>
      <xdr:col>6</xdr:col>
      <xdr:colOff>0</xdr:colOff>
      <xdr:row>82</xdr:row>
      <xdr:rowOff>7141</xdr:rowOff>
    </xdr:to>
    <xdr:cxnSp macro="">
      <xdr:nvCxnSpPr>
        <xdr:cNvPr id="197" name="直線コネクタ 196"/>
        <xdr:cNvCxnSpPr/>
      </xdr:nvCxnSpPr>
      <xdr:spPr>
        <a:xfrm>
          <a:off x="3225800" y="14010863"/>
          <a:ext cx="889000" cy="5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123413</xdr:rowOff>
    </xdr:from>
    <xdr:to>
      <xdr:col>4</xdr:col>
      <xdr:colOff>482600</xdr:colOff>
      <xdr:row>81</xdr:row>
      <xdr:rowOff>135542</xdr:rowOff>
    </xdr:to>
    <xdr:cxnSp macro="">
      <xdr:nvCxnSpPr>
        <xdr:cNvPr id="200" name="直線コネクタ 199"/>
        <xdr:cNvCxnSpPr/>
      </xdr:nvCxnSpPr>
      <xdr:spPr>
        <a:xfrm flipV="1">
          <a:off x="2336800" y="14010863"/>
          <a:ext cx="889000" cy="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124081</xdr:rowOff>
    </xdr:from>
    <xdr:to>
      <xdr:col>3</xdr:col>
      <xdr:colOff>279400</xdr:colOff>
      <xdr:row>81</xdr:row>
      <xdr:rowOff>135542</xdr:rowOff>
    </xdr:to>
    <xdr:cxnSp macro="">
      <xdr:nvCxnSpPr>
        <xdr:cNvPr id="203" name="直線コネクタ 202"/>
        <xdr:cNvCxnSpPr/>
      </xdr:nvCxnSpPr>
      <xdr:spPr>
        <a:xfrm>
          <a:off x="1447800" y="14011531"/>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144295</xdr:rowOff>
    </xdr:from>
    <xdr:to>
      <xdr:col>7</xdr:col>
      <xdr:colOff>203200</xdr:colOff>
      <xdr:row>82</xdr:row>
      <xdr:rowOff>74445</xdr:rowOff>
    </xdr:to>
    <xdr:sp macro="" textlink="">
      <xdr:nvSpPr>
        <xdr:cNvPr id="213" name="円/楕円 212"/>
        <xdr:cNvSpPr/>
      </xdr:nvSpPr>
      <xdr:spPr>
        <a:xfrm>
          <a:off x="4902200" y="1403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160822</xdr:rowOff>
    </xdr:from>
    <xdr:ext cx="762000" cy="259045"/>
    <xdr:sp macro="" textlink="">
      <xdr:nvSpPr>
        <xdr:cNvPr id="214" name="人件費・物件費等の状況該当値テキスト"/>
        <xdr:cNvSpPr txBox="1"/>
      </xdr:nvSpPr>
      <xdr:spPr>
        <a:xfrm>
          <a:off x="5041900" y="138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135,045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127791</xdr:rowOff>
    </xdr:from>
    <xdr:to>
      <xdr:col>6</xdr:col>
      <xdr:colOff>50800</xdr:colOff>
      <xdr:row>82</xdr:row>
      <xdr:rowOff>57941</xdr:rowOff>
    </xdr:to>
    <xdr:sp macro="" textlink="">
      <xdr:nvSpPr>
        <xdr:cNvPr id="215" name="円/楕円 214"/>
        <xdr:cNvSpPr/>
      </xdr:nvSpPr>
      <xdr:spPr>
        <a:xfrm>
          <a:off x="4064000" y="1401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68118</xdr:rowOff>
    </xdr:from>
    <xdr:ext cx="736600" cy="259045"/>
    <xdr:sp macro="" textlink="">
      <xdr:nvSpPr>
        <xdr:cNvPr id="216" name="テキスト ボックス 215"/>
        <xdr:cNvSpPr txBox="1"/>
      </xdr:nvSpPr>
      <xdr:spPr>
        <a:xfrm>
          <a:off x="3733800" y="13784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132,993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72613</xdr:rowOff>
    </xdr:from>
    <xdr:to>
      <xdr:col>4</xdr:col>
      <xdr:colOff>533400</xdr:colOff>
      <xdr:row>82</xdr:row>
      <xdr:rowOff>2763</xdr:rowOff>
    </xdr:to>
    <xdr:sp macro="" textlink="">
      <xdr:nvSpPr>
        <xdr:cNvPr id="217" name="円/楕円 216"/>
        <xdr:cNvSpPr/>
      </xdr:nvSpPr>
      <xdr:spPr>
        <a:xfrm>
          <a:off x="3175000" y="1396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12940</xdr:rowOff>
    </xdr:from>
    <xdr:ext cx="762000" cy="259045"/>
    <xdr:sp macro="" textlink="">
      <xdr:nvSpPr>
        <xdr:cNvPr id="218" name="テキスト ボックス 217"/>
        <xdr:cNvSpPr txBox="1"/>
      </xdr:nvSpPr>
      <xdr:spPr>
        <a:xfrm>
          <a:off x="2844800" y="1372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126,133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84742</xdr:rowOff>
    </xdr:from>
    <xdr:to>
      <xdr:col>3</xdr:col>
      <xdr:colOff>330200</xdr:colOff>
      <xdr:row>82</xdr:row>
      <xdr:rowOff>14892</xdr:rowOff>
    </xdr:to>
    <xdr:sp macro="" textlink="">
      <xdr:nvSpPr>
        <xdr:cNvPr id="219" name="円/楕円 218"/>
        <xdr:cNvSpPr/>
      </xdr:nvSpPr>
      <xdr:spPr>
        <a:xfrm>
          <a:off x="2286000" y="139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25069</xdr:rowOff>
    </xdr:from>
    <xdr:ext cx="762000" cy="259045"/>
    <xdr:sp macro="" textlink="">
      <xdr:nvSpPr>
        <xdr:cNvPr id="220" name="テキスト ボックス 219"/>
        <xdr:cNvSpPr txBox="1"/>
      </xdr:nvSpPr>
      <xdr:spPr>
        <a:xfrm>
          <a:off x="1955800" y="1374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127,641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73281</xdr:rowOff>
    </xdr:from>
    <xdr:to>
      <xdr:col>2</xdr:col>
      <xdr:colOff>127000</xdr:colOff>
      <xdr:row>82</xdr:row>
      <xdr:rowOff>3431</xdr:rowOff>
    </xdr:to>
    <xdr:sp macro="" textlink="">
      <xdr:nvSpPr>
        <xdr:cNvPr id="221" name="円/楕円 220"/>
        <xdr:cNvSpPr/>
      </xdr:nvSpPr>
      <xdr:spPr>
        <a:xfrm>
          <a:off x="1397000" y="1396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13608</xdr:rowOff>
    </xdr:from>
    <xdr:ext cx="762000" cy="259045"/>
    <xdr:sp macro="" textlink="">
      <xdr:nvSpPr>
        <xdr:cNvPr id="222" name="テキスト ボックス 221"/>
        <xdr:cNvSpPr txBox="1"/>
      </xdr:nvSpPr>
      <xdr:spPr>
        <a:xfrm>
          <a:off x="1066800" y="1372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を</a:t>
          </a:r>
          <a:r>
            <a:rPr kumimoji="1" lang="en-US" altLang="ja-JP" sz="1100">
              <a:solidFill>
                <a:sysClr val="windowText" lastClr="000000"/>
              </a:solidFill>
              <a:effectLst/>
              <a:latin typeface="+mn-lt"/>
              <a:ea typeface="+mn-ea"/>
              <a:cs typeface="+mn-cs"/>
            </a:rPr>
            <a:t>0.1</a:t>
          </a:r>
          <a:r>
            <a:rPr kumimoji="1" lang="ja-JP" altLang="en-US" sz="1100">
              <a:solidFill>
                <a:sysClr val="windowText" lastClr="000000"/>
              </a:solidFill>
              <a:effectLst/>
              <a:latin typeface="+mn-lt"/>
              <a:ea typeface="+mn-ea"/>
              <a:cs typeface="+mn-cs"/>
            </a:rPr>
            <a:t>上回る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123444</xdr:rowOff>
    </xdr:from>
    <xdr:to>
      <xdr:col>24</xdr:col>
      <xdr:colOff>558800</xdr:colOff>
      <xdr:row>86</xdr:row>
      <xdr:rowOff>254</xdr:rowOff>
    </xdr:to>
    <xdr:cxnSp macro="">
      <xdr:nvCxnSpPr>
        <xdr:cNvPr id="254" name="直線コネクタ 253"/>
        <xdr:cNvCxnSpPr/>
      </xdr:nvCxnSpPr>
      <xdr:spPr>
        <a:xfrm>
          <a:off x="16179800" y="1469669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123444</xdr:rowOff>
    </xdr:from>
    <xdr:to>
      <xdr:col>23</xdr:col>
      <xdr:colOff>406400</xdr:colOff>
      <xdr:row>85</xdr:row>
      <xdr:rowOff>166878</xdr:rowOff>
    </xdr:to>
    <xdr:cxnSp macro="">
      <xdr:nvCxnSpPr>
        <xdr:cNvPr id="257" name="直線コネクタ 256"/>
        <xdr:cNvCxnSpPr/>
      </xdr:nvCxnSpPr>
      <xdr:spPr>
        <a:xfrm flipV="1">
          <a:off x="15290800" y="146966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166878</xdr:rowOff>
    </xdr:from>
    <xdr:to>
      <xdr:col>22</xdr:col>
      <xdr:colOff>203200</xdr:colOff>
      <xdr:row>88</xdr:row>
      <xdr:rowOff>19304</xdr:rowOff>
    </xdr:to>
    <xdr:cxnSp macro="">
      <xdr:nvCxnSpPr>
        <xdr:cNvPr id="260" name="直線コネクタ 259"/>
        <xdr:cNvCxnSpPr/>
      </xdr:nvCxnSpPr>
      <xdr:spPr>
        <a:xfrm flipV="1">
          <a:off x="14401800" y="14740128"/>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19304</xdr:rowOff>
    </xdr:from>
    <xdr:to>
      <xdr:col>21</xdr:col>
      <xdr:colOff>0</xdr:colOff>
      <xdr:row>88</xdr:row>
      <xdr:rowOff>67563</xdr:rowOff>
    </xdr:to>
    <xdr:cxnSp macro="">
      <xdr:nvCxnSpPr>
        <xdr:cNvPr id="263" name="直線コネクタ 262"/>
        <xdr:cNvCxnSpPr/>
      </xdr:nvCxnSpPr>
      <xdr:spPr>
        <a:xfrm flipV="1">
          <a:off x="13512800" y="151069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120904</xdr:rowOff>
    </xdr:from>
    <xdr:to>
      <xdr:col>24</xdr:col>
      <xdr:colOff>609600</xdr:colOff>
      <xdr:row>86</xdr:row>
      <xdr:rowOff>51054</xdr:rowOff>
    </xdr:to>
    <xdr:sp macro="" textlink="">
      <xdr:nvSpPr>
        <xdr:cNvPr id="273" name="円/楕円 272"/>
        <xdr:cNvSpPr/>
      </xdr:nvSpPr>
      <xdr:spPr>
        <a:xfrm>
          <a:off x="169672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92981</xdr:rowOff>
    </xdr:from>
    <xdr:ext cx="762000" cy="259045"/>
    <xdr:sp macro="" textlink="">
      <xdr:nvSpPr>
        <xdr:cNvPr id="274" name="給与水準   （国との比較）該当値テキスト"/>
        <xdr:cNvSpPr txBox="1"/>
      </xdr:nvSpPr>
      <xdr:spPr>
        <a:xfrm>
          <a:off x="17106900" y="146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72644</xdr:rowOff>
    </xdr:from>
    <xdr:to>
      <xdr:col>23</xdr:col>
      <xdr:colOff>457200</xdr:colOff>
      <xdr:row>86</xdr:row>
      <xdr:rowOff>2794</xdr:rowOff>
    </xdr:to>
    <xdr:sp macro="" textlink="">
      <xdr:nvSpPr>
        <xdr:cNvPr id="275" name="円/楕円 274"/>
        <xdr:cNvSpPr/>
      </xdr:nvSpPr>
      <xdr:spPr>
        <a:xfrm>
          <a:off x="16129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12971</xdr:rowOff>
    </xdr:from>
    <xdr:ext cx="736600" cy="259045"/>
    <xdr:sp macro="" textlink="">
      <xdr:nvSpPr>
        <xdr:cNvPr id="276" name="テキスト ボックス 275"/>
        <xdr:cNvSpPr txBox="1"/>
      </xdr:nvSpPr>
      <xdr:spPr>
        <a:xfrm>
          <a:off x="15798800" y="1441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116078</xdr:rowOff>
    </xdr:from>
    <xdr:to>
      <xdr:col>22</xdr:col>
      <xdr:colOff>254000</xdr:colOff>
      <xdr:row>86</xdr:row>
      <xdr:rowOff>46228</xdr:rowOff>
    </xdr:to>
    <xdr:sp macro="" textlink="">
      <xdr:nvSpPr>
        <xdr:cNvPr id="277" name="円/楕円 276"/>
        <xdr:cNvSpPr/>
      </xdr:nvSpPr>
      <xdr:spPr>
        <a:xfrm>
          <a:off x="15240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31005</xdr:rowOff>
    </xdr:from>
    <xdr:ext cx="762000" cy="259045"/>
    <xdr:sp macro="" textlink="">
      <xdr:nvSpPr>
        <xdr:cNvPr id="278" name="テキスト ボックス 277"/>
        <xdr:cNvSpPr txBox="1"/>
      </xdr:nvSpPr>
      <xdr:spPr>
        <a:xfrm>
          <a:off x="14909800" y="1477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139954</xdr:rowOff>
    </xdr:from>
    <xdr:to>
      <xdr:col>21</xdr:col>
      <xdr:colOff>50800</xdr:colOff>
      <xdr:row>88</xdr:row>
      <xdr:rowOff>70104</xdr:rowOff>
    </xdr:to>
    <xdr:sp macro="" textlink="">
      <xdr:nvSpPr>
        <xdr:cNvPr id="279" name="円/楕円 278"/>
        <xdr:cNvSpPr/>
      </xdr:nvSpPr>
      <xdr:spPr>
        <a:xfrm>
          <a:off x="14351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54881</xdr:rowOff>
    </xdr:from>
    <xdr:ext cx="762000" cy="259045"/>
    <xdr:sp macro="" textlink="">
      <xdr:nvSpPr>
        <xdr:cNvPr id="280" name="テキスト ボックス 279"/>
        <xdr:cNvSpPr txBox="1"/>
      </xdr:nvSpPr>
      <xdr:spPr>
        <a:xfrm>
          <a:off x="14020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16763</xdr:rowOff>
    </xdr:from>
    <xdr:to>
      <xdr:col>19</xdr:col>
      <xdr:colOff>533400</xdr:colOff>
      <xdr:row>88</xdr:row>
      <xdr:rowOff>118363</xdr:rowOff>
    </xdr:to>
    <xdr:sp macro="" textlink="">
      <xdr:nvSpPr>
        <xdr:cNvPr id="281" name="円/楕円 280"/>
        <xdr:cNvSpPr/>
      </xdr:nvSpPr>
      <xdr:spPr>
        <a:xfrm>
          <a:off x="13462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103140</xdr:rowOff>
    </xdr:from>
    <xdr:ext cx="762000" cy="259045"/>
    <xdr:sp macro="" textlink="">
      <xdr:nvSpPr>
        <xdr:cNvPr id="282" name="テキスト ボックス 281"/>
        <xdr:cNvSpPr txBox="1"/>
      </xdr:nvSpPr>
      <xdr:spPr>
        <a:xfrm>
          <a:off x="13131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年度において</a:t>
          </a:r>
          <a:r>
            <a:rPr kumimoji="1" lang="en-US" altLang="ja-JP" sz="1100">
              <a:solidFill>
                <a:sysClr val="windowText" lastClr="000000"/>
              </a:solidFill>
              <a:effectLst/>
              <a:latin typeface="+mn-lt"/>
              <a:ea typeface="+mn-ea"/>
              <a:cs typeface="+mn-cs"/>
            </a:rPr>
            <a:t>9.98</a:t>
          </a:r>
          <a:r>
            <a:rPr kumimoji="1" lang="ja-JP" altLang="ja-JP" sz="1100">
              <a:solidFill>
                <a:sysClr val="windowText" lastClr="000000"/>
              </a:solidFill>
              <a:effectLst/>
              <a:latin typeface="+mn-lt"/>
              <a:ea typeface="+mn-ea"/>
              <a:cs typeface="+mn-cs"/>
            </a:rPr>
            <a:t>人と類似団体平均と比べて高い水準にある。これは保育所などの施設運営を直営で行っているため</a:t>
          </a:r>
          <a:r>
            <a:rPr kumimoji="1" lang="ja-JP" altLang="ja-JP" sz="1100">
              <a:solidFill>
                <a:schemeClr val="dk1"/>
              </a:solidFill>
              <a:effectLst/>
              <a:latin typeface="+mn-lt"/>
              <a:ea typeface="+mn-ea"/>
              <a:cs typeface="+mn-cs"/>
            </a:rPr>
            <a:t>に、職員数が類似団体平均と比較して多いことが主な要因であり、行政サービスの提供方法の差異によるものと言える。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160746</xdr:rowOff>
    </xdr:from>
    <xdr:to>
      <xdr:col>24</xdr:col>
      <xdr:colOff>558800</xdr:colOff>
      <xdr:row>62</xdr:row>
      <xdr:rowOff>15149</xdr:rowOff>
    </xdr:to>
    <xdr:cxnSp macro="">
      <xdr:nvCxnSpPr>
        <xdr:cNvPr id="319" name="直線コネクタ 318"/>
        <xdr:cNvCxnSpPr/>
      </xdr:nvCxnSpPr>
      <xdr:spPr>
        <a:xfrm flipV="1">
          <a:off x="16179800" y="10619196"/>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15149</xdr:rowOff>
    </xdr:from>
    <xdr:to>
      <xdr:col>23</xdr:col>
      <xdr:colOff>406400</xdr:colOff>
      <xdr:row>62</xdr:row>
      <xdr:rowOff>16873</xdr:rowOff>
    </xdr:to>
    <xdr:cxnSp macro="">
      <xdr:nvCxnSpPr>
        <xdr:cNvPr id="322" name="直線コネクタ 321"/>
        <xdr:cNvCxnSpPr/>
      </xdr:nvCxnSpPr>
      <xdr:spPr>
        <a:xfrm flipV="1">
          <a:off x="15290800" y="10645049"/>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1360</xdr:rowOff>
    </xdr:from>
    <xdr:to>
      <xdr:col>22</xdr:col>
      <xdr:colOff>203200</xdr:colOff>
      <xdr:row>62</xdr:row>
      <xdr:rowOff>16873</xdr:rowOff>
    </xdr:to>
    <xdr:cxnSp macro="">
      <xdr:nvCxnSpPr>
        <xdr:cNvPr id="325" name="直線コネクタ 324"/>
        <xdr:cNvCxnSpPr/>
      </xdr:nvCxnSpPr>
      <xdr:spPr>
        <a:xfrm>
          <a:off x="14401800" y="10631260"/>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1360</xdr:rowOff>
    </xdr:from>
    <xdr:to>
      <xdr:col>21</xdr:col>
      <xdr:colOff>0</xdr:colOff>
      <xdr:row>62</xdr:row>
      <xdr:rowOff>4808</xdr:rowOff>
    </xdr:to>
    <xdr:cxnSp macro="">
      <xdr:nvCxnSpPr>
        <xdr:cNvPr id="328" name="直線コネクタ 327"/>
        <xdr:cNvCxnSpPr/>
      </xdr:nvCxnSpPr>
      <xdr:spPr>
        <a:xfrm flipV="1">
          <a:off x="13512800" y="10631260"/>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109946</xdr:rowOff>
    </xdr:from>
    <xdr:to>
      <xdr:col>24</xdr:col>
      <xdr:colOff>609600</xdr:colOff>
      <xdr:row>62</xdr:row>
      <xdr:rowOff>40096</xdr:rowOff>
    </xdr:to>
    <xdr:sp macro="" textlink="">
      <xdr:nvSpPr>
        <xdr:cNvPr id="338" name="円/楕円 337"/>
        <xdr:cNvSpPr/>
      </xdr:nvSpPr>
      <xdr:spPr>
        <a:xfrm>
          <a:off x="169672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82023</xdr:rowOff>
    </xdr:from>
    <xdr:ext cx="762000" cy="259045"/>
    <xdr:sp macro="" textlink="">
      <xdr:nvSpPr>
        <xdr:cNvPr id="339" name="定員管理の状況該当値テキスト"/>
        <xdr:cNvSpPr txBox="1"/>
      </xdr:nvSpPr>
      <xdr:spPr>
        <a:xfrm>
          <a:off x="17106900" y="1054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135799</xdr:rowOff>
    </xdr:from>
    <xdr:to>
      <xdr:col>23</xdr:col>
      <xdr:colOff>457200</xdr:colOff>
      <xdr:row>62</xdr:row>
      <xdr:rowOff>65949</xdr:rowOff>
    </xdr:to>
    <xdr:sp macro="" textlink="">
      <xdr:nvSpPr>
        <xdr:cNvPr id="340" name="円/楕円 339"/>
        <xdr:cNvSpPr/>
      </xdr:nvSpPr>
      <xdr:spPr>
        <a:xfrm>
          <a:off x="16129000" y="105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50726</xdr:rowOff>
    </xdr:from>
    <xdr:ext cx="736600" cy="259045"/>
    <xdr:sp macro="" textlink="">
      <xdr:nvSpPr>
        <xdr:cNvPr id="341" name="テキスト ボックス 340"/>
        <xdr:cNvSpPr txBox="1"/>
      </xdr:nvSpPr>
      <xdr:spPr>
        <a:xfrm>
          <a:off x="15798800" y="1068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137523</xdr:rowOff>
    </xdr:from>
    <xdr:to>
      <xdr:col>22</xdr:col>
      <xdr:colOff>254000</xdr:colOff>
      <xdr:row>62</xdr:row>
      <xdr:rowOff>67673</xdr:rowOff>
    </xdr:to>
    <xdr:sp macro="" textlink="">
      <xdr:nvSpPr>
        <xdr:cNvPr id="342" name="円/楕円 341"/>
        <xdr:cNvSpPr/>
      </xdr:nvSpPr>
      <xdr:spPr>
        <a:xfrm>
          <a:off x="15240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43" name="テキスト ボックス 342"/>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122010</xdr:rowOff>
    </xdr:from>
    <xdr:to>
      <xdr:col>21</xdr:col>
      <xdr:colOff>50800</xdr:colOff>
      <xdr:row>62</xdr:row>
      <xdr:rowOff>52160</xdr:rowOff>
    </xdr:to>
    <xdr:sp macro="" textlink="">
      <xdr:nvSpPr>
        <xdr:cNvPr id="344" name="円/楕円 343"/>
        <xdr:cNvSpPr/>
      </xdr:nvSpPr>
      <xdr:spPr>
        <a:xfrm>
          <a:off x="14351000" y="105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36937</xdr:rowOff>
    </xdr:from>
    <xdr:ext cx="762000" cy="259045"/>
    <xdr:sp macro="" textlink="">
      <xdr:nvSpPr>
        <xdr:cNvPr id="345" name="テキスト ボックス 344"/>
        <xdr:cNvSpPr txBox="1"/>
      </xdr:nvSpPr>
      <xdr:spPr>
        <a:xfrm>
          <a:off x="14020800" y="1066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125458</xdr:rowOff>
    </xdr:from>
    <xdr:to>
      <xdr:col>19</xdr:col>
      <xdr:colOff>533400</xdr:colOff>
      <xdr:row>62</xdr:row>
      <xdr:rowOff>55608</xdr:rowOff>
    </xdr:to>
    <xdr:sp macro="" textlink="">
      <xdr:nvSpPr>
        <xdr:cNvPr id="346" name="円/楕円 345"/>
        <xdr:cNvSpPr/>
      </xdr:nvSpPr>
      <xdr:spPr>
        <a:xfrm>
          <a:off x="13462000" y="105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40385</xdr:rowOff>
    </xdr:from>
    <xdr:ext cx="762000" cy="259045"/>
    <xdr:sp macro="" textlink="">
      <xdr:nvSpPr>
        <xdr:cNvPr id="347" name="テキスト ボックス 346"/>
        <xdr:cNvSpPr txBox="1"/>
      </xdr:nvSpPr>
      <xdr:spPr>
        <a:xfrm>
          <a:off x="13131800" y="106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比率については類似団体平均を下回っている。</a:t>
          </a:r>
          <a:r>
            <a:rPr lang="ja-JP" altLang="ja-JP" sz="1100">
              <a:solidFill>
                <a:schemeClr val="dk1"/>
              </a:solidFill>
              <a:effectLst/>
              <a:latin typeface="+mn-lt"/>
              <a:ea typeface="+mn-ea"/>
              <a:cs typeface="+mn-cs"/>
            </a:rPr>
            <a:t>交付税措置のない市債については発行しないなど、起債抑制に努めている。今後とも、市債の発行においては将来負担を考慮し、慎重に行う。</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11959</xdr:rowOff>
    </xdr:from>
    <xdr:to>
      <xdr:col>24</xdr:col>
      <xdr:colOff>558800</xdr:colOff>
      <xdr:row>37</xdr:row>
      <xdr:rowOff>17992</xdr:rowOff>
    </xdr:to>
    <xdr:cxnSp macro="">
      <xdr:nvCxnSpPr>
        <xdr:cNvPr id="381" name="直線コネクタ 380"/>
        <xdr:cNvCxnSpPr/>
      </xdr:nvCxnSpPr>
      <xdr:spPr>
        <a:xfrm>
          <a:off x="16179800" y="6355609"/>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2769</xdr:rowOff>
    </xdr:from>
    <xdr:ext cx="762000" cy="259045"/>
    <xdr:sp macro="" textlink="">
      <xdr:nvSpPr>
        <xdr:cNvPr id="382" name="公債費負担の状況平均値テキスト"/>
        <xdr:cNvSpPr txBox="1"/>
      </xdr:nvSpPr>
      <xdr:spPr>
        <a:xfrm>
          <a:off x="17106900" y="6346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11959</xdr:rowOff>
    </xdr:from>
    <xdr:to>
      <xdr:col>23</xdr:col>
      <xdr:colOff>406400</xdr:colOff>
      <xdr:row>37</xdr:row>
      <xdr:rowOff>11959</xdr:rowOff>
    </xdr:to>
    <xdr:cxnSp macro="">
      <xdr:nvCxnSpPr>
        <xdr:cNvPr id="384" name="直線コネクタ 383"/>
        <xdr:cNvCxnSpPr/>
      </xdr:nvCxnSpPr>
      <xdr:spPr>
        <a:xfrm>
          <a:off x="15290800" y="63556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11959</xdr:rowOff>
    </xdr:from>
    <xdr:to>
      <xdr:col>22</xdr:col>
      <xdr:colOff>203200</xdr:colOff>
      <xdr:row>37</xdr:row>
      <xdr:rowOff>24024</xdr:rowOff>
    </xdr:to>
    <xdr:cxnSp macro="">
      <xdr:nvCxnSpPr>
        <xdr:cNvPr id="387" name="直線コネクタ 386"/>
        <xdr:cNvCxnSpPr/>
      </xdr:nvCxnSpPr>
      <xdr:spPr>
        <a:xfrm flipV="1">
          <a:off x="14401800" y="635560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24024</xdr:rowOff>
    </xdr:from>
    <xdr:to>
      <xdr:col>21</xdr:col>
      <xdr:colOff>0</xdr:colOff>
      <xdr:row>37</xdr:row>
      <xdr:rowOff>38100</xdr:rowOff>
    </xdr:to>
    <xdr:cxnSp macro="">
      <xdr:nvCxnSpPr>
        <xdr:cNvPr id="390" name="直線コネクタ 389"/>
        <xdr:cNvCxnSpPr/>
      </xdr:nvCxnSpPr>
      <xdr:spPr>
        <a:xfrm flipV="1">
          <a:off x="13512800" y="636767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138642</xdr:rowOff>
    </xdr:from>
    <xdr:to>
      <xdr:col>24</xdr:col>
      <xdr:colOff>609600</xdr:colOff>
      <xdr:row>37</xdr:row>
      <xdr:rowOff>68792</xdr:rowOff>
    </xdr:to>
    <xdr:sp macro="" textlink="">
      <xdr:nvSpPr>
        <xdr:cNvPr id="400" name="円/楕円 399"/>
        <xdr:cNvSpPr/>
      </xdr:nvSpPr>
      <xdr:spPr>
        <a:xfrm>
          <a:off x="169672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59919</xdr:rowOff>
    </xdr:from>
    <xdr:ext cx="762000" cy="259045"/>
    <xdr:sp macro="" textlink="">
      <xdr:nvSpPr>
        <xdr:cNvPr id="401" name="公債費負担の状況該当値テキスト"/>
        <xdr:cNvSpPr txBox="1"/>
      </xdr:nvSpPr>
      <xdr:spPr>
        <a:xfrm>
          <a:off x="17106900" y="623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132609</xdr:rowOff>
    </xdr:from>
    <xdr:to>
      <xdr:col>23</xdr:col>
      <xdr:colOff>457200</xdr:colOff>
      <xdr:row>37</xdr:row>
      <xdr:rowOff>62759</xdr:rowOff>
    </xdr:to>
    <xdr:sp macro="" textlink="">
      <xdr:nvSpPr>
        <xdr:cNvPr id="402" name="円/楕円 401"/>
        <xdr:cNvSpPr/>
      </xdr:nvSpPr>
      <xdr:spPr>
        <a:xfrm>
          <a:off x="16129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72936</xdr:rowOff>
    </xdr:from>
    <xdr:ext cx="736600" cy="259045"/>
    <xdr:sp macro="" textlink="">
      <xdr:nvSpPr>
        <xdr:cNvPr id="403" name="テキスト ボックス 402"/>
        <xdr:cNvSpPr txBox="1"/>
      </xdr:nvSpPr>
      <xdr:spPr>
        <a:xfrm>
          <a:off x="15798800" y="607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132609</xdr:rowOff>
    </xdr:from>
    <xdr:to>
      <xdr:col>22</xdr:col>
      <xdr:colOff>254000</xdr:colOff>
      <xdr:row>37</xdr:row>
      <xdr:rowOff>62759</xdr:rowOff>
    </xdr:to>
    <xdr:sp macro="" textlink="">
      <xdr:nvSpPr>
        <xdr:cNvPr id="404" name="円/楕円 403"/>
        <xdr:cNvSpPr/>
      </xdr:nvSpPr>
      <xdr:spPr>
        <a:xfrm>
          <a:off x="15240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72936</xdr:rowOff>
    </xdr:from>
    <xdr:ext cx="762000" cy="259045"/>
    <xdr:sp macro="" textlink="">
      <xdr:nvSpPr>
        <xdr:cNvPr id="405" name="テキスト ボックス 404"/>
        <xdr:cNvSpPr txBox="1"/>
      </xdr:nvSpPr>
      <xdr:spPr>
        <a:xfrm>
          <a:off x="14909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144674</xdr:rowOff>
    </xdr:from>
    <xdr:to>
      <xdr:col>21</xdr:col>
      <xdr:colOff>50800</xdr:colOff>
      <xdr:row>37</xdr:row>
      <xdr:rowOff>74824</xdr:rowOff>
    </xdr:to>
    <xdr:sp macro="" textlink="">
      <xdr:nvSpPr>
        <xdr:cNvPr id="406" name="円/楕円 405"/>
        <xdr:cNvSpPr/>
      </xdr:nvSpPr>
      <xdr:spPr>
        <a:xfrm>
          <a:off x="14351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85001</xdr:rowOff>
    </xdr:from>
    <xdr:ext cx="762000" cy="259045"/>
    <xdr:sp macro="" textlink="">
      <xdr:nvSpPr>
        <xdr:cNvPr id="407" name="テキスト ボックス 406"/>
        <xdr:cNvSpPr txBox="1"/>
      </xdr:nvSpPr>
      <xdr:spPr>
        <a:xfrm>
          <a:off x="14020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158750</xdr:rowOff>
    </xdr:from>
    <xdr:to>
      <xdr:col>19</xdr:col>
      <xdr:colOff>533400</xdr:colOff>
      <xdr:row>37</xdr:row>
      <xdr:rowOff>88900</xdr:rowOff>
    </xdr:to>
    <xdr:sp macro="" textlink="">
      <xdr:nvSpPr>
        <xdr:cNvPr id="408" name="円/楕円 407"/>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99077</xdr:rowOff>
    </xdr:from>
    <xdr:ext cx="762000" cy="259045"/>
    <xdr:sp macro="" textlink="">
      <xdr:nvSpPr>
        <xdr:cNvPr id="409" name="テキスト ボックス 408"/>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将来負担比率については類似団体平均を下回っている。</a:t>
          </a:r>
          <a:r>
            <a:rPr lang="ja-JP" altLang="ja-JP" sz="1100">
              <a:solidFill>
                <a:schemeClr val="dk1"/>
              </a:solidFill>
              <a:effectLst/>
              <a:latin typeface="+mn-lt"/>
              <a:ea typeface="+mn-ea"/>
              <a:cs typeface="+mn-cs"/>
            </a:rPr>
            <a:t>交付税措置のない市債については発行しないなど、起債抑制に努めている。今後とも、市債の発行においては将来負担を考慮し、慎重に行う。</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88443</xdr:rowOff>
    </xdr:from>
    <xdr:to>
      <xdr:col>24</xdr:col>
      <xdr:colOff>558800</xdr:colOff>
      <xdr:row>14</xdr:row>
      <xdr:rowOff>99301</xdr:rowOff>
    </xdr:to>
    <xdr:cxnSp macro="">
      <xdr:nvCxnSpPr>
        <xdr:cNvPr id="441" name="直線コネクタ 440"/>
        <xdr:cNvCxnSpPr/>
      </xdr:nvCxnSpPr>
      <xdr:spPr>
        <a:xfrm>
          <a:off x="16179800" y="2488743"/>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2"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88443</xdr:rowOff>
    </xdr:from>
    <xdr:to>
      <xdr:col>23</xdr:col>
      <xdr:colOff>406400</xdr:colOff>
      <xdr:row>14</xdr:row>
      <xdr:rowOff>110401</xdr:rowOff>
    </xdr:to>
    <xdr:cxnSp macro="">
      <xdr:nvCxnSpPr>
        <xdr:cNvPr id="444" name="直線コネクタ 443"/>
        <xdr:cNvCxnSpPr/>
      </xdr:nvCxnSpPr>
      <xdr:spPr>
        <a:xfrm flipV="1">
          <a:off x="15290800" y="2488743"/>
          <a:ext cx="889000" cy="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75413</xdr:rowOff>
    </xdr:from>
    <xdr:to>
      <xdr:col>22</xdr:col>
      <xdr:colOff>203200</xdr:colOff>
      <xdr:row>14</xdr:row>
      <xdr:rowOff>110401</xdr:rowOff>
    </xdr:to>
    <xdr:cxnSp macro="">
      <xdr:nvCxnSpPr>
        <xdr:cNvPr id="447" name="直線コネクタ 446"/>
        <xdr:cNvCxnSpPr/>
      </xdr:nvCxnSpPr>
      <xdr:spPr>
        <a:xfrm>
          <a:off x="14401800" y="2475713"/>
          <a:ext cx="889000" cy="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61658</xdr:rowOff>
    </xdr:from>
    <xdr:to>
      <xdr:col>21</xdr:col>
      <xdr:colOff>0</xdr:colOff>
      <xdr:row>14</xdr:row>
      <xdr:rowOff>75413</xdr:rowOff>
    </xdr:to>
    <xdr:cxnSp macro="">
      <xdr:nvCxnSpPr>
        <xdr:cNvPr id="450" name="直線コネクタ 449"/>
        <xdr:cNvCxnSpPr/>
      </xdr:nvCxnSpPr>
      <xdr:spPr>
        <a:xfrm>
          <a:off x="13512800" y="2461958"/>
          <a:ext cx="8890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2" name="テキスト ボックス 451"/>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4" name="テキスト ボックス 453"/>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48501</xdr:rowOff>
    </xdr:from>
    <xdr:to>
      <xdr:col>24</xdr:col>
      <xdr:colOff>609600</xdr:colOff>
      <xdr:row>14</xdr:row>
      <xdr:rowOff>150101</xdr:rowOff>
    </xdr:to>
    <xdr:sp macro="" textlink="">
      <xdr:nvSpPr>
        <xdr:cNvPr id="460" name="円/楕円 459"/>
        <xdr:cNvSpPr/>
      </xdr:nvSpPr>
      <xdr:spPr>
        <a:xfrm>
          <a:off x="16967200" y="244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141228</xdr:rowOff>
    </xdr:from>
    <xdr:ext cx="762000" cy="259045"/>
    <xdr:sp macro="" textlink="">
      <xdr:nvSpPr>
        <xdr:cNvPr id="461" name="将来負担の状況該当値テキスト"/>
        <xdr:cNvSpPr txBox="1"/>
      </xdr:nvSpPr>
      <xdr:spPr>
        <a:xfrm>
          <a:off x="17106900" y="237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37643</xdr:rowOff>
    </xdr:from>
    <xdr:to>
      <xdr:col>23</xdr:col>
      <xdr:colOff>457200</xdr:colOff>
      <xdr:row>14</xdr:row>
      <xdr:rowOff>139243</xdr:rowOff>
    </xdr:to>
    <xdr:sp macro="" textlink="">
      <xdr:nvSpPr>
        <xdr:cNvPr id="462" name="円/楕円 461"/>
        <xdr:cNvSpPr/>
      </xdr:nvSpPr>
      <xdr:spPr>
        <a:xfrm>
          <a:off x="16129000" y="24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149420</xdr:rowOff>
    </xdr:from>
    <xdr:ext cx="736600" cy="259045"/>
    <xdr:sp macro="" textlink="">
      <xdr:nvSpPr>
        <xdr:cNvPr id="463" name="テキスト ボックス 462"/>
        <xdr:cNvSpPr txBox="1"/>
      </xdr:nvSpPr>
      <xdr:spPr>
        <a:xfrm>
          <a:off x="15798800" y="220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59601</xdr:rowOff>
    </xdr:from>
    <xdr:to>
      <xdr:col>22</xdr:col>
      <xdr:colOff>254000</xdr:colOff>
      <xdr:row>14</xdr:row>
      <xdr:rowOff>161201</xdr:rowOff>
    </xdr:to>
    <xdr:sp macro="" textlink="">
      <xdr:nvSpPr>
        <xdr:cNvPr id="464" name="円/楕円 463"/>
        <xdr:cNvSpPr/>
      </xdr:nvSpPr>
      <xdr:spPr>
        <a:xfrm>
          <a:off x="15240000" y="2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171378</xdr:rowOff>
    </xdr:from>
    <xdr:ext cx="762000" cy="259045"/>
    <xdr:sp macro="" textlink="">
      <xdr:nvSpPr>
        <xdr:cNvPr id="465" name="テキスト ボックス 464"/>
        <xdr:cNvSpPr txBox="1"/>
      </xdr:nvSpPr>
      <xdr:spPr>
        <a:xfrm>
          <a:off x="14909800" y="222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24613</xdr:rowOff>
    </xdr:from>
    <xdr:to>
      <xdr:col>21</xdr:col>
      <xdr:colOff>50800</xdr:colOff>
      <xdr:row>14</xdr:row>
      <xdr:rowOff>126213</xdr:rowOff>
    </xdr:to>
    <xdr:sp macro="" textlink="">
      <xdr:nvSpPr>
        <xdr:cNvPr id="466" name="円/楕円 465"/>
        <xdr:cNvSpPr/>
      </xdr:nvSpPr>
      <xdr:spPr>
        <a:xfrm>
          <a:off x="14351000" y="24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136390</xdr:rowOff>
    </xdr:from>
    <xdr:ext cx="762000" cy="259045"/>
    <xdr:sp macro="" textlink="">
      <xdr:nvSpPr>
        <xdr:cNvPr id="467" name="テキスト ボックス 466"/>
        <xdr:cNvSpPr txBox="1"/>
      </xdr:nvSpPr>
      <xdr:spPr>
        <a:xfrm>
          <a:off x="14020800" y="2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10858</xdr:rowOff>
    </xdr:from>
    <xdr:to>
      <xdr:col>19</xdr:col>
      <xdr:colOff>533400</xdr:colOff>
      <xdr:row>14</xdr:row>
      <xdr:rowOff>112458</xdr:rowOff>
    </xdr:to>
    <xdr:sp macro="" textlink="">
      <xdr:nvSpPr>
        <xdr:cNvPr id="468" name="円/楕円 467"/>
        <xdr:cNvSpPr/>
      </xdr:nvSpPr>
      <xdr:spPr>
        <a:xfrm>
          <a:off x="13462000" y="241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122635</xdr:rowOff>
    </xdr:from>
    <xdr:ext cx="762000" cy="259045"/>
    <xdr:sp macro="" textlink="">
      <xdr:nvSpPr>
        <xdr:cNvPr id="469" name="テキスト ボックス 468"/>
        <xdr:cNvSpPr txBox="1"/>
      </xdr:nvSpPr>
      <xdr:spPr>
        <a:xfrm>
          <a:off x="13131800" y="218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28,063
27,796
91.49
14,684,641
14,404,855
57,320
7,466,761
15,037,668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人件費に係るものは、平成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a:t>
          </a:r>
          <a:r>
            <a:rPr lang="en-US" altLang="ja-JP" sz="1100" b="0" i="0" baseline="0">
              <a:solidFill>
                <a:schemeClr val="dk1"/>
              </a:solidFill>
              <a:effectLst/>
              <a:latin typeface="+mn-lt"/>
              <a:ea typeface="+mn-ea"/>
              <a:cs typeface="+mn-cs"/>
            </a:rPr>
            <a:t>26.8</a:t>
          </a:r>
          <a:r>
            <a:rPr lang="ja-JP" altLang="ja-JP" sz="1100" b="0" i="0" baseline="0">
              <a:solidFill>
                <a:schemeClr val="dk1"/>
              </a:solidFill>
              <a:effectLst/>
              <a:latin typeface="+mn-lt"/>
              <a:ea typeface="+mn-ea"/>
              <a:cs typeface="+mn-cs"/>
            </a:rPr>
            <a:t>％と類似団体平均と比べて高い水準にある。これは保育所などの施設運営を直営で行っているために、職員数が類似団体平均と比較して多いことが主な要因であり、行政サービスの提供方法の差異によるものと言え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38</xdr:row>
      <xdr:rowOff>66040</xdr:rowOff>
    </xdr:to>
    <xdr:cxnSp macro="">
      <xdr:nvCxnSpPr>
        <xdr:cNvPr id="66" name="直線コネクタ 65"/>
        <xdr:cNvCxnSpPr/>
      </xdr:nvCxnSpPr>
      <xdr:spPr>
        <a:xfrm flipV="1">
          <a:off x="3987800" y="6550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35560</xdr:rowOff>
    </xdr:from>
    <xdr:to>
      <xdr:col>5</xdr:col>
      <xdr:colOff>549275</xdr:colOff>
      <xdr:row>38</xdr:row>
      <xdr:rowOff>66040</xdr:rowOff>
    </xdr:to>
    <xdr:cxnSp macro="">
      <xdr:nvCxnSpPr>
        <xdr:cNvPr id="69" name="直線コネクタ 68"/>
        <xdr:cNvCxnSpPr/>
      </xdr:nvCxnSpPr>
      <xdr:spPr>
        <a:xfrm>
          <a:off x="3098800" y="6550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35560</xdr:rowOff>
    </xdr:from>
    <xdr:to>
      <xdr:col>4</xdr:col>
      <xdr:colOff>346075</xdr:colOff>
      <xdr:row>38</xdr:row>
      <xdr:rowOff>111760</xdr:rowOff>
    </xdr:to>
    <xdr:cxnSp macro="">
      <xdr:nvCxnSpPr>
        <xdr:cNvPr id="72" name="直線コネクタ 71"/>
        <xdr:cNvCxnSpPr/>
      </xdr:nvCxnSpPr>
      <xdr:spPr>
        <a:xfrm flipV="1">
          <a:off x="2209800" y="6550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96520</xdr:rowOff>
    </xdr:from>
    <xdr:to>
      <xdr:col>3</xdr:col>
      <xdr:colOff>142875</xdr:colOff>
      <xdr:row>38</xdr:row>
      <xdr:rowOff>111760</xdr:rowOff>
    </xdr:to>
    <xdr:cxnSp macro="">
      <xdr:nvCxnSpPr>
        <xdr:cNvPr id="75" name="直線コネクタ 74"/>
        <xdr:cNvCxnSpPr/>
      </xdr:nvCxnSpPr>
      <xdr:spPr>
        <a:xfrm>
          <a:off x="1320800" y="6611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5" name="円/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15240</xdr:rowOff>
    </xdr:from>
    <xdr:to>
      <xdr:col>5</xdr:col>
      <xdr:colOff>600075</xdr:colOff>
      <xdr:row>38</xdr:row>
      <xdr:rowOff>116840</xdr:rowOff>
    </xdr:to>
    <xdr:sp macro="" textlink="">
      <xdr:nvSpPr>
        <xdr:cNvPr id="87" name="円/楕円 86"/>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88" name="テキスト ボックス 8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156210</xdr:rowOff>
    </xdr:from>
    <xdr:to>
      <xdr:col>4</xdr:col>
      <xdr:colOff>396875</xdr:colOff>
      <xdr:row>38</xdr:row>
      <xdr:rowOff>86360</xdr:rowOff>
    </xdr:to>
    <xdr:sp macro="" textlink="">
      <xdr:nvSpPr>
        <xdr:cNvPr id="89" name="円/楕円 88"/>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71137</xdr:rowOff>
    </xdr:from>
    <xdr:ext cx="762000" cy="259045"/>
    <xdr:sp macro="" textlink="">
      <xdr:nvSpPr>
        <xdr:cNvPr id="90" name="テキスト ボックス 89"/>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60960</xdr:rowOff>
    </xdr:from>
    <xdr:to>
      <xdr:col>3</xdr:col>
      <xdr:colOff>193675</xdr:colOff>
      <xdr:row>38</xdr:row>
      <xdr:rowOff>162560</xdr:rowOff>
    </xdr:to>
    <xdr:sp macro="" textlink="">
      <xdr:nvSpPr>
        <xdr:cNvPr id="91" name="円/楕円 90"/>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147337</xdr:rowOff>
    </xdr:from>
    <xdr:ext cx="762000" cy="259045"/>
    <xdr:sp macro="" textlink="">
      <xdr:nvSpPr>
        <xdr:cNvPr id="92" name="テキスト ボックス 91"/>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93" name="円/楕円 92"/>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132097</xdr:rowOff>
    </xdr:from>
    <xdr:ext cx="762000" cy="259045"/>
    <xdr:sp macro="" textlink="">
      <xdr:nvSpPr>
        <xdr:cNvPr id="94" name="テキスト ボックス 93"/>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物件費に係るものは、平成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a:t>
          </a:r>
          <a:r>
            <a:rPr lang="en-US" altLang="ja-JP" sz="1100">
              <a:solidFill>
                <a:schemeClr val="dk1"/>
              </a:solidFill>
              <a:effectLst/>
              <a:latin typeface="+mn-lt"/>
              <a:ea typeface="+mn-ea"/>
              <a:cs typeface="+mn-cs"/>
            </a:rPr>
            <a:t>7.5%</a:t>
          </a:r>
          <a:r>
            <a:rPr lang="ja-JP" altLang="ja-JP" sz="1100">
              <a:solidFill>
                <a:schemeClr val="dk1"/>
              </a:solidFill>
              <a:effectLst/>
              <a:latin typeface="+mn-lt"/>
              <a:ea typeface="+mn-ea"/>
              <a:cs typeface="+mn-cs"/>
            </a:rPr>
            <a:t>と類似団体平均を大きく下回っている。これは類似団体においては</a:t>
          </a:r>
          <a:r>
            <a:rPr lang="ja-JP" altLang="ja-JP" sz="1100" b="0" i="0" baseline="0">
              <a:solidFill>
                <a:schemeClr val="dk1"/>
              </a:solidFill>
              <a:effectLst/>
              <a:latin typeface="+mn-lt"/>
              <a:ea typeface="+mn-ea"/>
              <a:cs typeface="+mn-cs"/>
            </a:rPr>
            <a:t>職員人件費等から委託料（物件費）へのシフトにより物件費が上昇しているのに対し、保育所などの施設運営を直営で行っているために、人件費が高止まりしていることが主な要因であり、行政サービスの提供方法の差異によるものと言え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58964</xdr:rowOff>
    </xdr:from>
    <xdr:to>
      <xdr:col>24</xdr:col>
      <xdr:colOff>31750</xdr:colOff>
      <xdr:row>13</xdr:row>
      <xdr:rowOff>102507</xdr:rowOff>
    </xdr:to>
    <xdr:cxnSp macro="">
      <xdr:nvCxnSpPr>
        <xdr:cNvPr id="129" name="直線コネクタ 128"/>
        <xdr:cNvCxnSpPr/>
      </xdr:nvCxnSpPr>
      <xdr:spPr>
        <a:xfrm>
          <a:off x="15671800" y="22878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58964</xdr:rowOff>
    </xdr:from>
    <xdr:to>
      <xdr:col>22</xdr:col>
      <xdr:colOff>565150</xdr:colOff>
      <xdr:row>13</xdr:row>
      <xdr:rowOff>69850</xdr:rowOff>
    </xdr:to>
    <xdr:cxnSp macro="">
      <xdr:nvCxnSpPr>
        <xdr:cNvPr id="132" name="直線コネクタ 131"/>
        <xdr:cNvCxnSpPr/>
      </xdr:nvCxnSpPr>
      <xdr:spPr>
        <a:xfrm flipV="1">
          <a:off x="14782800" y="2287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26307</xdr:rowOff>
    </xdr:from>
    <xdr:to>
      <xdr:col>21</xdr:col>
      <xdr:colOff>361950</xdr:colOff>
      <xdr:row>13</xdr:row>
      <xdr:rowOff>69850</xdr:rowOff>
    </xdr:to>
    <xdr:cxnSp macro="">
      <xdr:nvCxnSpPr>
        <xdr:cNvPr id="135" name="直線コネクタ 134"/>
        <xdr:cNvCxnSpPr/>
      </xdr:nvCxnSpPr>
      <xdr:spPr>
        <a:xfrm>
          <a:off x="13893800" y="2255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15421</xdr:rowOff>
    </xdr:from>
    <xdr:to>
      <xdr:col>20</xdr:col>
      <xdr:colOff>158750</xdr:colOff>
      <xdr:row>13</xdr:row>
      <xdr:rowOff>26307</xdr:rowOff>
    </xdr:to>
    <xdr:cxnSp macro="">
      <xdr:nvCxnSpPr>
        <xdr:cNvPr id="138" name="直線コネクタ 137"/>
        <xdr:cNvCxnSpPr/>
      </xdr:nvCxnSpPr>
      <xdr:spPr>
        <a:xfrm>
          <a:off x="13004800" y="22442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51707</xdr:rowOff>
    </xdr:from>
    <xdr:to>
      <xdr:col>24</xdr:col>
      <xdr:colOff>82550</xdr:colOff>
      <xdr:row>13</xdr:row>
      <xdr:rowOff>153307</xdr:rowOff>
    </xdr:to>
    <xdr:sp macro="" textlink="">
      <xdr:nvSpPr>
        <xdr:cNvPr id="148" name="円/楕円 147"/>
        <xdr:cNvSpPr/>
      </xdr:nvSpPr>
      <xdr:spPr>
        <a:xfrm>
          <a:off x="164592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68234</xdr:rowOff>
    </xdr:from>
    <xdr:ext cx="762000" cy="259045"/>
    <xdr:sp macro="" textlink="">
      <xdr:nvSpPr>
        <xdr:cNvPr id="149" name="物件費該当値テキスト"/>
        <xdr:cNvSpPr txBox="1"/>
      </xdr:nvSpPr>
      <xdr:spPr>
        <a:xfrm>
          <a:off x="165989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8164</xdr:rowOff>
    </xdr:from>
    <xdr:to>
      <xdr:col>22</xdr:col>
      <xdr:colOff>615950</xdr:colOff>
      <xdr:row>13</xdr:row>
      <xdr:rowOff>109764</xdr:rowOff>
    </xdr:to>
    <xdr:sp macro="" textlink="">
      <xdr:nvSpPr>
        <xdr:cNvPr id="150" name="円/楕円 149"/>
        <xdr:cNvSpPr/>
      </xdr:nvSpPr>
      <xdr:spPr>
        <a:xfrm>
          <a:off x="15621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119941</xdr:rowOff>
    </xdr:from>
    <xdr:ext cx="736600" cy="259045"/>
    <xdr:sp macro="" textlink="">
      <xdr:nvSpPr>
        <xdr:cNvPr id="151" name="テキスト ボックス 150"/>
        <xdr:cNvSpPr txBox="1"/>
      </xdr:nvSpPr>
      <xdr:spPr>
        <a:xfrm>
          <a:off x="15290800" y="200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19050</xdr:rowOff>
    </xdr:from>
    <xdr:to>
      <xdr:col>21</xdr:col>
      <xdr:colOff>412750</xdr:colOff>
      <xdr:row>13</xdr:row>
      <xdr:rowOff>120650</xdr:rowOff>
    </xdr:to>
    <xdr:sp macro="" textlink="">
      <xdr:nvSpPr>
        <xdr:cNvPr id="152" name="円/楕円 151"/>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130827</xdr:rowOff>
    </xdr:from>
    <xdr:ext cx="762000" cy="259045"/>
    <xdr:sp macro="" textlink="">
      <xdr:nvSpPr>
        <xdr:cNvPr id="153" name="テキスト ボックス 152"/>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146957</xdr:rowOff>
    </xdr:from>
    <xdr:to>
      <xdr:col>20</xdr:col>
      <xdr:colOff>209550</xdr:colOff>
      <xdr:row>13</xdr:row>
      <xdr:rowOff>77107</xdr:rowOff>
    </xdr:to>
    <xdr:sp macro="" textlink="">
      <xdr:nvSpPr>
        <xdr:cNvPr id="154" name="円/楕円 153"/>
        <xdr:cNvSpPr/>
      </xdr:nvSpPr>
      <xdr:spPr>
        <a:xfrm>
          <a:off x="13843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87284</xdr:rowOff>
    </xdr:from>
    <xdr:ext cx="762000" cy="259045"/>
    <xdr:sp macro="" textlink="">
      <xdr:nvSpPr>
        <xdr:cNvPr id="155" name="テキスト ボックス 154"/>
        <xdr:cNvSpPr txBox="1"/>
      </xdr:nvSpPr>
      <xdr:spPr>
        <a:xfrm>
          <a:off x="13512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136071</xdr:rowOff>
    </xdr:from>
    <xdr:to>
      <xdr:col>19</xdr:col>
      <xdr:colOff>6350</xdr:colOff>
      <xdr:row>13</xdr:row>
      <xdr:rowOff>66221</xdr:rowOff>
    </xdr:to>
    <xdr:sp macro="" textlink="">
      <xdr:nvSpPr>
        <xdr:cNvPr id="156" name="円/楕円 155"/>
        <xdr:cNvSpPr/>
      </xdr:nvSpPr>
      <xdr:spPr>
        <a:xfrm>
          <a:off x="12954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76398</xdr:rowOff>
    </xdr:from>
    <xdr:ext cx="762000" cy="259045"/>
    <xdr:sp macro="" textlink="">
      <xdr:nvSpPr>
        <xdr:cNvPr id="157" name="テキスト ボックス 156"/>
        <xdr:cNvSpPr txBox="1"/>
      </xdr:nvSpPr>
      <xdr:spPr>
        <a:xfrm>
          <a:off x="12623800" y="196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類似団体平均を大きく上回っている要因としては、生活保護費が挙げられる。今後も資格審査等の事務を適正に行っていく。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12700</xdr:rowOff>
    </xdr:from>
    <xdr:to>
      <xdr:col>7</xdr:col>
      <xdr:colOff>15875</xdr:colOff>
      <xdr:row>60</xdr:row>
      <xdr:rowOff>50800</xdr:rowOff>
    </xdr:to>
    <xdr:cxnSp macro="">
      <xdr:nvCxnSpPr>
        <xdr:cNvPr id="190" name="直線コネクタ 189"/>
        <xdr:cNvCxnSpPr/>
      </xdr:nvCxnSpPr>
      <xdr:spPr>
        <a:xfrm>
          <a:off x="3987800" y="10299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12700</xdr:rowOff>
    </xdr:from>
    <xdr:to>
      <xdr:col>5</xdr:col>
      <xdr:colOff>549275</xdr:colOff>
      <xdr:row>60</xdr:row>
      <xdr:rowOff>12700</xdr:rowOff>
    </xdr:to>
    <xdr:cxnSp macro="">
      <xdr:nvCxnSpPr>
        <xdr:cNvPr id="193" name="直線コネクタ 192"/>
        <xdr:cNvCxnSpPr/>
      </xdr:nvCxnSpPr>
      <xdr:spPr>
        <a:xfrm>
          <a:off x="3098800" y="1029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12700</xdr:rowOff>
    </xdr:from>
    <xdr:to>
      <xdr:col>4</xdr:col>
      <xdr:colOff>346075</xdr:colOff>
      <xdr:row>60</xdr:row>
      <xdr:rowOff>50800</xdr:rowOff>
    </xdr:to>
    <xdr:cxnSp macro="">
      <xdr:nvCxnSpPr>
        <xdr:cNvPr id="196" name="直線コネクタ 195"/>
        <xdr:cNvCxnSpPr/>
      </xdr:nvCxnSpPr>
      <xdr:spPr>
        <a:xfrm flipV="1">
          <a:off x="2209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31750</xdr:rowOff>
    </xdr:from>
    <xdr:to>
      <xdr:col>3</xdr:col>
      <xdr:colOff>142875</xdr:colOff>
      <xdr:row>60</xdr:row>
      <xdr:rowOff>50800</xdr:rowOff>
    </xdr:to>
    <xdr:cxnSp macro="">
      <xdr:nvCxnSpPr>
        <xdr:cNvPr id="199" name="直線コネクタ 198"/>
        <xdr:cNvCxnSpPr/>
      </xdr:nvCxnSpPr>
      <xdr:spPr>
        <a:xfrm>
          <a:off x="1320800" y="10147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0</xdr:rowOff>
    </xdr:from>
    <xdr:to>
      <xdr:col>7</xdr:col>
      <xdr:colOff>66675</xdr:colOff>
      <xdr:row>60</xdr:row>
      <xdr:rowOff>101600</xdr:rowOff>
    </xdr:to>
    <xdr:sp macro="" textlink="">
      <xdr:nvSpPr>
        <xdr:cNvPr id="209" name="円/楕円 208"/>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143527</xdr:rowOff>
    </xdr:from>
    <xdr:ext cx="762000" cy="259045"/>
    <xdr:sp macro="" textlink="">
      <xdr:nvSpPr>
        <xdr:cNvPr id="210" name="扶助費該当値テキスト"/>
        <xdr:cNvSpPr txBox="1"/>
      </xdr:nvSpPr>
      <xdr:spPr>
        <a:xfrm>
          <a:off x="4914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133350</xdr:rowOff>
    </xdr:from>
    <xdr:to>
      <xdr:col>5</xdr:col>
      <xdr:colOff>600075</xdr:colOff>
      <xdr:row>60</xdr:row>
      <xdr:rowOff>63500</xdr:rowOff>
    </xdr:to>
    <xdr:sp macro="" textlink="">
      <xdr:nvSpPr>
        <xdr:cNvPr id="211" name="円/楕円 210"/>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48277</xdr:rowOff>
    </xdr:from>
    <xdr:ext cx="736600" cy="259045"/>
    <xdr:sp macro="" textlink="">
      <xdr:nvSpPr>
        <xdr:cNvPr id="212" name="テキスト ボックス 211"/>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133350</xdr:rowOff>
    </xdr:from>
    <xdr:to>
      <xdr:col>4</xdr:col>
      <xdr:colOff>396875</xdr:colOff>
      <xdr:row>60</xdr:row>
      <xdr:rowOff>63500</xdr:rowOff>
    </xdr:to>
    <xdr:sp macro="" textlink="">
      <xdr:nvSpPr>
        <xdr:cNvPr id="213" name="円/楕円 212"/>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48277</xdr:rowOff>
    </xdr:from>
    <xdr:ext cx="762000" cy="259045"/>
    <xdr:sp macro="" textlink="">
      <xdr:nvSpPr>
        <xdr:cNvPr id="214" name="テキスト ボックス 213"/>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0</xdr:rowOff>
    </xdr:from>
    <xdr:to>
      <xdr:col>3</xdr:col>
      <xdr:colOff>193675</xdr:colOff>
      <xdr:row>60</xdr:row>
      <xdr:rowOff>101600</xdr:rowOff>
    </xdr:to>
    <xdr:sp macro="" textlink="">
      <xdr:nvSpPr>
        <xdr:cNvPr id="215" name="円/楕円 214"/>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86377</xdr:rowOff>
    </xdr:from>
    <xdr:ext cx="762000" cy="259045"/>
    <xdr:sp macro="" textlink="">
      <xdr:nvSpPr>
        <xdr:cNvPr id="216" name="テキスト ボックス 215"/>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152400</xdr:rowOff>
    </xdr:from>
    <xdr:to>
      <xdr:col>1</xdr:col>
      <xdr:colOff>676275</xdr:colOff>
      <xdr:row>59</xdr:row>
      <xdr:rowOff>82550</xdr:rowOff>
    </xdr:to>
    <xdr:sp macro="" textlink="">
      <xdr:nvSpPr>
        <xdr:cNvPr id="217" name="円/楕円 216"/>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67327</xdr:rowOff>
    </xdr:from>
    <xdr:ext cx="762000" cy="259045"/>
    <xdr:sp macro="" textlink="">
      <xdr:nvSpPr>
        <xdr:cNvPr id="218" name="テキスト ボックス 217"/>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その他に係る経常収支比率が類似団体平均とほぼ同じとなっている。今後も、特別会計への繰出金については、繰出基準等に基づいた適正な執行に努める。また、公営企業会計においては独立採算性の原則に立ち返った経営の健全化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xdr:rowOff>
    </xdr:from>
    <xdr:to>
      <xdr:col>24</xdr:col>
      <xdr:colOff>31750</xdr:colOff>
      <xdr:row>57</xdr:row>
      <xdr:rowOff>46990</xdr:rowOff>
    </xdr:to>
    <xdr:cxnSp macro="">
      <xdr:nvCxnSpPr>
        <xdr:cNvPr id="251" name="直線コネクタ 250"/>
        <xdr:cNvCxnSpPr/>
      </xdr:nvCxnSpPr>
      <xdr:spPr>
        <a:xfrm flipV="1">
          <a:off x="15671800" y="97815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46990</xdr:rowOff>
    </xdr:to>
    <xdr:cxnSp macro="">
      <xdr:nvCxnSpPr>
        <xdr:cNvPr id="254" name="直線コネクタ 253"/>
        <xdr:cNvCxnSpPr/>
      </xdr:nvCxnSpPr>
      <xdr:spPr>
        <a:xfrm>
          <a:off x="14782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57</xdr:row>
      <xdr:rowOff>1270</xdr:rowOff>
    </xdr:to>
    <xdr:cxnSp macro="">
      <xdr:nvCxnSpPr>
        <xdr:cNvPr id="257" name="直線コネクタ 256"/>
        <xdr:cNvCxnSpPr/>
      </xdr:nvCxnSpPr>
      <xdr:spPr>
        <a:xfrm>
          <a:off x="13893800" y="976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96520</xdr:rowOff>
    </xdr:from>
    <xdr:to>
      <xdr:col>20</xdr:col>
      <xdr:colOff>158750</xdr:colOff>
      <xdr:row>56</xdr:row>
      <xdr:rowOff>165100</xdr:rowOff>
    </xdr:to>
    <xdr:cxnSp macro="">
      <xdr:nvCxnSpPr>
        <xdr:cNvPr id="260" name="直線コネクタ 259"/>
        <xdr:cNvCxnSpPr/>
      </xdr:nvCxnSpPr>
      <xdr:spPr>
        <a:xfrm>
          <a:off x="13004800" y="9697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70" name="円/楕円 269"/>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146067</xdr:rowOff>
    </xdr:from>
    <xdr:ext cx="762000" cy="259045"/>
    <xdr:sp macro="" textlink="">
      <xdr:nvSpPr>
        <xdr:cNvPr id="271" name="その他該当値テキスト"/>
        <xdr:cNvSpPr txBox="1"/>
      </xdr:nvSpPr>
      <xdr:spPr>
        <a:xfrm>
          <a:off x="165989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167640</xdr:rowOff>
    </xdr:from>
    <xdr:to>
      <xdr:col>22</xdr:col>
      <xdr:colOff>615950</xdr:colOff>
      <xdr:row>57</xdr:row>
      <xdr:rowOff>97790</xdr:rowOff>
    </xdr:to>
    <xdr:sp macro="" textlink="">
      <xdr:nvSpPr>
        <xdr:cNvPr id="272" name="円/楕円 271"/>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73" name="テキスト ボックス 272"/>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74" name="円/楕円 273"/>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75" name="テキスト ボックス 274"/>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6" name="円/楕円 275"/>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77" name="テキスト ボックス 276"/>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8" name="円/楕円 277"/>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79" name="テキスト ボックス 27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補助費等の経常収支比率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類似団体平均を下回っている。今後も、各種団体や一部事務組合等への補助金については、補助要綱の交付要件や補助基準等に基づいて適正な執行に努める。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124714</xdr:rowOff>
    </xdr:from>
    <xdr:to>
      <xdr:col>24</xdr:col>
      <xdr:colOff>31750</xdr:colOff>
      <xdr:row>35</xdr:row>
      <xdr:rowOff>147574</xdr:rowOff>
    </xdr:to>
    <xdr:cxnSp macro="">
      <xdr:nvCxnSpPr>
        <xdr:cNvPr id="309" name="直線コネクタ 308"/>
        <xdr:cNvCxnSpPr/>
      </xdr:nvCxnSpPr>
      <xdr:spPr>
        <a:xfrm>
          <a:off x="15671800" y="61254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124714</xdr:rowOff>
    </xdr:from>
    <xdr:to>
      <xdr:col>22</xdr:col>
      <xdr:colOff>565150</xdr:colOff>
      <xdr:row>36</xdr:row>
      <xdr:rowOff>12700</xdr:rowOff>
    </xdr:to>
    <xdr:cxnSp macro="">
      <xdr:nvCxnSpPr>
        <xdr:cNvPr id="312" name="直線コネクタ 311"/>
        <xdr:cNvCxnSpPr/>
      </xdr:nvCxnSpPr>
      <xdr:spPr>
        <a:xfrm flipV="1">
          <a:off x="14782800" y="61254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101854</xdr:rowOff>
    </xdr:from>
    <xdr:to>
      <xdr:col>21</xdr:col>
      <xdr:colOff>361950</xdr:colOff>
      <xdr:row>36</xdr:row>
      <xdr:rowOff>12700</xdr:rowOff>
    </xdr:to>
    <xdr:cxnSp macro="">
      <xdr:nvCxnSpPr>
        <xdr:cNvPr id="315" name="直線コネクタ 314"/>
        <xdr:cNvCxnSpPr/>
      </xdr:nvCxnSpPr>
      <xdr:spPr>
        <a:xfrm>
          <a:off x="13893800" y="61026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101854</xdr:rowOff>
    </xdr:from>
    <xdr:to>
      <xdr:col>20</xdr:col>
      <xdr:colOff>158750</xdr:colOff>
      <xdr:row>35</xdr:row>
      <xdr:rowOff>133858</xdr:rowOff>
    </xdr:to>
    <xdr:cxnSp macro="">
      <xdr:nvCxnSpPr>
        <xdr:cNvPr id="318" name="直線コネクタ 317"/>
        <xdr:cNvCxnSpPr/>
      </xdr:nvCxnSpPr>
      <xdr:spPr>
        <a:xfrm flipV="1">
          <a:off x="13004800" y="61026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28" name="円/楕円 327"/>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113301</xdr:rowOff>
    </xdr:from>
    <xdr:ext cx="762000" cy="259045"/>
    <xdr:sp macro="" textlink="">
      <xdr:nvSpPr>
        <xdr:cNvPr id="329"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73914</xdr:rowOff>
    </xdr:from>
    <xdr:to>
      <xdr:col>22</xdr:col>
      <xdr:colOff>615950</xdr:colOff>
      <xdr:row>36</xdr:row>
      <xdr:rowOff>4064</xdr:rowOff>
    </xdr:to>
    <xdr:sp macro="" textlink="">
      <xdr:nvSpPr>
        <xdr:cNvPr id="330" name="円/楕円 329"/>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14241</xdr:rowOff>
    </xdr:from>
    <xdr:ext cx="736600" cy="259045"/>
    <xdr:sp macro="" textlink="">
      <xdr:nvSpPr>
        <xdr:cNvPr id="331" name="テキスト ボックス 330"/>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32" name="円/楕円 331"/>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33" name="テキスト ボックス 332"/>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51054</xdr:rowOff>
    </xdr:from>
    <xdr:to>
      <xdr:col>20</xdr:col>
      <xdr:colOff>209550</xdr:colOff>
      <xdr:row>35</xdr:row>
      <xdr:rowOff>152654</xdr:rowOff>
    </xdr:to>
    <xdr:sp macro="" textlink="">
      <xdr:nvSpPr>
        <xdr:cNvPr id="334" name="円/楕円 333"/>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162831</xdr:rowOff>
    </xdr:from>
    <xdr:ext cx="762000" cy="259045"/>
    <xdr:sp macro="" textlink="">
      <xdr:nvSpPr>
        <xdr:cNvPr id="335" name="テキスト ボックス 334"/>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83058</xdr:rowOff>
    </xdr:from>
    <xdr:to>
      <xdr:col>19</xdr:col>
      <xdr:colOff>6350</xdr:colOff>
      <xdr:row>36</xdr:row>
      <xdr:rowOff>13208</xdr:rowOff>
    </xdr:to>
    <xdr:sp macro="" textlink="">
      <xdr:nvSpPr>
        <xdr:cNvPr id="336" name="円/楕円 335"/>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23385</xdr:rowOff>
    </xdr:from>
    <xdr:ext cx="762000" cy="259045"/>
    <xdr:sp macro="" textlink="">
      <xdr:nvSpPr>
        <xdr:cNvPr id="337" name="テキスト ボックス 336"/>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交付税措置のない普通建設事業費に係る市債については発行しないなど、起債抑制に努めており、</a:t>
          </a:r>
          <a:r>
            <a:rPr lang="en-US" altLang="ja-JP" sz="1100">
              <a:solidFill>
                <a:schemeClr val="dk1"/>
              </a:solidFill>
              <a:effectLst/>
              <a:latin typeface="+mn-lt"/>
              <a:ea typeface="+mn-ea"/>
              <a:cs typeface="+mn-cs"/>
            </a:rPr>
            <a:t>18.3%</a:t>
          </a:r>
          <a:r>
            <a:rPr lang="ja-JP" altLang="ja-JP" sz="1100">
              <a:solidFill>
                <a:schemeClr val="dk1"/>
              </a:solidFill>
              <a:effectLst/>
              <a:latin typeface="+mn-lt"/>
              <a:ea typeface="+mn-ea"/>
              <a:cs typeface="+mn-cs"/>
            </a:rPr>
            <a:t>と類似団体平均を下回っている。今後とも、市債の発行においては将来負担を考慮し、慎重に行う。</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163195</xdr:rowOff>
    </xdr:from>
    <xdr:to>
      <xdr:col>7</xdr:col>
      <xdr:colOff>15875</xdr:colOff>
      <xdr:row>74</xdr:row>
      <xdr:rowOff>170815</xdr:rowOff>
    </xdr:to>
    <xdr:cxnSp macro="">
      <xdr:nvCxnSpPr>
        <xdr:cNvPr id="369" name="直線コネクタ 368"/>
        <xdr:cNvCxnSpPr/>
      </xdr:nvCxnSpPr>
      <xdr:spPr>
        <a:xfrm>
          <a:off x="3987800" y="128504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142240</xdr:rowOff>
    </xdr:from>
    <xdr:to>
      <xdr:col>5</xdr:col>
      <xdr:colOff>549275</xdr:colOff>
      <xdr:row>74</xdr:row>
      <xdr:rowOff>163195</xdr:rowOff>
    </xdr:to>
    <xdr:cxnSp macro="">
      <xdr:nvCxnSpPr>
        <xdr:cNvPr id="372" name="直線コネクタ 371"/>
        <xdr:cNvCxnSpPr/>
      </xdr:nvCxnSpPr>
      <xdr:spPr>
        <a:xfrm>
          <a:off x="3098800" y="128295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134620</xdr:rowOff>
    </xdr:from>
    <xdr:to>
      <xdr:col>4</xdr:col>
      <xdr:colOff>346075</xdr:colOff>
      <xdr:row>74</xdr:row>
      <xdr:rowOff>142240</xdr:rowOff>
    </xdr:to>
    <xdr:cxnSp macro="">
      <xdr:nvCxnSpPr>
        <xdr:cNvPr id="375" name="直線コネクタ 374"/>
        <xdr:cNvCxnSpPr/>
      </xdr:nvCxnSpPr>
      <xdr:spPr>
        <a:xfrm>
          <a:off x="2209800" y="12821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130810</xdr:rowOff>
    </xdr:from>
    <xdr:to>
      <xdr:col>3</xdr:col>
      <xdr:colOff>142875</xdr:colOff>
      <xdr:row>74</xdr:row>
      <xdr:rowOff>134620</xdr:rowOff>
    </xdr:to>
    <xdr:cxnSp macro="">
      <xdr:nvCxnSpPr>
        <xdr:cNvPr id="378" name="直線コネクタ 377"/>
        <xdr:cNvCxnSpPr/>
      </xdr:nvCxnSpPr>
      <xdr:spPr>
        <a:xfrm>
          <a:off x="1320800" y="12818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120015</xdr:rowOff>
    </xdr:from>
    <xdr:to>
      <xdr:col>7</xdr:col>
      <xdr:colOff>66675</xdr:colOff>
      <xdr:row>75</xdr:row>
      <xdr:rowOff>50165</xdr:rowOff>
    </xdr:to>
    <xdr:sp macro="" textlink="">
      <xdr:nvSpPr>
        <xdr:cNvPr id="388" name="円/楕円 387"/>
        <xdr:cNvSpPr/>
      </xdr:nvSpPr>
      <xdr:spPr>
        <a:xfrm>
          <a:off x="47752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136542</xdr:rowOff>
    </xdr:from>
    <xdr:ext cx="762000" cy="259045"/>
    <xdr:sp macro="" textlink="">
      <xdr:nvSpPr>
        <xdr:cNvPr id="389" name="公債費該当値テキスト"/>
        <xdr:cNvSpPr txBox="1"/>
      </xdr:nvSpPr>
      <xdr:spPr>
        <a:xfrm>
          <a:off x="49149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112395</xdr:rowOff>
    </xdr:from>
    <xdr:to>
      <xdr:col>5</xdr:col>
      <xdr:colOff>600075</xdr:colOff>
      <xdr:row>75</xdr:row>
      <xdr:rowOff>42545</xdr:rowOff>
    </xdr:to>
    <xdr:sp macro="" textlink="">
      <xdr:nvSpPr>
        <xdr:cNvPr id="390" name="円/楕円 389"/>
        <xdr:cNvSpPr/>
      </xdr:nvSpPr>
      <xdr:spPr>
        <a:xfrm>
          <a:off x="3937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52722</xdr:rowOff>
    </xdr:from>
    <xdr:ext cx="736600" cy="259045"/>
    <xdr:sp macro="" textlink="">
      <xdr:nvSpPr>
        <xdr:cNvPr id="391" name="テキスト ボックス 390"/>
        <xdr:cNvSpPr txBox="1"/>
      </xdr:nvSpPr>
      <xdr:spPr>
        <a:xfrm>
          <a:off x="3606800" y="1256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91440</xdr:rowOff>
    </xdr:from>
    <xdr:to>
      <xdr:col>4</xdr:col>
      <xdr:colOff>396875</xdr:colOff>
      <xdr:row>75</xdr:row>
      <xdr:rowOff>21590</xdr:rowOff>
    </xdr:to>
    <xdr:sp macro="" textlink="">
      <xdr:nvSpPr>
        <xdr:cNvPr id="392" name="円/楕円 391"/>
        <xdr:cNvSpPr/>
      </xdr:nvSpPr>
      <xdr:spPr>
        <a:xfrm>
          <a:off x="3048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31767</xdr:rowOff>
    </xdr:from>
    <xdr:ext cx="762000" cy="259045"/>
    <xdr:sp macro="" textlink="">
      <xdr:nvSpPr>
        <xdr:cNvPr id="393" name="テキスト ボックス 392"/>
        <xdr:cNvSpPr txBox="1"/>
      </xdr:nvSpPr>
      <xdr:spPr>
        <a:xfrm>
          <a:off x="2717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83820</xdr:rowOff>
    </xdr:from>
    <xdr:to>
      <xdr:col>3</xdr:col>
      <xdr:colOff>193675</xdr:colOff>
      <xdr:row>75</xdr:row>
      <xdr:rowOff>13970</xdr:rowOff>
    </xdr:to>
    <xdr:sp macro="" textlink="">
      <xdr:nvSpPr>
        <xdr:cNvPr id="394" name="円/楕円 393"/>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24147</xdr:rowOff>
    </xdr:from>
    <xdr:ext cx="762000" cy="259045"/>
    <xdr:sp macro="" textlink="">
      <xdr:nvSpPr>
        <xdr:cNvPr id="395" name="テキスト ボックス 394"/>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80010</xdr:rowOff>
    </xdr:from>
    <xdr:to>
      <xdr:col>1</xdr:col>
      <xdr:colOff>676275</xdr:colOff>
      <xdr:row>75</xdr:row>
      <xdr:rowOff>10160</xdr:rowOff>
    </xdr:to>
    <xdr:sp macro="" textlink="">
      <xdr:nvSpPr>
        <xdr:cNvPr id="396" name="円/楕円 395"/>
        <xdr:cNvSpPr/>
      </xdr:nvSpPr>
      <xdr:spPr>
        <a:xfrm>
          <a:off x="1270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20337</xdr:rowOff>
    </xdr:from>
    <xdr:ext cx="762000" cy="259045"/>
    <xdr:sp macro="" textlink="">
      <xdr:nvSpPr>
        <xdr:cNvPr id="397" name="テキスト ボックス 396"/>
        <xdr:cNvSpPr txBox="1"/>
      </xdr:nvSpPr>
      <xdr:spPr>
        <a:xfrm>
          <a:off x="939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人件費及び扶助費に係る経常収支比率が類似団体平均を上回っているものの、物件費に係る経常収支比率が類似団体平均を大きく下回っている。公債費以外に係る経常収支比率としては、類似団体平均より</a:t>
          </a:r>
          <a:r>
            <a:rPr lang="ja-JP" altLang="en-US" sz="1100">
              <a:solidFill>
                <a:sysClr val="windowText" lastClr="000000"/>
              </a:solidFill>
              <a:effectLst/>
              <a:latin typeface="+mn-lt"/>
              <a:ea typeface="+mn-ea"/>
              <a:cs typeface="+mn-cs"/>
            </a:rPr>
            <a:t>少し高いがほぼ同水準である</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140715</xdr:rowOff>
    </xdr:from>
    <xdr:to>
      <xdr:col>24</xdr:col>
      <xdr:colOff>31750</xdr:colOff>
      <xdr:row>78</xdr:row>
      <xdr:rowOff>154432</xdr:rowOff>
    </xdr:to>
    <xdr:cxnSp macro="">
      <xdr:nvCxnSpPr>
        <xdr:cNvPr id="428" name="直線コネクタ 427"/>
        <xdr:cNvCxnSpPr/>
      </xdr:nvCxnSpPr>
      <xdr:spPr>
        <a:xfrm>
          <a:off x="15671800" y="135138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140715</xdr:rowOff>
    </xdr:from>
    <xdr:to>
      <xdr:col>22</xdr:col>
      <xdr:colOff>565150</xdr:colOff>
      <xdr:row>78</xdr:row>
      <xdr:rowOff>159004</xdr:rowOff>
    </xdr:to>
    <xdr:cxnSp macro="">
      <xdr:nvCxnSpPr>
        <xdr:cNvPr id="431" name="直線コネクタ 430"/>
        <xdr:cNvCxnSpPr/>
      </xdr:nvCxnSpPr>
      <xdr:spPr>
        <a:xfrm flipV="1">
          <a:off x="14782800" y="135138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113285</xdr:rowOff>
    </xdr:from>
    <xdr:to>
      <xdr:col>21</xdr:col>
      <xdr:colOff>361950</xdr:colOff>
      <xdr:row>78</xdr:row>
      <xdr:rowOff>159004</xdr:rowOff>
    </xdr:to>
    <xdr:cxnSp macro="">
      <xdr:nvCxnSpPr>
        <xdr:cNvPr id="434" name="直線コネクタ 433"/>
        <xdr:cNvCxnSpPr/>
      </xdr:nvCxnSpPr>
      <xdr:spPr>
        <a:xfrm>
          <a:off x="13893800" y="134863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21844</xdr:rowOff>
    </xdr:from>
    <xdr:to>
      <xdr:col>20</xdr:col>
      <xdr:colOff>158750</xdr:colOff>
      <xdr:row>78</xdr:row>
      <xdr:rowOff>113285</xdr:rowOff>
    </xdr:to>
    <xdr:cxnSp macro="">
      <xdr:nvCxnSpPr>
        <xdr:cNvPr id="437" name="直線コネクタ 436"/>
        <xdr:cNvCxnSpPr/>
      </xdr:nvCxnSpPr>
      <xdr:spPr>
        <a:xfrm>
          <a:off x="13004800" y="133949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103632</xdr:rowOff>
    </xdr:from>
    <xdr:to>
      <xdr:col>24</xdr:col>
      <xdr:colOff>82550</xdr:colOff>
      <xdr:row>79</xdr:row>
      <xdr:rowOff>33782</xdr:rowOff>
    </xdr:to>
    <xdr:sp macro="" textlink="">
      <xdr:nvSpPr>
        <xdr:cNvPr id="447" name="円/楕円 446"/>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75709</xdr:rowOff>
    </xdr:from>
    <xdr:ext cx="762000" cy="259045"/>
    <xdr:sp macro="" textlink="">
      <xdr:nvSpPr>
        <xdr:cNvPr id="448" name="公債費以外該当値テキスト"/>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89915</xdr:rowOff>
    </xdr:from>
    <xdr:to>
      <xdr:col>22</xdr:col>
      <xdr:colOff>615950</xdr:colOff>
      <xdr:row>79</xdr:row>
      <xdr:rowOff>20065</xdr:rowOff>
    </xdr:to>
    <xdr:sp macro="" textlink="">
      <xdr:nvSpPr>
        <xdr:cNvPr id="449" name="円/楕円 448"/>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30242</xdr:rowOff>
    </xdr:from>
    <xdr:ext cx="736600" cy="259045"/>
    <xdr:sp macro="" textlink="">
      <xdr:nvSpPr>
        <xdr:cNvPr id="450" name="テキスト ボックス 449"/>
        <xdr:cNvSpPr txBox="1"/>
      </xdr:nvSpPr>
      <xdr:spPr>
        <a:xfrm>
          <a:off x="15290800" y="1323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108204</xdr:rowOff>
    </xdr:from>
    <xdr:to>
      <xdr:col>21</xdr:col>
      <xdr:colOff>412750</xdr:colOff>
      <xdr:row>79</xdr:row>
      <xdr:rowOff>38354</xdr:rowOff>
    </xdr:to>
    <xdr:sp macro="" textlink="">
      <xdr:nvSpPr>
        <xdr:cNvPr id="451" name="円/楕円 450"/>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23131</xdr:rowOff>
    </xdr:from>
    <xdr:ext cx="762000" cy="259045"/>
    <xdr:sp macro="" textlink="">
      <xdr:nvSpPr>
        <xdr:cNvPr id="452" name="テキスト ボックス 451"/>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62485</xdr:rowOff>
    </xdr:from>
    <xdr:to>
      <xdr:col>20</xdr:col>
      <xdr:colOff>209550</xdr:colOff>
      <xdr:row>78</xdr:row>
      <xdr:rowOff>164085</xdr:rowOff>
    </xdr:to>
    <xdr:sp macro="" textlink="">
      <xdr:nvSpPr>
        <xdr:cNvPr id="453" name="円/楕円 452"/>
        <xdr:cNvSpPr/>
      </xdr:nvSpPr>
      <xdr:spPr>
        <a:xfrm>
          <a:off x="13843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148862</xdr:rowOff>
    </xdr:from>
    <xdr:ext cx="762000" cy="259045"/>
    <xdr:sp macro="" textlink="">
      <xdr:nvSpPr>
        <xdr:cNvPr id="454" name="テキスト ボックス 453"/>
        <xdr:cNvSpPr txBox="1"/>
      </xdr:nvSpPr>
      <xdr:spPr>
        <a:xfrm>
          <a:off x="13512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142494</xdr:rowOff>
    </xdr:from>
    <xdr:to>
      <xdr:col>19</xdr:col>
      <xdr:colOff>6350</xdr:colOff>
      <xdr:row>78</xdr:row>
      <xdr:rowOff>72644</xdr:rowOff>
    </xdr:to>
    <xdr:sp macro="" textlink="">
      <xdr:nvSpPr>
        <xdr:cNvPr id="455" name="円/楕円 454"/>
        <xdr:cNvSpPr/>
      </xdr:nvSpPr>
      <xdr:spPr>
        <a:xfrm>
          <a:off x="12954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82821</xdr:rowOff>
    </xdr:from>
    <xdr:ext cx="762000" cy="259045"/>
    <xdr:sp macro="" textlink="">
      <xdr:nvSpPr>
        <xdr:cNvPr id="456" name="テキスト ボックス 455"/>
        <xdr:cNvSpPr txBox="1"/>
      </xdr:nvSpPr>
      <xdr:spPr>
        <a:xfrm>
          <a:off x="12623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高知県土佐市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122292</xdr:rowOff>
    </xdr:from>
    <xdr:to>
      <xdr:col>4</xdr:col>
      <xdr:colOff>1117600</xdr:colOff>
      <xdr:row>17</xdr:row>
      <xdr:rowOff>151814</xdr:rowOff>
    </xdr:to>
    <xdr:cxnSp macro="">
      <xdr:nvCxnSpPr>
        <xdr:cNvPr id="52" name="直線コネクタ 51"/>
        <xdr:cNvCxnSpPr/>
      </xdr:nvCxnSpPr>
      <xdr:spPr bwMode="auto">
        <a:xfrm flipV="1">
          <a:off x="5003800" y="3084567"/>
          <a:ext cx="647700" cy="29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151814</xdr:rowOff>
    </xdr:from>
    <xdr:to>
      <xdr:col>4</xdr:col>
      <xdr:colOff>469900</xdr:colOff>
      <xdr:row>18</xdr:row>
      <xdr:rowOff>21463</xdr:rowOff>
    </xdr:to>
    <xdr:cxnSp macro="">
      <xdr:nvCxnSpPr>
        <xdr:cNvPr id="55" name="直線コネクタ 54"/>
        <xdr:cNvCxnSpPr/>
      </xdr:nvCxnSpPr>
      <xdr:spPr bwMode="auto">
        <a:xfrm flipV="1">
          <a:off x="4305300" y="3114089"/>
          <a:ext cx="698500" cy="41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149348</xdr:rowOff>
    </xdr:from>
    <xdr:to>
      <xdr:col>3</xdr:col>
      <xdr:colOff>904875</xdr:colOff>
      <xdr:row>18</xdr:row>
      <xdr:rowOff>21463</xdr:rowOff>
    </xdr:to>
    <xdr:cxnSp macro="">
      <xdr:nvCxnSpPr>
        <xdr:cNvPr id="58" name="直線コネクタ 57"/>
        <xdr:cNvCxnSpPr/>
      </xdr:nvCxnSpPr>
      <xdr:spPr bwMode="auto">
        <a:xfrm>
          <a:off x="3606800" y="3111623"/>
          <a:ext cx="698500" cy="43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149348</xdr:rowOff>
    </xdr:from>
    <xdr:to>
      <xdr:col>3</xdr:col>
      <xdr:colOff>206375</xdr:colOff>
      <xdr:row>17</xdr:row>
      <xdr:rowOff>165955</xdr:rowOff>
    </xdr:to>
    <xdr:cxnSp macro="">
      <xdr:nvCxnSpPr>
        <xdr:cNvPr id="61" name="直線コネクタ 60"/>
        <xdr:cNvCxnSpPr/>
      </xdr:nvCxnSpPr>
      <xdr:spPr bwMode="auto">
        <a:xfrm flipV="1">
          <a:off x="2908300" y="3111623"/>
          <a:ext cx="698500" cy="16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71492</xdr:rowOff>
    </xdr:from>
    <xdr:to>
      <xdr:col>5</xdr:col>
      <xdr:colOff>34925</xdr:colOff>
      <xdr:row>18</xdr:row>
      <xdr:rowOff>1642</xdr:rowOff>
    </xdr:to>
    <xdr:sp macro="" textlink="">
      <xdr:nvSpPr>
        <xdr:cNvPr id="71" name="円/楕円 70"/>
        <xdr:cNvSpPr/>
      </xdr:nvSpPr>
      <xdr:spPr bwMode="auto">
        <a:xfrm>
          <a:off x="5600700" y="3033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43569</xdr:rowOff>
    </xdr:from>
    <xdr:ext cx="762000" cy="259045"/>
    <xdr:sp macro="" textlink="">
      <xdr:nvSpPr>
        <xdr:cNvPr id="72" name="人口1人当たり決算額の推移該当値テキスト130"/>
        <xdr:cNvSpPr txBox="1"/>
      </xdr:nvSpPr>
      <xdr:spPr>
        <a:xfrm>
          <a:off x="5740400" y="300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92,205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101014</xdr:rowOff>
    </xdr:from>
    <xdr:to>
      <xdr:col>4</xdr:col>
      <xdr:colOff>520700</xdr:colOff>
      <xdr:row>18</xdr:row>
      <xdr:rowOff>31164</xdr:rowOff>
    </xdr:to>
    <xdr:sp macro="" textlink="">
      <xdr:nvSpPr>
        <xdr:cNvPr id="73" name="円/楕円 72"/>
        <xdr:cNvSpPr/>
      </xdr:nvSpPr>
      <xdr:spPr bwMode="auto">
        <a:xfrm>
          <a:off x="4953000" y="3063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15941</xdr:rowOff>
    </xdr:from>
    <xdr:ext cx="736600" cy="259045"/>
    <xdr:sp macro="" textlink="">
      <xdr:nvSpPr>
        <xdr:cNvPr id="74" name="テキスト ボックス 73"/>
        <xdr:cNvSpPr txBox="1"/>
      </xdr:nvSpPr>
      <xdr:spPr>
        <a:xfrm>
          <a:off x="4622800" y="3149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90,397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142113</xdr:rowOff>
    </xdr:from>
    <xdr:to>
      <xdr:col>3</xdr:col>
      <xdr:colOff>955675</xdr:colOff>
      <xdr:row>18</xdr:row>
      <xdr:rowOff>72263</xdr:rowOff>
    </xdr:to>
    <xdr:sp macro="" textlink="">
      <xdr:nvSpPr>
        <xdr:cNvPr id="75" name="円/楕円 74"/>
        <xdr:cNvSpPr/>
      </xdr:nvSpPr>
      <xdr:spPr bwMode="auto">
        <a:xfrm>
          <a:off x="4254500" y="3104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57040</xdr:rowOff>
    </xdr:from>
    <xdr:ext cx="762000" cy="259045"/>
    <xdr:sp macro="" textlink="">
      <xdr:nvSpPr>
        <xdr:cNvPr id="76" name="テキスト ボックス 75"/>
        <xdr:cNvSpPr txBox="1"/>
      </xdr:nvSpPr>
      <xdr:spPr>
        <a:xfrm>
          <a:off x="3924300" y="319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87,880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98548</xdr:rowOff>
    </xdr:from>
    <xdr:to>
      <xdr:col>3</xdr:col>
      <xdr:colOff>257175</xdr:colOff>
      <xdr:row>18</xdr:row>
      <xdr:rowOff>28698</xdr:rowOff>
    </xdr:to>
    <xdr:sp macro="" textlink="">
      <xdr:nvSpPr>
        <xdr:cNvPr id="77" name="円/楕円 76"/>
        <xdr:cNvSpPr/>
      </xdr:nvSpPr>
      <xdr:spPr bwMode="auto">
        <a:xfrm>
          <a:off x="3556000" y="3060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13475</xdr:rowOff>
    </xdr:from>
    <xdr:ext cx="762000" cy="259045"/>
    <xdr:sp macro="" textlink="">
      <xdr:nvSpPr>
        <xdr:cNvPr id="78" name="テキスト ボックス 77"/>
        <xdr:cNvSpPr txBox="1"/>
      </xdr:nvSpPr>
      <xdr:spPr>
        <a:xfrm>
          <a:off x="3225800" y="314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90,548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115155</xdr:rowOff>
    </xdr:from>
    <xdr:to>
      <xdr:col>2</xdr:col>
      <xdr:colOff>692150</xdr:colOff>
      <xdr:row>18</xdr:row>
      <xdr:rowOff>45305</xdr:rowOff>
    </xdr:to>
    <xdr:sp macro="" textlink="">
      <xdr:nvSpPr>
        <xdr:cNvPr id="79" name="円/楕円 78"/>
        <xdr:cNvSpPr/>
      </xdr:nvSpPr>
      <xdr:spPr bwMode="auto">
        <a:xfrm>
          <a:off x="2857500" y="3077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30082</xdr:rowOff>
    </xdr:from>
    <xdr:ext cx="762000" cy="259045"/>
    <xdr:sp macro="" textlink="">
      <xdr:nvSpPr>
        <xdr:cNvPr id="80" name="テキスト ボックス 79"/>
        <xdr:cNvSpPr txBox="1"/>
      </xdr:nvSpPr>
      <xdr:spPr>
        <a:xfrm>
          <a:off x="2527300" y="31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7667</xdr:rowOff>
    </xdr:from>
    <xdr:to>
      <xdr:col>4</xdr:col>
      <xdr:colOff>1117600</xdr:colOff>
      <xdr:row>38</xdr:row>
      <xdr:rowOff>13005</xdr:rowOff>
    </xdr:to>
    <xdr:cxnSp macro="">
      <xdr:nvCxnSpPr>
        <xdr:cNvPr id="114" name="直線コネクタ 113"/>
        <xdr:cNvCxnSpPr/>
      </xdr:nvCxnSpPr>
      <xdr:spPr bwMode="auto">
        <a:xfrm flipV="1">
          <a:off x="5003800" y="7475267"/>
          <a:ext cx="647700" cy="5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13005</xdr:rowOff>
    </xdr:from>
    <xdr:to>
      <xdr:col>4</xdr:col>
      <xdr:colOff>469900</xdr:colOff>
      <xdr:row>38</xdr:row>
      <xdr:rowOff>14849</xdr:rowOff>
    </xdr:to>
    <xdr:cxnSp macro="">
      <xdr:nvCxnSpPr>
        <xdr:cNvPr id="117" name="直線コネクタ 116"/>
        <xdr:cNvCxnSpPr/>
      </xdr:nvCxnSpPr>
      <xdr:spPr bwMode="auto">
        <a:xfrm flipV="1">
          <a:off x="4305300" y="7480605"/>
          <a:ext cx="698500" cy="1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14849</xdr:rowOff>
    </xdr:from>
    <xdr:to>
      <xdr:col>3</xdr:col>
      <xdr:colOff>904875</xdr:colOff>
      <xdr:row>38</xdr:row>
      <xdr:rowOff>20072</xdr:rowOff>
    </xdr:to>
    <xdr:cxnSp macro="">
      <xdr:nvCxnSpPr>
        <xdr:cNvPr id="120" name="直線コネクタ 119"/>
        <xdr:cNvCxnSpPr/>
      </xdr:nvCxnSpPr>
      <xdr:spPr bwMode="auto">
        <a:xfrm flipV="1">
          <a:off x="3606800" y="7482449"/>
          <a:ext cx="698500" cy="5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11009</xdr:rowOff>
    </xdr:from>
    <xdr:to>
      <xdr:col>3</xdr:col>
      <xdr:colOff>206375</xdr:colOff>
      <xdr:row>38</xdr:row>
      <xdr:rowOff>20072</xdr:rowOff>
    </xdr:to>
    <xdr:cxnSp macro="">
      <xdr:nvCxnSpPr>
        <xdr:cNvPr id="123" name="直線コネクタ 122"/>
        <xdr:cNvCxnSpPr/>
      </xdr:nvCxnSpPr>
      <xdr:spPr bwMode="auto">
        <a:xfrm>
          <a:off x="2908300" y="7478609"/>
          <a:ext cx="698500" cy="9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299767</xdr:rowOff>
    </xdr:from>
    <xdr:to>
      <xdr:col>5</xdr:col>
      <xdr:colOff>34925</xdr:colOff>
      <xdr:row>38</xdr:row>
      <xdr:rowOff>58467</xdr:rowOff>
    </xdr:to>
    <xdr:sp macro="" textlink="">
      <xdr:nvSpPr>
        <xdr:cNvPr id="133" name="円/楕円 132"/>
        <xdr:cNvSpPr/>
      </xdr:nvSpPr>
      <xdr:spPr bwMode="auto">
        <a:xfrm>
          <a:off x="5600700" y="7424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21,321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305105</xdr:rowOff>
    </xdr:from>
    <xdr:to>
      <xdr:col>4</xdr:col>
      <xdr:colOff>520700</xdr:colOff>
      <xdr:row>38</xdr:row>
      <xdr:rowOff>63805</xdr:rowOff>
    </xdr:to>
    <xdr:sp macro="" textlink="">
      <xdr:nvSpPr>
        <xdr:cNvPr id="135" name="円/楕円 134"/>
        <xdr:cNvSpPr/>
      </xdr:nvSpPr>
      <xdr:spPr bwMode="auto">
        <a:xfrm>
          <a:off x="4953000" y="7429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48582</xdr:rowOff>
    </xdr:from>
    <xdr:ext cx="736600" cy="259045"/>
    <xdr:sp macro="" textlink="">
      <xdr:nvSpPr>
        <xdr:cNvPr id="136" name="テキスト ボックス 135"/>
        <xdr:cNvSpPr txBox="1"/>
      </xdr:nvSpPr>
      <xdr:spPr>
        <a:xfrm>
          <a:off x="4622800" y="751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19,920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306949</xdr:rowOff>
    </xdr:from>
    <xdr:to>
      <xdr:col>3</xdr:col>
      <xdr:colOff>955675</xdr:colOff>
      <xdr:row>38</xdr:row>
      <xdr:rowOff>65649</xdr:rowOff>
    </xdr:to>
    <xdr:sp macro="" textlink="">
      <xdr:nvSpPr>
        <xdr:cNvPr id="137" name="円/楕円 136"/>
        <xdr:cNvSpPr/>
      </xdr:nvSpPr>
      <xdr:spPr bwMode="auto">
        <a:xfrm>
          <a:off x="4254500" y="7431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50426</xdr:rowOff>
    </xdr:from>
    <xdr:ext cx="762000" cy="259045"/>
    <xdr:sp macro="" textlink="">
      <xdr:nvSpPr>
        <xdr:cNvPr id="138" name="テキスト ボックス 137"/>
        <xdr:cNvSpPr txBox="1"/>
      </xdr:nvSpPr>
      <xdr:spPr>
        <a:xfrm>
          <a:off x="3924300" y="751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19,436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312172</xdr:rowOff>
    </xdr:from>
    <xdr:to>
      <xdr:col>3</xdr:col>
      <xdr:colOff>257175</xdr:colOff>
      <xdr:row>38</xdr:row>
      <xdr:rowOff>70872</xdr:rowOff>
    </xdr:to>
    <xdr:sp macro="" textlink="">
      <xdr:nvSpPr>
        <xdr:cNvPr id="139" name="円/楕円 138"/>
        <xdr:cNvSpPr/>
      </xdr:nvSpPr>
      <xdr:spPr bwMode="auto">
        <a:xfrm>
          <a:off x="3556000" y="7436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55649</xdr:rowOff>
    </xdr:from>
    <xdr:ext cx="762000" cy="259045"/>
    <xdr:sp macro="" textlink="">
      <xdr:nvSpPr>
        <xdr:cNvPr id="140" name="テキスト ボックス 139"/>
        <xdr:cNvSpPr txBox="1"/>
      </xdr:nvSpPr>
      <xdr:spPr>
        <a:xfrm>
          <a:off x="3225800" y="75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18,065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303109</xdr:rowOff>
    </xdr:from>
    <xdr:to>
      <xdr:col>2</xdr:col>
      <xdr:colOff>692150</xdr:colOff>
      <xdr:row>38</xdr:row>
      <xdr:rowOff>61809</xdr:rowOff>
    </xdr:to>
    <xdr:sp macro="" textlink="">
      <xdr:nvSpPr>
        <xdr:cNvPr id="141" name="円/楕円 140"/>
        <xdr:cNvSpPr/>
      </xdr:nvSpPr>
      <xdr:spPr bwMode="auto">
        <a:xfrm>
          <a:off x="2857500" y="7427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46586</xdr:rowOff>
    </xdr:from>
    <xdr:ext cx="762000" cy="259045"/>
    <xdr:sp macro="" textlink="">
      <xdr:nvSpPr>
        <xdr:cNvPr id="142" name="テキスト ボックス 141"/>
        <xdr:cNvSpPr txBox="1"/>
      </xdr:nvSpPr>
      <xdr:spPr>
        <a:xfrm>
          <a:off x="2527300" y="751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28,063
27,796
91.49
14,684,641
14,404,855
57,320
7,466,761
15,037,668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40859</xdr:rowOff>
    </xdr:from>
    <xdr:to>
      <xdr:col>6</xdr:col>
      <xdr:colOff>511175</xdr:colOff>
      <xdr:row>36</xdr:row>
      <xdr:rowOff>61576</xdr:rowOff>
    </xdr:to>
    <xdr:cxnSp macro="">
      <xdr:nvCxnSpPr>
        <xdr:cNvPr id="65" name="直線コネクタ 64"/>
        <xdr:cNvCxnSpPr/>
      </xdr:nvCxnSpPr>
      <xdr:spPr>
        <a:xfrm flipV="1">
          <a:off x="3797300" y="6213059"/>
          <a:ext cx="838200" cy="2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55289</xdr:rowOff>
    </xdr:from>
    <xdr:to>
      <xdr:col>5</xdr:col>
      <xdr:colOff>358775</xdr:colOff>
      <xdr:row>36</xdr:row>
      <xdr:rowOff>61576</xdr:rowOff>
    </xdr:to>
    <xdr:cxnSp macro="">
      <xdr:nvCxnSpPr>
        <xdr:cNvPr id="68" name="直線コネクタ 67"/>
        <xdr:cNvCxnSpPr/>
      </xdr:nvCxnSpPr>
      <xdr:spPr>
        <a:xfrm>
          <a:off x="2908300" y="6227489"/>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55289</xdr:rowOff>
    </xdr:from>
    <xdr:to>
      <xdr:col>4</xdr:col>
      <xdr:colOff>155575</xdr:colOff>
      <xdr:row>36</xdr:row>
      <xdr:rowOff>88608</xdr:rowOff>
    </xdr:to>
    <xdr:cxnSp macro="">
      <xdr:nvCxnSpPr>
        <xdr:cNvPr id="71" name="直線コネクタ 70"/>
        <xdr:cNvCxnSpPr/>
      </xdr:nvCxnSpPr>
      <xdr:spPr>
        <a:xfrm flipV="1">
          <a:off x="2019300" y="6227489"/>
          <a:ext cx="889000" cy="3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24300</xdr:rowOff>
    </xdr:from>
    <xdr:to>
      <xdr:col>2</xdr:col>
      <xdr:colOff>638175</xdr:colOff>
      <xdr:row>36</xdr:row>
      <xdr:rowOff>88608</xdr:rowOff>
    </xdr:to>
    <xdr:cxnSp macro="">
      <xdr:nvCxnSpPr>
        <xdr:cNvPr id="74" name="直線コネクタ 73"/>
        <xdr:cNvCxnSpPr/>
      </xdr:nvCxnSpPr>
      <xdr:spPr>
        <a:xfrm>
          <a:off x="1130300" y="6196500"/>
          <a:ext cx="889000" cy="6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161509</xdr:rowOff>
    </xdr:from>
    <xdr:to>
      <xdr:col>6</xdr:col>
      <xdr:colOff>561975</xdr:colOff>
      <xdr:row>36</xdr:row>
      <xdr:rowOff>91659</xdr:rowOff>
    </xdr:to>
    <xdr:sp macro="" textlink="">
      <xdr:nvSpPr>
        <xdr:cNvPr id="84" name="円/楕円 83"/>
        <xdr:cNvSpPr/>
      </xdr:nvSpPr>
      <xdr:spPr>
        <a:xfrm>
          <a:off x="4584700" y="616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139936</xdr:rowOff>
    </xdr:from>
    <xdr:ext cx="534377" cy="259045"/>
    <xdr:sp macro="" textlink="">
      <xdr:nvSpPr>
        <xdr:cNvPr id="85" name="人件費該当値テキスト"/>
        <xdr:cNvSpPr txBox="1"/>
      </xdr:nvSpPr>
      <xdr:spPr>
        <a:xfrm>
          <a:off x="4686300" y="614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82,918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10776</xdr:rowOff>
    </xdr:from>
    <xdr:to>
      <xdr:col>5</xdr:col>
      <xdr:colOff>409575</xdr:colOff>
      <xdr:row>36</xdr:row>
      <xdr:rowOff>112376</xdr:rowOff>
    </xdr:to>
    <xdr:sp macro="" textlink="">
      <xdr:nvSpPr>
        <xdr:cNvPr id="86" name="円/楕円 85"/>
        <xdr:cNvSpPr/>
      </xdr:nvSpPr>
      <xdr:spPr>
        <a:xfrm>
          <a:off x="3746500" y="618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103503</xdr:rowOff>
    </xdr:from>
    <xdr:ext cx="534377" cy="259045"/>
    <xdr:sp macro="" textlink="">
      <xdr:nvSpPr>
        <xdr:cNvPr id="87" name="テキスト ボックス 86"/>
        <xdr:cNvSpPr txBox="1"/>
      </xdr:nvSpPr>
      <xdr:spPr>
        <a:xfrm>
          <a:off x="3530111" y="627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4489</xdr:rowOff>
    </xdr:from>
    <xdr:to>
      <xdr:col>4</xdr:col>
      <xdr:colOff>206375</xdr:colOff>
      <xdr:row>36</xdr:row>
      <xdr:rowOff>106089</xdr:rowOff>
    </xdr:to>
    <xdr:sp macro="" textlink="">
      <xdr:nvSpPr>
        <xdr:cNvPr id="88" name="円/楕円 87"/>
        <xdr:cNvSpPr/>
      </xdr:nvSpPr>
      <xdr:spPr>
        <a:xfrm>
          <a:off x="2857500" y="617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97216</xdr:rowOff>
    </xdr:from>
    <xdr:ext cx="534377" cy="259045"/>
    <xdr:sp macro="" textlink="">
      <xdr:nvSpPr>
        <xdr:cNvPr id="89" name="テキスト ボックス 88"/>
        <xdr:cNvSpPr txBox="1"/>
      </xdr:nvSpPr>
      <xdr:spPr>
        <a:xfrm>
          <a:off x="2641111" y="626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81,908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37808</xdr:rowOff>
    </xdr:from>
    <xdr:to>
      <xdr:col>3</xdr:col>
      <xdr:colOff>3175</xdr:colOff>
      <xdr:row>36</xdr:row>
      <xdr:rowOff>139408</xdr:rowOff>
    </xdr:to>
    <xdr:sp macro="" textlink="">
      <xdr:nvSpPr>
        <xdr:cNvPr id="90" name="円/楕円 89"/>
        <xdr:cNvSpPr/>
      </xdr:nvSpPr>
      <xdr:spPr>
        <a:xfrm>
          <a:off x="1968500" y="621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130535</xdr:rowOff>
    </xdr:from>
    <xdr:ext cx="534377" cy="259045"/>
    <xdr:sp macro="" textlink="">
      <xdr:nvSpPr>
        <xdr:cNvPr id="91" name="テキスト ボックス 90"/>
        <xdr:cNvSpPr txBox="1"/>
      </xdr:nvSpPr>
      <xdr:spPr>
        <a:xfrm>
          <a:off x="1752111" y="630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79,576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144950</xdr:rowOff>
    </xdr:from>
    <xdr:to>
      <xdr:col>1</xdr:col>
      <xdr:colOff>485775</xdr:colOff>
      <xdr:row>36</xdr:row>
      <xdr:rowOff>75100</xdr:rowOff>
    </xdr:to>
    <xdr:sp macro="" textlink="">
      <xdr:nvSpPr>
        <xdr:cNvPr id="92" name="円/楕円 91"/>
        <xdr:cNvSpPr/>
      </xdr:nvSpPr>
      <xdr:spPr>
        <a:xfrm>
          <a:off x="1079500" y="61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66227</xdr:rowOff>
    </xdr:from>
    <xdr:ext cx="534377" cy="259045"/>
    <xdr:sp macro="" textlink="">
      <xdr:nvSpPr>
        <xdr:cNvPr id="93" name="テキスト ボックス 92"/>
        <xdr:cNvSpPr txBox="1"/>
      </xdr:nvSpPr>
      <xdr:spPr>
        <a:xfrm>
          <a:off x="863111" y="623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33922</xdr:rowOff>
    </xdr:from>
    <xdr:to>
      <xdr:col>6</xdr:col>
      <xdr:colOff>511175</xdr:colOff>
      <xdr:row>57</xdr:row>
      <xdr:rowOff>71056</xdr:rowOff>
    </xdr:to>
    <xdr:cxnSp macro="">
      <xdr:nvCxnSpPr>
        <xdr:cNvPr id="123" name="直線コネクタ 122"/>
        <xdr:cNvCxnSpPr/>
      </xdr:nvCxnSpPr>
      <xdr:spPr>
        <a:xfrm flipV="1">
          <a:off x="3797300" y="9806572"/>
          <a:ext cx="838200" cy="3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71056</xdr:rowOff>
    </xdr:from>
    <xdr:to>
      <xdr:col>5</xdr:col>
      <xdr:colOff>358775</xdr:colOff>
      <xdr:row>57</xdr:row>
      <xdr:rowOff>125552</xdr:rowOff>
    </xdr:to>
    <xdr:cxnSp macro="">
      <xdr:nvCxnSpPr>
        <xdr:cNvPr id="126" name="直線コネクタ 125"/>
        <xdr:cNvCxnSpPr/>
      </xdr:nvCxnSpPr>
      <xdr:spPr>
        <a:xfrm flipV="1">
          <a:off x="2908300" y="9843706"/>
          <a:ext cx="889000" cy="5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125552</xdr:rowOff>
    </xdr:from>
    <xdr:to>
      <xdr:col>4</xdr:col>
      <xdr:colOff>155575</xdr:colOff>
      <xdr:row>57</xdr:row>
      <xdr:rowOff>134277</xdr:rowOff>
    </xdr:to>
    <xdr:cxnSp macro="">
      <xdr:nvCxnSpPr>
        <xdr:cNvPr id="129" name="直線コネクタ 128"/>
        <xdr:cNvCxnSpPr/>
      </xdr:nvCxnSpPr>
      <xdr:spPr>
        <a:xfrm flipV="1">
          <a:off x="2019300" y="9898202"/>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134277</xdr:rowOff>
    </xdr:from>
    <xdr:to>
      <xdr:col>2</xdr:col>
      <xdr:colOff>638175</xdr:colOff>
      <xdr:row>57</xdr:row>
      <xdr:rowOff>145352</xdr:rowOff>
    </xdr:to>
    <xdr:cxnSp macro="">
      <xdr:nvCxnSpPr>
        <xdr:cNvPr id="132" name="直線コネクタ 131"/>
        <xdr:cNvCxnSpPr/>
      </xdr:nvCxnSpPr>
      <xdr:spPr>
        <a:xfrm flipV="1">
          <a:off x="1130300" y="9906927"/>
          <a:ext cx="889000" cy="1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154572</xdr:rowOff>
    </xdr:from>
    <xdr:to>
      <xdr:col>6</xdr:col>
      <xdr:colOff>561975</xdr:colOff>
      <xdr:row>57</xdr:row>
      <xdr:rowOff>84722</xdr:rowOff>
    </xdr:to>
    <xdr:sp macro="" textlink="">
      <xdr:nvSpPr>
        <xdr:cNvPr id="142" name="円/楕円 141"/>
        <xdr:cNvSpPr/>
      </xdr:nvSpPr>
      <xdr:spPr>
        <a:xfrm>
          <a:off x="4584700" y="975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132999</xdr:rowOff>
    </xdr:from>
    <xdr:ext cx="534377" cy="259045"/>
    <xdr:sp macro="" textlink="">
      <xdr:nvSpPr>
        <xdr:cNvPr id="143" name="物件費該当値テキスト"/>
        <xdr:cNvSpPr txBox="1"/>
      </xdr:nvSpPr>
      <xdr:spPr>
        <a:xfrm>
          <a:off x="4686300" y="973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57,829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20256</xdr:rowOff>
    </xdr:from>
    <xdr:to>
      <xdr:col>5</xdr:col>
      <xdr:colOff>409575</xdr:colOff>
      <xdr:row>57</xdr:row>
      <xdr:rowOff>121856</xdr:rowOff>
    </xdr:to>
    <xdr:sp macro="" textlink="">
      <xdr:nvSpPr>
        <xdr:cNvPr id="144" name="円/楕円 143"/>
        <xdr:cNvSpPr/>
      </xdr:nvSpPr>
      <xdr:spPr>
        <a:xfrm>
          <a:off x="3746500" y="979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112983</xdr:rowOff>
    </xdr:from>
    <xdr:ext cx="534377" cy="259045"/>
    <xdr:sp macro="" textlink="">
      <xdr:nvSpPr>
        <xdr:cNvPr id="145" name="テキスト ボックス 144"/>
        <xdr:cNvSpPr txBox="1"/>
      </xdr:nvSpPr>
      <xdr:spPr>
        <a:xfrm>
          <a:off x="3530111" y="98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54,905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74752</xdr:rowOff>
    </xdr:from>
    <xdr:to>
      <xdr:col>4</xdr:col>
      <xdr:colOff>206375</xdr:colOff>
      <xdr:row>58</xdr:row>
      <xdr:rowOff>4902</xdr:rowOff>
    </xdr:to>
    <xdr:sp macro="" textlink="">
      <xdr:nvSpPr>
        <xdr:cNvPr id="146" name="円/楕円 145"/>
        <xdr:cNvSpPr/>
      </xdr:nvSpPr>
      <xdr:spPr>
        <a:xfrm>
          <a:off x="2857500" y="984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167479</xdr:rowOff>
    </xdr:from>
    <xdr:ext cx="534377" cy="259045"/>
    <xdr:sp macro="" textlink="">
      <xdr:nvSpPr>
        <xdr:cNvPr id="147" name="テキスト ボックス 146"/>
        <xdr:cNvSpPr txBox="1"/>
      </xdr:nvSpPr>
      <xdr:spPr>
        <a:xfrm>
          <a:off x="2641111" y="99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83477</xdr:rowOff>
    </xdr:from>
    <xdr:to>
      <xdr:col>3</xdr:col>
      <xdr:colOff>3175</xdr:colOff>
      <xdr:row>58</xdr:row>
      <xdr:rowOff>13627</xdr:rowOff>
    </xdr:to>
    <xdr:sp macro="" textlink="">
      <xdr:nvSpPr>
        <xdr:cNvPr id="148" name="円/楕円 147"/>
        <xdr:cNvSpPr/>
      </xdr:nvSpPr>
      <xdr:spPr>
        <a:xfrm>
          <a:off x="1968500" y="98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4754</xdr:rowOff>
    </xdr:from>
    <xdr:ext cx="534377" cy="259045"/>
    <xdr:sp macro="" textlink="">
      <xdr:nvSpPr>
        <xdr:cNvPr id="149" name="テキスト ボックス 148"/>
        <xdr:cNvSpPr txBox="1"/>
      </xdr:nvSpPr>
      <xdr:spPr>
        <a:xfrm>
          <a:off x="1752111" y="99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94552</xdr:rowOff>
    </xdr:from>
    <xdr:to>
      <xdr:col>1</xdr:col>
      <xdr:colOff>485775</xdr:colOff>
      <xdr:row>58</xdr:row>
      <xdr:rowOff>24702</xdr:rowOff>
    </xdr:to>
    <xdr:sp macro="" textlink="">
      <xdr:nvSpPr>
        <xdr:cNvPr id="150" name="円/楕円 149"/>
        <xdr:cNvSpPr/>
      </xdr:nvSpPr>
      <xdr:spPr>
        <a:xfrm>
          <a:off x="1079500" y="986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15829</xdr:rowOff>
    </xdr:from>
    <xdr:ext cx="534377" cy="259045"/>
    <xdr:sp macro="" textlink="">
      <xdr:nvSpPr>
        <xdr:cNvPr id="151" name="テキスト ボックス 150"/>
        <xdr:cNvSpPr txBox="1"/>
      </xdr:nvSpPr>
      <xdr:spPr>
        <a:xfrm>
          <a:off x="863111" y="99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117678</xdr:rowOff>
    </xdr:from>
    <xdr:to>
      <xdr:col>6</xdr:col>
      <xdr:colOff>511175</xdr:colOff>
      <xdr:row>78</xdr:row>
      <xdr:rowOff>143739</xdr:rowOff>
    </xdr:to>
    <xdr:cxnSp macro="">
      <xdr:nvCxnSpPr>
        <xdr:cNvPr id="180" name="直線コネクタ 179"/>
        <xdr:cNvCxnSpPr/>
      </xdr:nvCxnSpPr>
      <xdr:spPr>
        <a:xfrm>
          <a:off x="3797300" y="13490778"/>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117678</xdr:rowOff>
    </xdr:from>
    <xdr:to>
      <xdr:col>5</xdr:col>
      <xdr:colOff>358775</xdr:colOff>
      <xdr:row>78</xdr:row>
      <xdr:rowOff>133528</xdr:rowOff>
    </xdr:to>
    <xdr:cxnSp macro="">
      <xdr:nvCxnSpPr>
        <xdr:cNvPr id="183" name="直線コネクタ 182"/>
        <xdr:cNvCxnSpPr/>
      </xdr:nvCxnSpPr>
      <xdr:spPr>
        <a:xfrm flipV="1">
          <a:off x="2908300" y="13490778"/>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133528</xdr:rowOff>
    </xdr:from>
    <xdr:to>
      <xdr:col>4</xdr:col>
      <xdr:colOff>155575</xdr:colOff>
      <xdr:row>78</xdr:row>
      <xdr:rowOff>151549</xdr:rowOff>
    </xdr:to>
    <xdr:cxnSp macro="">
      <xdr:nvCxnSpPr>
        <xdr:cNvPr id="186" name="直線コネクタ 185"/>
        <xdr:cNvCxnSpPr/>
      </xdr:nvCxnSpPr>
      <xdr:spPr>
        <a:xfrm flipV="1">
          <a:off x="2019300" y="13506628"/>
          <a:ext cx="8890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151549</xdr:rowOff>
    </xdr:from>
    <xdr:to>
      <xdr:col>2</xdr:col>
      <xdr:colOff>638175</xdr:colOff>
      <xdr:row>78</xdr:row>
      <xdr:rowOff>153264</xdr:rowOff>
    </xdr:to>
    <xdr:cxnSp macro="">
      <xdr:nvCxnSpPr>
        <xdr:cNvPr id="189" name="直線コネクタ 188"/>
        <xdr:cNvCxnSpPr/>
      </xdr:nvCxnSpPr>
      <xdr:spPr>
        <a:xfrm flipV="1">
          <a:off x="1130300" y="1352464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92939</xdr:rowOff>
    </xdr:from>
    <xdr:to>
      <xdr:col>6</xdr:col>
      <xdr:colOff>561975</xdr:colOff>
      <xdr:row>79</xdr:row>
      <xdr:rowOff>23089</xdr:rowOff>
    </xdr:to>
    <xdr:sp macro="" textlink="">
      <xdr:nvSpPr>
        <xdr:cNvPr id="199" name="円/楕円 198"/>
        <xdr:cNvSpPr/>
      </xdr:nvSpPr>
      <xdr:spPr>
        <a:xfrm>
          <a:off x="4584700" y="1346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7866</xdr:rowOff>
    </xdr:from>
    <xdr:ext cx="469744" cy="259045"/>
    <xdr:sp macro="" textlink="">
      <xdr:nvSpPr>
        <xdr:cNvPr id="200" name="維持補修費該当値テキスト"/>
        <xdr:cNvSpPr txBox="1"/>
      </xdr:nvSpPr>
      <xdr:spPr>
        <a:xfrm>
          <a:off x="4686300" y="1338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66878</xdr:rowOff>
    </xdr:from>
    <xdr:to>
      <xdr:col>5</xdr:col>
      <xdr:colOff>409575</xdr:colOff>
      <xdr:row>78</xdr:row>
      <xdr:rowOff>168478</xdr:rowOff>
    </xdr:to>
    <xdr:sp macro="" textlink="">
      <xdr:nvSpPr>
        <xdr:cNvPr id="201" name="円/楕円 200"/>
        <xdr:cNvSpPr/>
      </xdr:nvSpPr>
      <xdr:spPr>
        <a:xfrm>
          <a:off x="3746500" y="1343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159605</xdr:rowOff>
    </xdr:from>
    <xdr:ext cx="469744" cy="259045"/>
    <xdr:sp macro="" textlink="">
      <xdr:nvSpPr>
        <xdr:cNvPr id="202" name="テキスト ボックス 201"/>
        <xdr:cNvSpPr txBox="1"/>
      </xdr:nvSpPr>
      <xdr:spPr>
        <a:xfrm>
          <a:off x="3562427" y="1353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82728</xdr:rowOff>
    </xdr:from>
    <xdr:to>
      <xdr:col>4</xdr:col>
      <xdr:colOff>206375</xdr:colOff>
      <xdr:row>79</xdr:row>
      <xdr:rowOff>12878</xdr:rowOff>
    </xdr:to>
    <xdr:sp macro="" textlink="">
      <xdr:nvSpPr>
        <xdr:cNvPr id="203" name="円/楕円 202"/>
        <xdr:cNvSpPr/>
      </xdr:nvSpPr>
      <xdr:spPr>
        <a:xfrm>
          <a:off x="2857500" y="134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4005</xdr:rowOff>
    </xdr:from>
    <xdr:ext cx="469744" cy="259045"/>
    <xdr:sp macro="" textlink="">
      <xdr:nvSpPr>
        <xdr:cNvPr id="204" name="テキスト ボックス 203"/>
        <xdr:cNvSpPr txBox="1"/>
      </xdr:nvSpPr>
      <xdr:spPr>
        <a:xfrm>
          <a:off x="2673427" y="1354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100749</xdr:rowOff>
    </xdr:from>
    <xdr:to>
      <xdr:col>3</xdr:col>
      <xdr:colOff>3175</xdr:colOff>
      <xdr:row>79</xdr:row>
      <xdr:rowOff>30899</xdr:rowOff>
    </xdr:to>
    <xdr:sp macro="" textlink="">
      <xdr:nvSpPr>
        <xdr:cNvPr id="205" name="円/楕円 204"/>
        <xdr:cNvSpPr/>
      </xdr:nvSpPr>
      <xdr:spPr>
        <a:xfrm>
          <a:off x="1968500" y="1347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22026</xdr:rowOff>
    </xdr:from>
    <xdr:ext cx="469744" cy="259045"/>
    <xdr:sp macro="" textlink="">
      <xdr:nvSpPr>
        <xdr:cNvPr id="206" name="テキスト ボックス 205"/>
        <xdr:cNvSpPr txBox="1"/>
      </xdr:nvSpPr>
      <xdr:spPr>
        <a:xfrm>
          <a:off x="1784427" y="1356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102464</xdr:rowOff>
    </xdr:from>
    <xdr:to>
      <xdr:col>1</xdr:col>
      <xdr:colOff>485775</xdr:colOff>
      <xdr:row>79</xdr:row>
      <xdr:rowOff>32614</xdr:rowOff>
    </xdr:to>
    <xdr:sp macro="" textlink="">
      <xdr:nvSpPr>
        <xdr:cNvPr id="207" name="円/楕円 206"/>
        <xdr:cNvSpPr/>
      </xdr:nvSpPr>
      <xdr:spPr>
        <a:xfrm>
          <a:off x="1079500" y="1347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23741</xdr:rowOff>
    </xdr:from>
    <xdr:ext cx="469744" cy="259045"/>
    <xdr:sp macro="" textlink="">
      <xdr:nvSpPr>
        <xdr:cNvPr id="208" name="テキスト ボックス 207"/>
        <xdr:cNvSpPr txBox="1"/>
      </xdr:nvSpPr>
      <xdr:spPr>
        <a:xfrm>
          <a:off x="895427" y="1356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86080</xdr:rowOff>
    </xdr:from>
    <xdr:to>
      <xdr:col>6</xdr:col>
      <xdr:colOff>511175</xdr:colOff>
      <xdr:row>96</xdr:row>
      <xdr:rowOff>157798</xdr:rowOff>
    </xdr:to>
    <xdr:cxnSp macro="">
      <xdr:nvCxnSpPr>
        <xdr:cNvPr id="238" name="直線コネクタ 237"/>
        <xdr:cNvCxnSpPr/>
      </xdr:nvCxnSpPr>
      <xdr:spPr>
        <a:xfrm flipV="1">
          <a:off x="3797300" y="16545280"/>
          <a:ext cx="838200" cy="7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157798</xdr:rowOff>
    </xdr:from>
    <xdr:to>
      <xdr:col>5</xdr:col>
      <xdr:colOff>358775</xdr:colOff>
      <xdr:row>97</xdr:row>
      <xdr:rowOff>44171</xdr:rowOff>
    </xdr:to>
    <xdr:cxnSp macro="">
      <xdr:nvCxnSpPr>
        <xdr:cNvPr id="241" name="直線コネクタ 240"/>
        <xdr:cNvCxnSpPr/>
      </xdr:nvCxnSpPr>
      <xdr:spPr>
        <a:xfrm flipV="1">
          <a:off x="2908300" y="16616998"/>
          <a:ext cx="889000" cy="5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27623</xdr:rowOff>
    </xdr:from>
    <xdr:to>
      <xdr:col>4</xdr:col>
      <xdr:colOff>155575</xdr:colOff>
      <xdr:row>97</xdr:row>
      <xdr:rowOff>44171</xdr:rowOff>
    </xdr:to>
    <xdr:cxnSp macro="">
      <xdr:nvCxnSpPr>
        <xdr:cNvPr id="244" name="直線コネクタ 243"/>
        <xdr:cNvCxnSpPr/>
      </xdr:nvCxnSpPr>
      <xdr:spPr>
        <a:xfrm>
          <a:off x="2019300" y="16658273"/>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27623</xdr:rowOff>
    </xdr:from>
    <xdr:to>
      <xdr:col>2</xdr:col>
      <xdr:colOff>638175</xdr:colOff>
      <xdr:row>97</xdr:row>
      <xdr:rowOff>79502</xdr:rowOff>
    </xdr:to>
    <xdr:cxnSp macro="">
      <xdr:nvCxnSpPr>
        <xdr:cNvPr id="247" name="直線コネクタ 246"/>
        <xdr:cNvCxnSpPr/>
      </xdr:nvCxnSpPr>
      <xdr:spPr>
        <a:xfrm flipV="1">
          <a:off x="1130300" y="16658273"/>
          <a:ext cx="889000" cy="5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35280</xdr:rowOff>
    </xdr:from>
    <xdr:to>
      <xdr:col>6</xdr:col>
      <xdr:colOff>561975</xdr:colOff>
      <xdr:row>96</xdr:row>
      <xdr:rowOff>136880</xdr:rowOff>
    </xdr:to>
    <xdr:sp macro="" textlink="">
      <xdr:nvSpPr>
        <xdr:cNvPr id="257" name="円/楕円 256"/>
        <xdr:cNvSpPr/>
      </xdr:nvSpPr>
      <xdr:spPr>
        <a:xfrm>
          <a:off x="4584700" y="164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58157</xdr:rowOff>
    </xdr:from>
    <xdr:ext cx="534377" cy="259045"/>
    <xdr:sp macro="" textlink="">
      <xdr:nvSpPr>
        <xdr:cNvPr id="258" name="扶助費該当値テキスト"/>
        <xdr:cNvSpPr txBox="1"/>
      </xdr:nvSpPr>
      <xdr:spPr>
        <a:xfrm>
          <a:off x="4686300" y="1634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97,222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106998</xdr:rowOff>
    </xdr:from>
    <xdr:to>
      <xdr:col>5</xdr:col>
      <xdr:colOff>409575</xdr:colOff>
      <xdr:row>97</xdr:row>
      <xdr:rowOff>37148</xdr:rowOff>
    </xdr:to>
    <xdr:sp macro="" textlink="">
      <xdr:nvSpPr>
        <xdr:cNvPr id="259" name="円/楕円 258"/>
        <xdr:cNvSpPr/>
      </xdr:nvSpPr>
      <xdr:spPr>
        <a:xfrm>
          <a:off x="3746500" y="1656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53675</xdr:rowOff>
    </xdr:from>
    <xdr:ext cx="534377" cy="259045"/>
    <xdr:sp macro="" textlink="">
      <xdr:nvSpPr>
        <xdr:cNvPr id="260" name="テキスト ボックス 259"/>
        <xdr:cNvSpPr txBox="1"/>
      </xdr:nvSpPr>
      <xdr:spPr>
        <a:xfrm>
          <a:off x="3530111" y="163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91,575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164821</xdr:rowOff>
    </xdr:from>
    <xdr:to>
      <xdr:col>4</xdr:col>
      <xdr:colOff>206375</xdr:colOff>
      <xdr:row>97</xdr:row>
      <xdr:rowOff>94971</xdr:rowOff>
    </xdr:to>
    <xdr:sp macro="" textlink="">
      <xdr:nvSpPr>
        <xdr:cNvPr id="261" name="円/楕円 260"/>
        <xdr:cNvSpPr/>
      </xdr:nvSpPr>
      <xdr:spPr>
        <a:xfrm>
          <a:off x="2857500" y="166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111498</xdr:rowOff>
    </xdr:from>
    <xdr:ext cx="534377" cy="259045"/>
    <xdr:sp macro="" textlink="">
      <xdr:nvSpPr>
        <xdr:cNvPr id="262" name="テキスト ボックス 261"/>
        <xdr:cNvSpPr txBox="1"/>
      </xdr:nvSpPr>
      <xdr:spPr>
        <a:xfrm>
          <a:off x="2641111" y="163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87,022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148273</xdr:rowOff>
    </xdr:from>
    <xdr:to>
      <xdr:col>3</xdr:col>
      <xdr:colOff>3175</xdr:colOff>
      <xdr:row>97</xdr:row>
      <xdr:rowOff>78423</xdr:rowOff>
    </xdr:to>
    <xdr:sp macro="" textlink="">
      <xdr:nvSpPr>
        <xdr:cNvPr id="263" name="円/楕円 262"/>
        <xdr:cNvSpPr/>
      </xdr:nvSpPr>
      <xdr:spPr>
        <a:xfrm>
          <a:off x="1968500" y="166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94950</xdr:rowOff>
    </xdr:from>
    <xdr:ext cx="534377" cy="259045"/>
    <xdr:sp macro="" textlink="">
      <xdr:nvSpPr>
        <xdr:cNvPr id="264" name="テキスト ボックス 263"/>
        <xdr:cNvSpPr txBox="1"/>
      </xdr:nvSpPr>
      <xdr:spPr>
        <a:xfrm>
          <a:off x="1752111" y="1638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28702</xdr:rowOff>
    </xdr:from>
    <xdr:to>
      <xdr:col>1</xdr:col>
      <xdr:colOff>485775</xdr:colOff>
      <xdr:row>97</xdr:row>
      <xdr:rowOff>130302</xdr:rowOff>
    </xdr:to>
    <xdr:sp macro="" textlink="">
      <xdr:nvSpPr>
        <xdr:cNvPr id="265" name="円/楕円 264"/>
        <xdr:cNvSpPr/>
      </xdr:nvSpPr>
      <xdr:spPr>
        <a:xfrm>
          <a:off x="1079500" y="166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146829</xdr:rowOff>
    </xdr:from>
    <xdr:ext cx="534377" cy="259045"/>
    <xdr:sp macro="" textlink="">
      <xdr:nvSpPr>
        <xdr:cNvPr id="266" name="テキスト ボックス 265"/>
        <xdr:cNvSpPr txBox="1"/>
      </xdr:nvSpPr>
      <xdr:spPr>
        <a:xfrm>
          <a:off x="863111" y="1643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66634</xdr:rowOff>
    </xdr:from>
    <xdr:to>
      <xdr:col>15</xdr:col>
      <xdr:colOff>180975</xdr:colOff>
      <xdr:row>37</xdr:row>
      <xdr:rowOff>84512</xdr:rowOff>
    </xdr:to>
    <xdr:cxnSp macro="">
      <xdr:nvCxnSpPr>
        <xdr:cNvPr id="299" name="直線コネクタ 298"/>
        <xdr:cNvCxnSpPr/>
      </xdr:nvCxnSpPr>
      <xdr:spPr>
        <a:xfrm>
          <a:off x="9639300" y="6410284"/>
          <a:ext cx="838200" cy="1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66634</xdr:rowOff>
    </xdr:from>
    <xdr:to>
      <xdr:col>14</xdr:col>
      <xdr:colOff>28575</xdr:colOff>
      <xdr:row>37</xdr:row>
      <xdr:rowOff>82502</xdr:rowOff>
    </xdr:to>
    <xdr:cxnSp macro="">
      <xdr:nvCxnSpPr>
        <xdr:cNvPr id="302" name="直線コネクタ 301"/>
        <xdr:cNvCxnSpPr/>
      </xdr:nvCxnSpPr>
      <xdr:spPr>
        <a:xfrm flipV="1">
          <a:off x="8750300" y="6410284"/>
          <a:ext cx="889000" cy="1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82502</xdr:rowOff>
    </xdr:from>
    <xdr:to>
      <xdr:col>12</xdr:col>
      <xdr:colOff>511175</xdr:colOff>
      <xdr:row>37</xdr:row>
      <xdr:rowOff>136690</xdr:rowOff>
    </xdr:to>
    <xdr:cxnSp macro="">
      <xdr:nvCxnSpPr>
        <xdr:cNvPr id="305" name="直線コネクタ 304"/>
        <xdr:cNvCxnSpPr/>
      </xdr:nvCxnSpPr>
      <xdr:spPr>
        <a:xfrm flipV="1">
          <a:off x="7861300" y="6426152"/>
          <a:ext cx="889000" cy="5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136690</xdr:rowOff>
    </xdr:from>
    <xdr:to>
      <xdr:col>11</xdr:col>
      <xdr:colOff>307975</xdr:colOff>
      <xdr:row>37</xdr:row>
      <xdr:rowOff>164703</xdr:rowOff>
    </xdr:to>
    <xdr:cxnSp macro="">
      <xdr:nvCxnSpPr>
        <xdr:cNvPr id="308" name="直線コネクタ 307"/>
        <xdr:cNvCxnSpPr/>
      </xdr:nvCxnSpPr>
      <xdr:spPr>
        <a:xfrm flipV="1">
          <a:off x="6972300" y="6480340"/>
          <a:ext cx="889000" cy="2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33712</xdr:rowOff>
    </xdr:from>
    <xdr:to>
      <xdr:col>15</xdr:col>
      <xdr:colOff>231775</xdr:colOff>
      <xdr:row>37</xdr:row>
      <xdr:rowOff>135312</xdr:rowOff>
    </xdr:to>
    <xdr:sp macro="" textlink="">
      <xdr:nvSpPr>
        <xdr:cNvPr id="318" name="円/楕円 317"/>
        <xdr:cNvSpPr/>
      </xdr:nvSpPr>
      <xdr:spPr>
        <a:xfrm>
          <a:off x="10426700" y="637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12139</xdr:rowOff>
    </xdr:from>
    <xdr:ext cx="534377" cy="259045"/>
    <xdr:sp macro="" textlink="">
      <xdr:nvSpPr>
        <xdr:cNvPr id="319" name="補助費等該当値テキスト"/>
        <xdr:cNvSpPr txBox="1"/>
      </xdr:nvSpPr>
      <xdr:spPr>
        <a:xfrm>
          <a:off x="10528300" y="635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41,794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15834</xdr:rowOff>
    </xdr:from>
    <xdr:to>
      <xdr:col>14</xdr:col>
      <xdr:colOff>79375</xdr:colOff>
      <xdr:row>37</xdr:row>
      <xdr:rowOff>117434</xdr:rowOff>
    </xdr:to>
    <xdr:sp macro="" textlink="">
      <xdr:nvSpPr>
        <xdr:cNvPr id="320" name="円/楕円 319"/>
        <xdr:cNvSpPr/>
      </xdr:nvSpPr>
      <xdr:spPr>
        <a:xfrm>
          <a:off x="9588500" y="635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108561</xdr:rowOff>
    </xdr:from>
    <xdr:ext cx="534377" cy="259045"/>
    <xdr:sp macro="" textlink="">
      <xdr:nvSpPr>
        <xdr:cNvPr id="321" name="テキスト ボックス 320"/>
        <xdr:cNvSpPr txBox="1"/>
      </xdr:nvSpPr>
      <xdr:spPr>
        <a:xfrm>
          <a:off x="9372111" y="64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31702</xdr:rowOff>
    </xdr:from>
    <xdr:to>
      <xdr:col>12</xdr:col>
      <xdr:colOff>561975</xdr:colOff>
      <xdr:row>37</xdr:row>
      <xdr:rowOff>133302</xdr:rowOff>
    </xdr:to>
    <xdr:sp macro="" textlink="">
      <xdr:nvSpPr>
        <xdr:cNvPr id="322" name="円/楕円 321"/>
        <xdr:cNvSpPr/>
      </xdr:nvSpPr>
      <xdr:spPr>
        <a:xfrm>
          <a:off x="8699500" y="637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124429</xdr:rowOff>
    </xdr:from>
    <xdr:ext cx="534377" cy="259045"/>
    <xdr:sp macro="" textlink="">
      <xdr:nvSpPr>
        <xdr:cNvPr id="323" name="テキスト ボックス 322"/>
        <xdr:cNvSpPr txBox="1"/>
      </xdr:nvSpPr>
      <xdr:spPr>
        <a:xfrm>
          <a:off x="8483111" y="646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85890</xdr:rowOff>
    </xdr:from>
    <xdr:to>
      <xdr:col>11</xdr:col>
      <xdr:colOff>358775</xdr:colOff>
      <xdr:row>38</xdr:row>
      <xdr:rowOff>16040</xdr:rowOff>
    </xdr:to>
    <xdr:sp macro="" textlink="">
      <xdr:nvSpPr>
        <xdr:cNvPr id="324" name="円/楕円 323"/>
        <xdr:cNvSpPr/>
      </xdr:nvSpPr>
      <xdr:spPr>
        <a:xfrm>
          <a:off x="7810500" y="64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7167</xdr:rowOff>
    </xdr:from>
    <xdr:ext cx="534377" cy="259045"/>
    <xdr:sp macro="" textlink="">
      <xdr:nvSpPr>
        <xdr:cNvPr id="325" name="テキスト ボックス 324"/>
        <xdr:cNvSpPr txBox="1"/>
      </xdr:nvSpPr>
      <xdr:spPr>
        <a:xfrm>
          <a:off x="7594111" y="652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113903</xdr:rowOff>
    </xdr:from>
    <xdr:to>
      <xdr:col>10</xdr:col>
      <xdr:colOff>155575</xdr:colOff>
      <xdr:row>38</xdr:row>
      <xdr:rowOff>44053</xdr:rowOff>
    </xdr:to>
    <xdr:sp macro="" textlink="">
      <xdr:nvSpPr>
        <xdr:cNvPr id="326" name="円/楕円 325"/>
        <xdr:cNvSpPr/>
      </xdr:nvSpPr>
      <xdr:spPr>
        <a:xfrm>
          <a:off x="6921500" y="645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35180</xdr:rowOff>
    </xdr:from>
    <xdr:ext cx="534377" cy="259045"/>
    <xdr:sp macro="" textlink="">
      <xdr:nvSpPr>
        <xdr:cNvPr id="327" name="テキスト ボックス 326"/>
        <xdr:cNvSpPr txBox="1"/>
      </xdr:nvSpPr>
      <xdr:spPr>
        <a:xfrm>
          <a:off x="6705111" y="655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40756</xdr:rowOff>
    </xdr:from>
    <xdr:to>
      <xdr:col>15</xdr:col>
      <xdr:colOff>180975</xdr:colOff>
      <xdr:row>58</xdr:row>
      <xdr:rowOff>43013</xdr:rowOff>
    </xdr:to>
    <xdr:cxnSp macro="">
      <xdr:nvCxnSpPr>
        <xdr:cNvPr id="354" name="直線コネクタ 353"/>
        <xdr:cNvCxnSpPr/>
      </xdr:nvCxnSpPr>
      <xdr:spPr>
        <a:xfrm flipV="1">
          <a:off x="9639300" y="9984856"/>
          <a:ext cx="838200" cy="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24952</xdr:rowOff>
    </xdr:from>
    <xdr:to>
      <xdr:col>14</xdr:col>
      <xdr:colOff>28575</xdr:colOff>
      <xdr:row>58</xdr:row>
      <xdr:rowOff>43013</xdr:rowOff>
    </xdr:to>
    <xdr:cxnSp macro="">
      <xdr:nvCxnSpPr>
        <xdr:cNvPr id="357" name="直線コネクタ 356"/>
        <xdr:cNvCxnSpPr/>
      </xdr:nvCxnSpPr>
      <xdr:spPr>
        <a:xfrm>
          <a:off x="8750300" y="9969052"/>
          <a:ext cx="889000" cy="1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24952</xdr:rowOff>
    </xdr:from>
    <xdr:to>
      <xdr:col>12</xdr:col>
      <xdr:colOff>511175</xdr:colOff>
      <xdr:row>58</xdr:row>
      <xdr:rowOff>40776</xdr:rowOff>
    </xdr:to>
    <xdr:cxnSp macro="">
      <xdr:nvCxnSpPr>
        <xdr:cNvPr id="360" name="直線コネクタ 359"/>
        <xdr:cNvCxnSpPr/>
      </xdr:nvCxnSpPr>
      <xdr:spPr>
        <a:xfrm flipV="1">
          <a:off x="7861300" y="9969052"/>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2" name="テキスト ボックス 361"/>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40776</xdr:rowOff>
    </xdr:from>
    <xdr:to>
      <xdr:col>11</xdr:col>
      <xdr:colOff>307975</xdr:colOff>
      <xdr:row>58</xdr:row>
      <xdr:rowOff>75229</xdr:rowOff>
    </xdr:to>
    <xdr:cxnSp macro="">
      <xdr:nvCxnSpPr>
        <xdr:cNvPr id="363" name="直線コネクタ 362"/>
        <xdr:cNvCxnSpPr/>
      </xdr:nvCxnSpPr>
      <xdr:spPr>
        <a:xfrm flipV="1">
          <a:off x="6972300" y="9984876"/>
          <a:ext cx="8890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5" name="テキスト ボックス 364"/>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161406</xdr:rowOff>
    </xdr:from>
    <xdr:to>
      <xdr:col>15</xdr:col>
      <xdr:colOff>231775</xdr:colOff>
      <xdr:row>58</xdr:row>
      <xdr:rowOff>91556</xdr:rowOff>
    </xdr:to>
    <xdr:sp macro="" textlink="">
      <xdr:nvSpPr>
        <xdr:cNvPr id="373" name="円/楕円 372"/>
        <xdr:cNvSpPr/>
      </xdr:nvSpPr>
      <xdr:spPr>
        <a:xfrm>
          <a:off x="10426700" y="99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120783</xdr:rowOff>
    </xdr:from>
    <xdr:ext cx="599010" cy="259045"/>
    <xdr:sp macro="" textlink="">
      <xdr:nvSpPr>
        <xdr:cNvPr id="374" name="普通建設事業費該当値テキスト"/>
        <xdr:cNvSpPr txBox="1"/>
      </xdr:nvSpPr>
      <xdr:spPr>
        <a:xfrm>
          <a:off x="10528300" y="9721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108,207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163663</xdr:rowOff>
    </xdr:from>
    <xdr:to>
      <xdr:col>14</xdr:col>
      <xdr:colOff>79375</xdr:colOff>
      <xdr:row>58</xdr:row>
      <xdr:rowOff>93813</xdr:rowOff>
    </xdr:to>
    <xdr:sp macro="" textlink="">
      <xdr:nvSpPr>
        <xdr:cNvPr id="375" name="円/楕円 374"/>
        <xdr:cNvSpPr/>
      </xdr:nvSpPr>
      <xdr:spPr>
        <a:xfrm>
          <a:off x="9588500" y="99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84940</xdr:rowOff>
    </xdr:from>
    <xdr:ext cx="599010" cy="259045"/>
    <xdr:sp macro="" textlink="">
      <xdr:nvSpPr>
        <xdr:cNvPr id="376" name="テキスト ボックス 375"/>
        <xdr:cNvSpPr txBox="1"/>
      </xdr:nvSpPr>
      <xdr:spPr>
        <a:xfrm>
          <a:off x="9339794" y="1002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105,738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145602</xdr:rowOff>
    </xdr:from>
    <xdr:to>
      <xdr:col>12</xdr:col>
      <xdr:colOff>561975</xdr:colOff>
      <xdr:row>58</xdr:row>
      <xdr:rowOff>75752</xdr:rowOff>
    </xdr:to>
    <xdr:sp macro="" textlink="">
      <xdr:nvSpPr>
        <xdr:cNvPr id="377" name="円/楕円 376"/>
        <xdr:cNvSpPr/>
      </xdr:nvSpPr>
      <xdr:spPr>
        <a:xfrm>
          <a:off x="8699500" y="991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92279</xdr:rowOff>
    </xdr:from>
    <xdr:ext cx="599010" cy="259045"/>
    <xdr:sp macro="" textlink="">
      <xdr:nvSpPr>
        <xdr:cNvPr id="378" name="テキスト ボックス 377"/>
        <xdr:cNvSpPr txBox="1"/>
      </xdr:nvSpPr>
      <xdr:spPr>
        <a:xfrm>
          <a:off x="8450794" y="969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125,490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161426</xdr:rowOff>
    </xdr:from>
    <xdr:to>
      <xdr:col>11</xdr:col>
      <xdr:colOff>358775</xdr:colOff>
      <xdr:row>58</xdr:row>
      <xdr:rowOff>91576</xdr:rowOff>
    </xdr:to>
    <xdr:sp macro="" textlink="">
      <xdr:nvSpPr>
        <xdr:cNvPr id="379" name="円/楕円 378"/>
        <xdr:cNvSpPr/>
      </xdr:nvSpPr>
      <xdr:spPr>
        <a:xfrm>
          <a:off x="7810500" y="993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108103</xdr:rowOff>
    </xdr:from>
    <xdr:ext cx="599010" cy="259045"/>
    <xdr:sp macro="" textlink="">
      <xdr:nvSpPr>
        <xdr:cNvPr id="380" name="テキスト ボックス 379"/>
        <xdr:cNvSpPr txBox="1"/>
      </xdr:nvSpPr>
      <xdr:spPr>
        <a:xfrm>
          <a:off x="7561794" y="970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24429</xdr:rowOff>
    </xdr:from>
    <xdr:to>
      <xdr:col>10</xdr:col>
      <xdr:colOff>155575</xdr:colOff>
      <xdr:row>58</xdr:row>
      <xdr:rowOff>126029</xdr:rowOff>
    </xdr:to>
    <xdr:sp macro="" textlink="">
      <xdr:nvSpPr>
        <xdr:cNvPr id="381" name="円/楕円 380"/>
        <xdr:cNvSpPr/>
      </xdr:nvSpPr>
      <xdr:spPr>
        <a:xfrm>
          <a:off x="6921500" y="99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142556</xdr:rowOff>
    </xdr:from>
    <xdr:ext cx="534377" cy="259045"/>
    <xdr:sp macro="" textlink="">
      <xdr:nvSpPr>
        <xdr:cNvPr id="382" name="テキスト ボックス 381"/>
        <xdr:cNvSpPr txBox="1"/>
      </xdr:nvSpPr>
      <xdr:spPr>
        <a:xfrm>
          <a:off x="6705111" y="974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129220</xdr:rowOff>
    </xdr:from>
    <xdr:to>
      <xdr:col>15</xdr:col>
      <xdr:colOff>180975</xdr:colOff>
      <xdr:row>78</xdr:row>
      <xdr:rowOff>142920</xdr:rowOff>
    </xdr:to>
    <xdr:cxnSp macro="">
      <xdr:nvCxnSpPr>
        <xdr:cNvPr id="411" name="直線コネクタ 410"/>
        <xdr:cNvCxnSpPr/>
      </xdr:nvCxnSpPr>
      <xdr:spPr>
        <a:xfrm flipV="1">
          <a:off x="9639300" y="13502320"/>
          <a:ext cx="8382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20147</xdr:rowOff>
    </xdr:from>
    <xdr:ext cx="534377" cy="259045"/>
    <xdr:sp macro="" textlink="">
      <xdr:nvSpPr>
        <xdr:cNvPr id="415" name="テキスト ボックス 414"/>
        <xdr:cNvSpPr txBox="1"/>
      </xdr:nvSpPr>
      <xdr:spPr>
        <a:xfrm>
          <a:off x="9372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78420</xdr:rowOff>
    </xdr:from>
    <xdr:to>
      <xdr:col>15</xdr:col>
      <xdr:colOff>231775</xdr:colOff>
      <xdr:row>79</xdr:row>
      <xdr:rowOff>8570</xdr:rowOff>
    </xdr:to>
    <xdr:sp macro="" textlink="">
      <xdr:nvSpPr>
        <xdr:cNvPr id="421" name="円/楕円 420"/>
        <xdr:cNvSpPr/>
      </xdr:nvSpPr>
      <xdr:spPr>
        <a:xfrm>
          <a:off x="10426700" y="1345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37797</xdr:rowOff>
    </xdr:from>
    <xdr:ext cx="534377" cy="259045"/>
    <xdr:sp macro="" textlink="">
      <xdr:nvSpPr>
        <xdr:cNvPr id="422" name="普通建設事業費 （ うち新規整備　）該当値テキスト"/>
        <xdr:cNvSpPr txBox="1"/>
      </xdr:nvSpPr>
      <xdr:spPr>
        <a:xfrm>
          <a:off x="10528300" y="1323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92120</xdr:rowOff>
    </xdr:from>
    <xdr:to>
      <xdr:col>14</xdr:col>
      <xdr:colOff>79375</xdr:colOff>
      <xdr:row>79</xdr:row>
      <xdr:rowOff>22270</xdr:rowOff>
    </xdr:to>
    <xdr:sp macro="" textlink="">
      <xdr:nvSpPr>
        <xdr:cNvPr id="423" name="円/楕円 422"/>
        <xdr:cNvSpPr/>
      </xdr:nvSpPr>
      <xdr:spPr>
        <a:xfrm>
          <a:off x="9588500" y="134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38797</xdr:rowOff>
    </xdr:from>
    <xdr:ext cx="534377" cy="259045"/>
    <xdr:sp macro="" textlink="">
      <xdr:nvSpPr>
        <xdr:cNvPr id="424" name="テキスト ボックス 423"/>
        <xdr:cNvSpPr txBox="1"/>
      </xdr:nvSpPr>
      <xdr:spPr>
        <a:xfrm>
          <a:off x="9372111" y="1324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28212</xdr:rowOff>
    </xdr:from>
    <xdr:to>
      <xdr:col>15</xdr:col>
      <xdr:colOff>180975</xdr:colOff>
      <xdr:row>98</xdr:row>
      <xdr:rowOff>76781</xdr:rowOff>
    </xdr:to>
    <xdr:cxnSp macro="">
      <xdr:nvCxnSpPr>
        <xdr:cNvPr id="453" name="直線コネクタ 452"/>
        <xdr:cNvCxnSpPr/>
      </xdr:nvCxnSpPr>
      <xdr:spPr>
        <a:xfrm>
          <a:off x="9639300" y="16830312"/>
          <a:ext cx="838200" cy="4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25981</xdr:rowOff>
    </xdr:from>
    <xdr:to>
      <xdr:col>15</xdr:col>
      <xdr:colOff>231775</xdr:colOff>
      <xdr:row>98</xdr:row>
      <xdr:rowOff>127581</xdr:rowOff>
    </xdr:to>
    <xdr:sp macro="" textlink="">
      <xdr:nvSpPr>
        <xdr:cNvPr id="463" name="円/楕円 462"/>
        <xdr:cNvSpPr/>
      </xdr:nvSpPr>
      <xdr:spPr>
        <a:xfrm>
          <a:off x="10426700" y="168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4408</xdr:rowOff>
    </xdr:from>
    <xdr:ext cx="534377" cy="259045"/>
    <xdr:sp macro="" textlink="">
      <xdr:nvSpPr>
        <xdr:cNvPr id="464" name="普通建設事業費 （ うち更新整備　）該当値テキスト"/>
        <xdr:cNvSpPr txBox="1"/>
      </xdr:nvSpPr>
      <xdr:spPr>
        <a:xfrm>
          <a:off x="10528300" y="1680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148862</xdr:rowOff>
    </xdr:from>
    <xdr:to>
      <xdr:col>14</xdr:col>
      <xdr:colOff>79375</xdr:colOff>
      <xdr:row>98</xdr:row>
      <xdr:rowOff>79012</xdr:rowOff>
    </xdr:to>
    <xdr:sp macro="" textlink="">
      <xdr:nvSpPr>
        <xdr:cNvPr id="465" name="円/楕円 464"/>
        <xdr:cNvSpPr/>
      </xdr:nvSpPr>
      <xdr:spPr>
        <a:xfrm>
          <a:off x="9588500" y="1677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70139</xdr:rowOff>
    </xdr:from>
    <xdr:ext cx="534377" cy="259045"/>
    <xdr:sp macro="" textlink="">
      <xdr:nvSpPr>
        <xdr:cNvPr id="466" name="テキスト ボックス 465"/>
        <xdr:cNvSpPr txBox="1"/>
      </xdr:nvSpPr>
      <xdr:spPr>
        <a:xfrm>
          <a:off x="9372111" y="1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136925</xdr:rowOff>
    </xdr:from>
    <xdr:to>
      <xdr:col>23</xdr:col>
      <xdr:colOff>517525</xdr:colOff>
      <xdr:row>38</xdr:row>
      <xdr:rowOff>138081</xdr:rowOff>
    </xdr:to>
    <xdr:cxnSp macro="">
      <xdr:nvCxnSpPr>
        <xdr:cNvPr id="493" name="直線コネクタ 492"/>
        <xdr:cNvCxnSpPr/>
      </xdr:nvCxnSpPr>
      <xdr:spPr>
        <a:xfrm>
          <a:off x="15481300" y="6652025"/>
          <a:ext cx="8382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136925</xdr:rowOff>
    </xdr:from>
    <xdr:to>
      <xdr:col>22</xdr:col>
      <xdr:colOff>365125</xdr:colOff>
      <xdr:row>38</xdr:row>
      <xdr:rowOff>139700</xdr:rowOff>
    </xdr:to>
    <xdr:cxnSp macro="">
      <xdr:nvCxnSpPr>
        <xdr:cNvPr id="496" name="直線コネクタ 495"/>
        <xdr:cNvCxnSpPr/>
      </xdr:nvCxnSpPr>
      <xdr:spPr>
        <a:xfrm flipV="1">
          <a:off x="14592300" y="6652025"/>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139398</xdr:rowOff>
    </xdr:from>
    <xdr:to>
      <xdr:col>21</xdr:col>
      <xdr:colOff>161925</xdr:colOff>
      <xdr:row>38</xdr:row>
      <xdr:rowOff>139700</xdr:rowOff>
    </xdr:to>
    <xdr:cxnSp macro="">
      <xdr:nvCxnSpPr>
        <xdr:cNvPr id="499" name="直線コネクタ 498"/>
        <xdr:cNvCxnSpPr/>
      </xdr:nvCxnSpPr>
      <xdr:spPr>
        <a:xfrm>
          <a:off x="13703300" y="6654498"/>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139398</xdr:rowOff>
    </xdr:from>
    <xdr:to>
      <xdr:col>19</xdr:col>
      <xdr:colOff>644525</xdr:colOff>
      <xdr:row>38</xdr:row>
      <xdr:rowOff>139700</xdr:rowOff>
    </xdr:to>
    <xdr:cxnSp macro="">
      <xdr:nvCxnSpPr>
        <xdr:cNvPr id="502" name="直線コネクタ 501"/>
        <xdr:cNvCxnSpPr/>
      </xdr:nvCxnSpPr>
      <xdr:spPr>
        <a:xfrm flipV="1">
          <a:off x="12814300" y="6654498"/>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87281</xdr:rowOff>
    </xdr:from>
    <xdr:to>
      <xdr:col>23</xdr:col>
      <xdr:colOff>568325</xdr:colOff>
      <xdr:row>39</xdr:row>
      <xdr:rowOff>17431</xdr:rowOff>
    </xdr:to>
    <xdr:sp macro="" textlink="">
      <xdr:nvSpPr>
        <xdr:cNvPr id="512" name="円/楕円 511"/>
        <xdr:cNvSpPr/>
      </xdr:nvSpPr>
      <xdr:spPr>
        <a:xfrm>
          <a:off x="16268700" y="660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44617</xdr:rowOff>
    </xdr:from>
    <xdr:ext cx="378565" cy="259045"/>
    <xdr:sp macro="" textlink="">
      <xdr:nvSpPr>
        <xdr:cNvPr id="513" name="災害復旧事業費該当値テキスト"/>
        <xdr:cNvSpPr txBox="1"/>
      </xdr:nvSpPr>
      <xdr:spPr>
        <a:xfrm>
          <a:off x="16370300" y="655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86125</xdr:rowOff>
    </xdr:from>
    <xdr:to>
      <xdr:col>22</xdr:col>
      <xdr:colOff>415925</xdr:colOff>
      <xdr:row>39</xdr:row>
      <xdr:rowOff>16275</xdr:rowOff>
    </xdr:to>
    <xdr:sp macro="" textlink="">
      <xdr:nvSpPr>
        <xdr:cNvPr id="514" name="円/楕円 513"/>
        <xdr:cNvSpPr/>
      </xdr:nvSpPr>
      <xdr:spPr>
        <a:xfrm>
          <a:off x="15430500" y="66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7402</xdr:rowOff>
    </xdr:from>
    <xdr:ext cx="378565" cy="259045"/>
    <xdr:sp macro="" textlink="">
      <xdr:nvSpPr>
        <xdr:cNvPr id="515" name="テキスト ボックス 514"/>
        <xdr:cNvSpPr txBox="1"/>
      </xdr:nvSpPr>
      <xdr:spPr>
        <a:xfrm>
          <a:off x="15292017" y="669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6" name="円/楕円 51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7" name="テキスト ボックス 516"/>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88598</xdr:rowOff>
    </xdr:from>
    <xdr:to>
      <xdr:col>20</xdr:col>
      <xdr:colOff>9525</xdr:colOff>
      <xdr:row>39</xdr:row>
      <xdr:rowOff>18748</xdr:rowOff>
    </xdr:to>
    <xdr:sp macro="" textlink="">
      <xdr:nvSpPr>
        <xdr:cNvPr id="518" name="円/楕円 517"/>
        <xdr:cNvSpPr/>
      </xdr:nvSpPr>
      <xdr:spPr>
        <a:xfrm>
          <a:off x="13652500" y="660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9875</xdr:rowOff>
    </xdr:from>
    <xdr:ext cx="313932" cy="259045"/>
    <xdr:sp macro="" textlink="">
      <xdr:nvSpPr>
        <xdr:cNvPr id="519" name="テキスト ボックス 518"/>
        <xdr:cNvSpPr txBox="1"/>
      </xdr:nvSpPr>
      <xdr:spPr>
        <a:xfrm>
          <a:off x="13546333" y="6696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0" name="円/楕円 51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1" name="テキスト ボックス 520"/>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13985</xdr:rowOff>
    </xdr:from>
    <xdr:to>
      <xdr:col>23</xdr:col>
      <xdr:colOff>517525</xdr:colOff>
      <xdr:row>78</xdr:row>
      <xdr:rowOff>21357</xdr:rowOff>
    </xdr:to>
    <xdr:cxnSp macro="">
      <xdr:nvCxnSpPr>
        <xdr:cNvPr id="605" name="直線コネクタ 604"/>
        <xdr:cNvCxnSpPr/>
      </xdr:nvCxnSpPr>
      <xdr:spPr>
        <a:xfrm flipV="1">
          <a:off x="15481300" y="13387085"/>
          <a:ext cx="8382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21357</xdr:rowOff>
    </xdr:from>
    <xdr:to>
      <xdr:col>22</xdr:col>
      <xdr:colOff>365125</xdr:colOff>
      <xdr:row>78</xdr:row>
      <xdr:rowOff>38263</xdr:rowOff>
    </xdr:to>
    <xdr:cxnSp macro="">
      <xdr:nvCxnSpPr>
        <xdr:cNvPr id="608" name="直線コネクタ 607"/>
        <xdr:cNvCxnSpPr/>
      </xdr:nvCxnSpPr>
      <xdr:spPr>
        <a:xfrm flipV="1">
          <a:off x="14592300" y="13394457"/>
          <a:ext cx="889000" cy="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38263</xdr:rowOff>
    </xdr:from>
    <xdr:to>
      <xdr:col>21</xdr:col>
      <xdr:colOff>161925</xdr:colOff>
      <xdr:row>78</xdr:row>
      <xdr:rowOff>41081</xdr:rowOff>
    </xdr:to>
    <xdr:cxnSp macro="">
      <xdr:nvCxnSpPr>
        <xdr:cNvPr id="611" name="直線コネクタ 610"/>
        <xdr:cNvCxnSpPr/>
      </xdr:nvCxnSpPr>
      <xdr:spPr>
        <a:xfrm flipV="1">
          <a:off x="13703300" y="13411363"/>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39985</xdr:rowOff>
    </xdr:from>
    <xdr:to>
      <xdr:col>19</xdr:col>
      <xdr:colOff>644525</xdr:colOff>
      <xdr:row>78</xdr:row>
      <xdr:rowOff>41081</xdr:rowOff>
    </xdr:to>
    <xdr:cxnSp macro="">
      <xdr:nvCxnSpPr>
        <xdr:cNvPr id="614" name="直線コネクタ 613"/>
        <xdr:cNvCxnSpPr/>
      </xdr:nvCxnSpPr>
      <xdr:spPr>
        <a:xfrm>
          <a:off x="12814300" y="13413085"/>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134635</xdr:rowOff>
    </xdr:from>
    <xdr:to>
      <xdr:col>23</xdr:col>
      <xdr:colOff>568325</xdr:colOff>
      <xdr:row>78</xdr:row>
      <xdr:rowOff>64785</xdr:rowOff>
    </xdr:to>
    <xdr:sp macro="" textlink="">
      <xdr:nvSpPr>
        <xdr:cNvPr id="624" name="円/楕円 623"/>
        <xdr:cNvSpPr/>
      </xdr:nvSpPr>
      <xdr:spPr>
        <a:xfrm>
          <a:off x="16268700" y="133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49562</xdr:rowOff>
    </xdr:from>
    <xdr:ext cx="534377" cy="259045"/>
    <xdr:sp macro="" textlink="">
      <xdr:nvSpPr>
        <xdr:cNvPr id="625" name="公債費該当値テキスト"/>
        <xdr:cNvSpPr txBox="1"/>
      </xdr:nvSpPr>
      <xdr:spPr>
        <a:xfrm>
          <a:off x="16370300" y="1325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52,996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142007</xdr:rowOff>
    </xdr:from>
    <xdr:to>
      <xdr:col>22</xdr:col>
      <xdr:colOff>415925</xdr:colOff>
      <xdr:row>78</xdr:row>
      <xdr:rowOff>72157</xdr:rowOff>
    </xdr:to>
    <xdr:sp macro="" textlink="">
      <xdr:nvSpPr>
        <xdr:cNvPr id="626" name="円/楕円 625"/>
        <xdr:cNvSpPr/>
      </xdr:nvSpPr>
      <xdr:spPr>
        <a:xfrm>
          <a:off x="15430500" y="1334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63284</xdr:rowOff>
    </xdr:from>
    <xdr:ext cx="534377" cy="259045"/>
    <xdr:sp macro="" textlink="">
      <xdr:nvSpPr>
        <xdr:cNvPr id="627" name="テキスト ボックス 626"/>
        <xdr:cNvSpPr txBox="1"/>
      </xdr:nvSpPr>
      <xdr:spPr>
        <a:xfrm>
          <a:off x="15214111" y="134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158913</xdr:rowOff>
    </xdr:from>
    <xdr:to>
      <xdr:col>21</xdr:col>
      <xdr:colOff>212725</xdr:colOff>
      <xdr:row>78</xdr:row>
      <xdr:rowOff>89063</xdr:rowOff>
    </xdr:to>
    <xdr:sp macro="" textlink="">
      <xdr:nvSpPr>
        <xdr:cNvPr id="628" name="円/楕円 627"/>
        <xdr:cNvSpPr/>
      </xdr:nvSpPr>
      <xdr:spPr>
        <a:xfrm>
          <a:off x="14541500" y="1336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80190</xdr:rowOff>
    </xdr:from>
    <xdr:ext cx="534377" cy="259045"/>
    <xdr:sp macro="" textlink="">
      <xdr:nvSpPr>
        <xdr:cNvPr id="629" name="テキスト ボックス 628"/>
        <xdr:cNvSpPr txBox="1"/>
      </xdr:nvSpPr>
      <xdr:spPr>
        <a:xfrm>
          <a:off x="14325111" y="1345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161731</xdr:rowOff>
    </xdr:from>
    <xdr:to>
      <xdr:col>20</xdr:col>
      <xdr:colOff>9525</xdr:colOff>
      <xdr:row>78</xdr:row>
      <xdr:rowOff>91881</xdr:rowOff>
    </xdr:to>
    <xdr:sp macro="" textlink="">
      <xdr:nvSpPr>
        <xdr:cNvPr id="630" name="円/楕円 629"/>
        <xdr:cNvSpPr/>
      </xdr:nvSpPr>
      <xdr:spPr>
        <a:xfrm>
          <a:off x="13652500" y="133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83008</xdr:rowOff>
    </xdr:from>
    <xdr:ext cx="534377" cy="259045"/>
    <xdr:sp macro="" textlink="">
      <xdr:nvSpPr>
        <xdr:cNvPr id="631" name="テキスト ボックス 630"/>
        <xdr:cNvSpPr txBox="1"/>
      </xdr:nvSpPr>
      <xdr:spPr>
        <a:xfrm>
          <a:off x="13436111" y="1345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160635</xdr:rowOff>
    </xdr:from>
    <xdr:to>
      <xdr:col>18</xdr:col>
      <xdr:colOff>492125</xdr:colOff>
      <xdr:row>78</xdr:row>
      <xdr:rowOff>90785</xdr:rowOff>
    </xdr:to>
    <xdr:sp macro="" textlink="">
      <xdr:nvSpPr>
        <xdr:cNvPr id="632" name="円/楕円 631"/>
        <xdr:cNvSpPr/>
      </xdr:nvSpPr>
      <xdr:spPr>
        <a:xfrm>
          <a:off x="12763500" y="133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81912</xdr:rowOff>
    </xdr:from>
    <xdr:ext cx="534377" cy="259045"/>
    <xdr:sp macro="" textlink="">
      <xdr:nvSpPr>
        <xdr:cNvPr id="633" name="テキスト ボックス 632"/>
        <xdr:cNvSpPr txBox="1"/>
      </xdr:nvSpPr>
      <xdr:spPr>
        <a:xfrm>
          <a:off x="12547111" y="134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105831</xdr:rowOff>
    </xdr:from>
    <xdr:to>
      <xdr:col>23</xdr:col>
      <xdr:colOff>517525</xdr:colOff>
      <xdr:row>98</xdr:row>
      <xdr:rowOff>113477</xdr:rowOff>
    </xdr:to>
    <xdr:cxnSp macro="">
      <xdr:nvCxnSpPr>
        <xdr:cNvPr id="660" name="直線コネクタ 659"/>
        <xdr:cNvCxnSpPr/>
      </xdr:nvCxnSpPr>
      <xdr:spPr>
        <a:xfrm>
          <a:off x="15481300" y="16907931"/>
          <a:ext cx="8382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105831</xdr:rowOff>
    </xdr:from>
    <xdr:to>
      <xdr:col>22</xdr:col>
      <xdr:colOff>365125</xdr:colOff>
      <xdr:row>98</xdr:row>
      <xdr:rowOff>108583</xdr:rowOff>
    </xdr:to>
    <xdr:cxnSp macro="">
      <xdr:nvCxnSpPr>
        <xdr:cNvPr id="663" name="直線コネクタ 662"/>
        <xdr:cNvCxnSpPr/>
      </xdr:nvCxnSpPr>
      <xdr:spPr>
        <a:xfrm flipV="1">
          <a:off x="14592300" y="16907931"/>
          <a:ext cx="889000" cy="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108583</xdr:rowOff>
    </xdr:from>
    <xdr:to>
      <xdr:col>21</xdr:col>
      <xdr:colOff>161925</xdr:colOff>
      <xdr:row>98</xdr:row>
      <xdr:rowOff>134398</xdr:rowOff>
    </xdr:to>
    <xdr:cxnSp macro="">
      <xdr:nvCxnSpPr>
        <xdr:cNvPr id="666" name="直線コネクタ 665"/>
        <xdr:cNvCxnSpPr/>
      </xdr:nvCxnSpPr>
      <xdr:spPr>
        <a:xfrm flipV="1">
          <a:off x="13703300" y="16910683"/>
          <a:ext cx="889000" cy="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80868</xdr:rowOff>
    </xdr:from>
    <xdr:to>
      <xdr:col>19</xdr:col>
      <xdr:colOff>644525</xdr:colOff>
      <xdr:row>98</xdr:row>
      <xdr:rowOff>134398</xdr:rowOff>
    </xdr:to>
    <xdr:cxnSp macro="">
      <xdr:nvCxnSpPr>
        <xdr:cNvPr id="669" name="直線コネクタ 668"/>
        <xdr:cNvCxnSpPr/>
      </xdr:nvCxnSpPr>
      <xdr:spPr>
        <a:xfrm>
          <a:off x="12814300" y="16882968"/>
          <a:ext cx="8890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62677</xdr:rowOff>
    </xdr:from>
    <xdr:to>
      <xdr:col>23</xdr:col>
      <xdr:colOff>568325</xdr:colOff>
      <xdr:row>98</xdr:row>
      <xdr:rowOff>164277</xdr:rowOff>
    </xdr:to>
    <xdr:sp macro="" textlink="">
      <xdr:nvSpPr>
        <xdr:cNvPr id="679" name="円/楕円 678"/>
        <xdr:cNvSpPr/>
      </xdr:nvSpPr>
      <xdr:spPr>
        <a:xfrm>
          <a:off x="16268700" y="1686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534377" cy="259045"/>
    <xdr:sp macro="" textlink="">
      <xdr:nvSpPr>
        <xdr:cNvPr id="680" name="積立金該当値テキスト"/>
        <xdr:cNvSpPr txBox="1"/>
      </xdr:nvSpPr>
      <xdr:spPr>
        <a:xfrm>
          <a:off x="16370300" y="168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11,471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55031</xdr:rowOff>
    </xdr:from>
    <xdr:to>
      <xdr:col>22</xdr:col>
      <xdr:colOff>415925</xdr:colOff>
      <xdr:row>98</xdr:row>
      <xdr:rowOff>156631</xdr:rowOff>
    </xdr:to>
    <xdr:sp macro="" textlink="">
      <xdr:nvSpPr>
        <xdr:cNvPr id="681" name="円/楕円 680"/>
        <xdr:cNvSpPr/>
      </xdr:nvSpPr>
      <xdr:spPr>
        <a:xfrm>
          <a:off x="15430500" y="1685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147758</xdr:rowOff>
    </xdr:from>
    <xdr:ext cx="534377" cy="259045"/>
    <xdr:sp macro="" textlink="">
      <xdr:nvSpPr>
        <xdr:cNvPr id="682" name="テキスト ボックス 681"/>
        <xdr:cNvSpPr txBox="1"/>
      </xdr:nvSpPr>
      <xdr:spPr>
        <a:xfrm>
          <a:off x="15214111" y="169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57783</xdr:rowOff>
    </xdr:from>
    <xdr:to>
      <xdr:col>21</xdr:col>
      <xdr:colOff>212725</xdr:colOff>
      <xdr:row>98</xdr:row>
      <xdr:rowOff>159383</xdr:rowOff>
    </xdr:to>
    <xdr:sp macro="" textlink="">
      <xdr:nvSpPr>
        <xdr:cNvPr id="683" name="円/楕円 682"/>
        <xdr:cNvSpPr/>
      </xdr:nvSpPr>
      <xdr:spPr>
        <a:xfrm>
          <a:off x="14541500" y="1685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150510</xdr:rowOff>
    </xdr:from>
    <xdr:ext cx="534377" cy="259045"/>
    <xdr:sp macro="" textlink="">
      <xdr:nvSpPr>
        <xdr:cNvPr id="684" name="テキスト ボックス 683"/>
        <xdr:cNvSpPr txBox="1"/>
      </xdr:nvSpPr>
      <xdr:spPr>
        <a:xfrm>
          <a:off x="14325111" y="169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83598</xdr:rowOff>
    </xdr:from>
    <xdr:to>
      <xdr:col>20</xdr:col>
      <xdr:colOff>9525</xdr:colOff>
      <xdr:row>99</xdr:row>
      <xdr:rowOff>13748</xdr:rowOff>
    </xdr:to>
    <xdr:sp macro="" textlink="">
      <xdr:nvSpPr>
        <xdr:cNvPr id="685" name="円/楕円 684"/>
        <xdr:cNvSpPr/>
      </xdr:nvSpPr>
      <xdr:spPr>
        <a:xfrm>
          <a:off x="13652500" y="1688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4875</xdr:rowOff>
    </xdr:from>
    <xdr:ext cx="469744" cy="259045"/>
    <xdr:sp macro="" textlink="">
      <xdr:nvSpPr>
        <xdr:cNvPr id="686" name="テキスト ボックス 685"/>
        <xdr:cNvSpPr txBox="1"/>
      </xdr:nvSpPr>
      <xdr:spPr>
        <a:xfrm>
          <a:off x="13468427" y="1697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30068</xdr:rowOff>
    </xdr:from>
    <xdr:to>
      <xdr:col>18</xdr:col>
      <xdr:colOff>492125</xdr:colOff>
      <xdr:row>98</xdr:row>
      <xdr:rowOff>131668</xdr:rowOff>
    </xdr:to>
    <xdr:sp macro="" textlink="">
      <xdr:nvSpPr>
        <xdr:cNvPr id="687" name="円/楕円 686"/>
        <xdr:cNvSpPr/>
      </xdr:nvSpPr>
      <xdr:spPr>
        <a:xfrm>
          <a:off x="12763500" y="168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122795</xdr:rowOff>
    </xdr:from>
    <xdr:ext cx="534377" cy="259045"/>
    <xdr:sp macro="" textlink="">
      <xdr:nvSpPr>
        <xdr:cNvPr id="688" name="テキスト ボックス 687"/>
        <xdr:cNvSpPr txBox="1"/>
      </xdr:nvSpPr>
      <xdr:spPr>
        <a:xfrm>
          <a:off x="12547111" y="1692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71806</xdr:rowOff>
    </xdr:from>
    <xdr:to>
      <xdr:col>32</xdr:col>
      <xdr:colOff>187325</xdr:colOff>
      <xdr:row>37</xdr:row>
      <xdr:rowOff>137780</xdr:rowOff>
    </xdr:to>
    <xdr:cxnSp macro="">
      <xdr:nvCxnSpPr>
        <xdr:cNvPr id="715" name="直線コネクタ 714"/>
        <xdr:cNvCxnSpPr/>
      </xdr:nvCxnSpPr>
      <xdr:spPr>
        <a:xfrm>
          <a:off x="21323300" y="6415456"/>
          <a:ext cx="838200" cy="6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160870</xdr:rowOff>
    </xdr:from>
    <xdr:ext cx="469744" cy="259045"/>
    <xdr:sp macro="" textlink="">
      <xdr:nvSpPr>
        <xdr:cNvPr id="716" name="投資及び出資金平均値テキスト"/>
        <xdr:cNvSpPr txBox="1"/>
      </xdr:nvSpPr>
      <xdr:spPr>
        <a:xfrm>
          <a:off x="22212300" y="650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71806</xdr:rowOff>
    </xdr:from>
    <xdr:to>
      <xdr:col>31</xdr:col>
      <xdr:colOff>34925</xdr:colOff>
      <xdr:row>37</xdr:row>
      <xdr:rowOff>126075</xdr:rowOff>
    </xdr:to>
    <xdr:cxnSp macro="">
      <xdr:nvCxnSpPr>
        <xdr:cNvPr id="718" name="直線コネクタ 717"/>
        <xdr:cNvCxnSpPr/>
      </xdr:nvCxnSpPr>
      <xdr:spPr>
        <a:xfrm flipV="1">
          <a:off x="20434300" y="6415456"/>
          <a:ext cx="889000" cy="5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20" name="テキスト ボックス 719"/>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13056</xdr:rowOff>
    </xdr:from>
    <xdr:to>
      <xdr:col>29</xdr:col>
      <xdr:colOff>517525</xdr:colOff>
      <xdr:row>37</xdr:row>
      <xdr:rowOff>126075</xdr:rowOff>
    </xdr:to>
    <xdr:cxnSp macro="">
      <xdr:nvCxnSpPr>
        <xdr:cNvPr id="721" name="直線コネクタ 720"/>
        <xdr:cNvCxnSpPr/>
      </xdr:nvCxnSpPr>
      <xdr:spPr>
        <a:xfrm>
          <a:off x="19545300" y="6185256"/>
          <a:ext cx="889000" cy="28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3" name="テキスト ボックス 722"/>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13056</xdr:rowOff>
    </xdr:from>
    <xdr:to>
      <xdr:col>28</xdr:col>
      <xdr:colOff>314325</xdr:colOff>
      <xdr:row>37</xdr:row>
      <xdr:rowOff>61382</xdr:rowOff>
    </xdr:to>
    <xdr:cxnSp macro="">
      <xdr:nvCxnSpPr>
        <xdr:cNvPr id="724" name="直線コネクタ 723"/>
        <xdr:cNvCxnSpPr/>
      </xdr:nvCxnSpPr>
      <xdr:spPr>
        <a:xfrm flipV="1">
          <a:off x="18656300" y="6185256"/>
          <a:ext cx="889000" cy="21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6" name="テキスト ボックス 725"/>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8" name="テキスト ボックス 727"/>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86980</xdr:rowOff>
    </xdr:from>
    <xdr:to>
      <xdr:col>32</xdr:col>
      <xdr:colOff>238125</xdr:colOff>
      <xdr:row>38</xdr:row>
      <xdr:rowOff>17129</xdr:rowOff>
    </xdr:to>
    <xdr:sp macro="" textlink="">
      <xdr:nvSpPr>
        <xdr:cNvPr id="734" name="円/楕円 733"/>
        <xdr:cNvSpPr/>
      </xdr:nvSpPr>
      <xdr:spPr>
        <a:xfrm>
          <a:off x="22110700" y="64306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109857</xdr:rowOff>
    </xdr:from>
    <xdr:ext cx="469744" cy="259045"/>
    <xdr:sp macro="" textlink="">
      <xdr:nvSpPr>
        <xdr:cNvPr id="735" name="投資及び出資金該当値テキスト"/>
        <xdr:cNvSpPr txBox="1"/>
      </xdr:nvSpPr>
      <xdr:spPr>
        <a:xfrm>
          <a:off x="22212300" y="628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21006</xdr:rowOff>
    </xdr:from>
    <xdr:to>
      <xdr:col>31</xdr:col>
      <xdr:colOff>85725</xdr:colOff>
      <xdr:row>37</xdr:row>
      <xdr:rowOff>122606</xdr:rowOff>
    </xdr:to>
    <xdr:sp macro="" textlink="">
      <xdr:nvSpPr>
        <xdr:cNvPr id="736" name="円/楕円 735"/>
        <xdr:cNvSpPr/>
      </xdr:nvSpPr>
      <xdr:spPr>
        <a:xfrm>
          <a:off x="21272500" y="63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139133</xdr:rowOff>
    </xdr:from>
    <xdr:ext cx="469744" cy="259045"/>
    <xdr:sp macro="" textlink="">
      <xdr:nvSpPr>
        <xdr:cNvPr id="737" name="テキスト ボックス 736"/>
        <xdr:cNvSpPr txBox="1"/>
      </xdr:nvSpPr>
      <xdr:spPr>
        <a:xfrm>
          <a:off x="21088427" y="613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75275</xdr:rowOff>
    </xdr:from>
    <xdr:to>
      <xdr:col>29</xdr:col>
      <xdr:colOff>568325</xdr:colOff>
      <xdr:row>38</xdr:row>
      <xdr:rowOff>5425</xdr:rowOff>
    </xdr:to>
    <xdr:sp macro="" textlink="">
      <xdr:nvSpPr>
        <xdr:cNvPr id="738" name="円/楕円 737"/>
        <xdr:cNvSpPr/>
      </xdr:nvSpPr>
      <xdr:spPr>
        <a:xfrm>
          <a:off x="20383500" y="641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21952</xdr:rowOff>
    </xdr:from>
    <xdr:ext cx="469744" cy="259045"/>
    <xdr:sp macro="" textlink="">
      <xdr:nvSpPr>
        <xdr:cNvPr id="739" name="テキスト ボックス 738"/>
        <xdr:cNvSpPr txBox="1"/>
      </xdr:nvSpPr>
      <xdr:spPr>
        <a:xfrm>
          <a:off x="20199427" y="619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133706</xdr:rowOff>
    </xdr:from>
    <xdr:to>
      <xdr:col>28</xdr:col>
      <xdr:colOff>365125</xdr:colOff>
      <xdr:row>36</xdr:row>
      <xdr:rowOff>63856</xdr:rowOff>
    </xdr:to>
    <xdr:sp macro="" textlink="">
      <xdr:nvSpPr>
        <xdr:cNvPr id="740" name="円/楕円 739"/>
        <xdr:cNvSpPr/>
      </xdr:nvSpPr>
      <xdr:spPr>
        <a:xfrm>
          <a:off x="19494500" y="613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34</xdr:row>
      <xdr:rowOff>80383</xdr:rowOff>
    </xdr:from>
    <xdr:ext cx="534377" cy="259045"/>
    <xdr:sp macro="" textlink="">
      <xdr:nvSpPr>
        <xdr:cNvPr id="741" name="テキスト ボックス 740"/>
        <xdr:cNvSpPr txBox="1"/>
      </xdr:nvSpPr>
      <xdr:spPr>
        <a:xfrm>
          <a:off x="19278111" y="590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10582</xdr:rowOff>
    </xdr:from>
    <xdr:to>
      <xdr:col>27</xdr:col>
      <xdr:colOff>161925</xdr:colOff>
      <xdr:row>37</xdr:row>
      <xdr:rowOff>112182</xdr:rowOff>
    </xdr:to>
    <xdr:sp macro="" textlink="">
      <xdr:nvSpPr>
        <xdr:cNvPr id="742" name="円/楕円 741"/>
        <xdr:cNvSpPr/>
      </xdr:nvSpPr>
      <xdr:spPr>
        <a:xfrm>
          <a:off x="18605500" y="635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128709</xdr:rowOff>
    </xdr:from>
    <xdr:ext cx="469744" cy="259045"/>
    <xdr:sp macro="" textlink="">
      <xdr:nvSpPr>
        <xdr:cNvPr id="743" name="テキスト ボックス 742"/>
        <xdr:cNvSpPr txBox="1"/>
      </xdr:nvSpPr>
      <xdr:spPr>
        <a:xfrm>
          <a:off x="18421427" y="612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40678</xdr:rowOff>
    </xdr:from>
    <xdr:to>
      <xdr:col>32</xdr:col>
      <xdr:colOff>187325</xdr:colOff>
      <xdr:row>59</xdr:row>
      <xdr:rowOff>44050</xdr:rowOff>
    </xdr:to>
    <xdr:cxnSp macro="">
      <xdr:nvCxnSpPr>
        <xdr:cNvPr id="772" name="直線コネクタ 771"/>
        <xdr:cNvCxnSpPr/>
      </xdr:nvCxnSpPr>
      <xdr:spPr>
        <a:xfrm>
          <a:off x="21323300" y="10156228"/>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40374</xdr:rowOff>
    </xdr:from>
    <xdr:to>
      <xdr:col>31</xdr:col>
      <xdr:colOff>34925</xdr:colOff>
      <xdr:row>59</xdr:row>
      <xdr:rowOff>40678</xdr:rowOff>
    </xdr:to>
    <xdr:cxnSp macro="">
      <xdr:nvCxnSpPr>
        <xdr:cNvPr id="775" name="直線コネクタ 774"/>
        <xdr:cNvCxnSpPr/>
      </xdr:nvCxnSpPr>
      <xdr:spPr>
        <a:xfrm>
          <a:off x="20434300" y="10155924"/>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37440</xdr:rowOff>
    </xdr:from>
    <xdr:to>
      <xdr:col>29</xdr:col>
      <xdr:colOff>517525</xdr:colOff>
      <xdr:row>59</xdr:row>
      <xdr:rowOff>40374</xdr:rowOff>
    </xdr:to>
    <xdr:cxnSp macro="">
      <xdr:nvCxnSpPr>
        <xdr:cNvPr id="778" name="直線コネクタ 777"/>
        <xdr:cNvCxnSpPr/>
      </xdr:nvCxnSpPr>
      <xdr:spPr>
        <a:xfrm>
          <a:off x="19545300" y="10152990"/>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37440</xdr:rowOff>
    </xdr:from>
    <xdr:to>
      <xdr:col>28</xdr:col>
      <xdr:colOff>314325</xdr:colOff>
      <xdr:row>59</xdr:row>
      <xdr:rowOff>40792</xdr:rowOff>
    </xdr:to>
    <xdr:cxnSp macro="">
      <xdr:nvCxnSpPr>
        <xdr:cNvPr id="781" name="直線コネクタ 780"/>
        <xdr:cNvCxnSpPr/>
      </xdr:nvCxnSpPr>
      <xdr:spPr>
        <a:xfrm flipV="1">
          <a:off x="18656300" y="10152990"/>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164700</xdr:rowOff>
    </xdr:from>
    <xdr:to>
      <xdr:col>32</xdr:col>
      <xdr:colOff>238125</xdr:colOff>
      <xdr:row>59</xdr:row>
      <xdr:rowOff>94850</xdr:rowOff>
    </xdr:to>
    <xdr:sp macro="" textlink="">
      <xdr:nvSpPr>
        <xdr:cNvPr id="791" name="円/楕円 790"/>
        <xdr:cNvSpPr/>
      </xdr:nvSpPr>
      <xdr:spPr>
        <a:xfrm>
          <a:off x="22110700" y="101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79627</xdr:rowOff>
    </xdr:from>
    <xdr:ext cx="313932" cy="259045"/>
    <xdr:sp macro="" textlink="">
      <xdr:nvSpPr>
        <xdr:cNvPr id="792" name="貸付金該当値テキスト"/>
        <xdr:cNvSpPr txBox="1"/>
      </xdr:nvSpPr>
      <xdr:spPr>
        <a:xfrm>
          <a:off x="22212300" y="10023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161328</xdr:rowOff>
    </xdr:from>
    <xdr:to>
      <xdr:col>31</xdr:col>
      <xdr:colOff>85725</xdr:colOff>
      <xdr:row>59</xdr:row>
      <xdr:rowOff>91478</xdr:rowOff>
    </xdr:to>
    <xdr:sp macro="" textlink="">
      <xdr:nvSpPr>
        <xdr:cNvPr id="793" name="円/楕円 792"/>
        <xdr:cNvSpPr/>
      </xdr:nvSpPr>
      <xdr:spPr>
        <a:xfrm>
          <a:off x="21272500" y="101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82605</xdr:rowOff>
    </xdr:from>
    <xdr:ext cx="378565" cy="259045"/>
    <xdr:sp macro="" textlink="">
      <xdr:nvSpPr>
        <xdr:cNvPr id="794" name="テキスト ボックス 793"/>
        <xdr:cNvSpPr txBox="1"/>
      </xdr:nvSpPr>
      <xdr:spPr>
        <a:xfrm>
          <a:off x="21134017" y="1019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161024</xdr:rowOff>
    </xdr:from>
    <xdr:to>
      <xdr:col>29</xdr:col>
      <xdr:colOff>568325</xdr:colOff>
      <xdr:row>59</xdr:row>
      <xdr:rowOff>91174</xdr:rowOff>
    </xdr:to>
    <xdr:sp macro="" textlink="">
      <xdr:nvSpPr>
        <xdr:cNvPr id="795" name="円/楕円 794"/>
        <xdr:cNvSpPr/>
      </xdr:nvSpPr>
      <xdr:spPr>
        <a:xfrm>
          <a:off x="20383500" y="1010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82301</xdr:rowOff>
    </xdr:from>
    <xdr:ext cx="378565" cy="259045"/>
    <xdr:sp macro="" textlink="">
      <xdr:nvSpPr>
        <xdr:cNvPr id="796" name="テキスト ボックス 795"/>
        <xdr:cNvSpPr txBox="1"/>
      </xdr:nvSpPr>
      <xdr:spPr>
        <a:xfrm>
          <a:off x="20245017" y="10197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158090</xdr:rowOff>
    </xdr:from>
    <xdr:to>
      <xdr:col>28</xdr:col>
      <xdr:colOff>365125</xdr:colOff>
      <xdr:row>59</xdr:row>
      <xdr:rowOff>88240</xdr:rowOff>
    </xdr:to>
    <xdr:sp macro="" textlink="">
      <xdr:nvSpPr>
        <xdr:cNvPr id="797" name="円/楕円 796"/>
        <xdr:cNvSpPr/>
      </xdr:nvSpPr>
      <xdr:spPr>
        <a:xfrm>
          <a:off x="19494500" y="101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79367</xdr:rowOff>
    </xdr:from>
    <xdr:ext cx="378565" cy="259045"/>
    <xdr:sp macro="" textlink="">
      <xdr:nvSpPr>
        <xdr:cNvPr id="798" name="テキスト ボックス 797"/>
        <xdr:cNvSpPr txBox="1"/>
      </xdr:nvSpPr>
      <xdr:spPr>
        <a:xfrm>
          <a:off x="19356017" y="1019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161442</xdr:rowOff>
    </xdr:from>
    <xdr:to>
      <xdr:col>27</xdr:col>
      <xdr:colOff>161925</xdr:colOff>
      <xdr:row>59</xdr:row>
      <xdr:rowOff>91592</xdr:rowOff>
    </xdr:to>
    <xdr:sp macro="" textlink="">
      <xdr:nvSpPr>
        <xdr:cNvPr id="799" name="円/楕円 798"/>
        <xdr:cNvSpPr/>
      </xdr:nvSpPr>
      <xdr:spPr>
        <a:xfrm>
          <a:off x="18605500" y="101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82719</xdr:rowOff>
    </xdr:from>
    <xdr:ext cx="378565" cy="259045"/>
    <xdr:sp macro="" textlink="">
      <xdr:nvSpPr>
        <xdr:cNvPr id="800" name="テキスト ボックス 799"/>
        <xdr:cNvSpPr txBox="1"/>
      </xdr:nvSpPr>
      <xdr:spPr>
        <a:xfrm>
          <a:off x="18467017" y="10198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67177</xdr:rowOff>
    </xdr:from>
    <xdr:to>
      <xdr:col>32</xdr:col>
      <xdr:colOff>187325</xdr:colOff>
      <xdr:row>76</xdr:row>
      <xdr:rowOff>36773</xdr:rowOff>
    </xdr:to>
    <xdr:cxnSp macro="">
      <xdr:nvCxnSpPr>
        <xdr:cNvPr id="830" name="直線コネクタ 829"/>
        <xdr:cNvCxnSpPr/>
      </xdr:nvCxnSpPr>
      <xdr:spPr>
        <a:xfrm flipV="1">
          <a:off x="21323300" y="12925927"/>
          <a:ext cx="838200" cy="14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36773</xdr:rowOff>
    </xdr:from>
    <xdr:to>
      <xdr:col>31</xdr:col>
      <xdr:colOff>34925</xdr:colOff>
      <xdr:row>76</xdr:row>
      <xdr:rowOff>92418</xdr:rowOff>
    </xdr:to>
    <xdr:cxnSp macro="">
      <xdr:nvCxnSpPr>
        <xdr:cNvPr id="833" name="直線コネクタ 832"/>
        <xdr:cNvCxnSpPr/>
      </xdr:nvCxnSpPr>
      <xdr:spPr>
        <a:xfrm flipV="1">
          <a:off x="20434300" y="13066973"/>
          <a:ext cx="889000" cy="5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82931</xdr:rowOff>
    </xdr:from>
    <xdr:to>
      <xdr:col>29</xdr:col>
      <xdr:colOff>517525</xdr:colOff>
      <xdr:row>76</xdr:row>
      <xdr:rowOff>92418</xdr:rowOff>
    </xdr:to>
    <xdr:cxnSp macro="">
      <xdr:nvCxnSpPr>
        <xdr:cNvPr id="836" name="直線コネクタ 835"/>
        <xdr:cNvCxnSpPr/>
      </xdr:nvCxnSpPr>
      <xdr:spPr>
        <a:xfrm>
          <a:off x="19545300" y="13113131"/>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82931</xdr:rowOff>
    </xdr:from>
    <xdr:to>
      <xdr:col>28</xdr:col>
      <xdr:colOff>314325</xdr:colOff>
      <xdr:row>76</xdr:row>
      <xdr:rowOff>112573</xdr:rowOff>
    </xdr:to>
    <xdr:cxnSp macro="">
      <xdr:nvCxnSpPr>
        <xdr:cNvPr id="839" name="直線コネクタ 838"/>
        <xdr:cNvCxnSpPr/>
      </xdr:nvCxnSpPr>
      <xdr:spPr>
        <a:xfrm flipV="1">
          <a:off x="18656300" y="13113131"/>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16377</xdr:rowOff>
    </xdr:from>
    <xdr:to>
      <xdr:col>32</xdr:col>
      <xdr:colOff>238125</xdr:colOff>
      <xdr:row>75</xdr:row>
      <xdr:rowOff>117977</xdr:rowOff>
    </xdr:to>
    <xdr:sp macro="" textlink="">
      <xdr:nvSpPr>
        <xdr:cNvPr id="849" name="円/楕円 848"/>
        <xdr:cNvSpPr/>
      </xdr:nvSpPr>
      <xdr:spPr>
        <a:xfrm>
          <a:off x="22110700" y="1287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166254</xdr:rowOff>
    </xdr:from>
    <xdr:ext cx="534377" cy="259045"/>
    <xdr:sp macro="" textlink="">
      <xdr:nvSpPr>
        <xdr:cNvPr id="850" name="繰出金該当値テキスト"/>
        <xdr:cNvSpPr txBox="1"/>
      </xdr:nvSpPr>
      <xdr:spPr>
        <a:xfrm>
          <a:off x="22212300" y="1285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54,807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157423</xdr:rowOff>
    </xdr:from>
    <xdr:to>
      <xdr:col>31</xdr:col>
      <xdr:colOff>85725</xdr:colOff>
      <xdr:row>76</xdr:row>
      <xdr:rowOff>87573</xdr:rowOff>
    </xdr:to>
    <xdr:sp macro="" textlink="">
      <xdr:nvSpPr>
        <xdr:cNvPr id="851" name="円/楕円 850"/>
        <xdr:cNvSpPr/>
      </xdr:nvSpPr>
      <xdr:spPr>
        <a:xfrm>
          <a:off x="21272500" y="1301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78700</xdr:rowOff>
    </xdr:from>
    <xdr:ext cx="534377" cy="259045"/>
    <xdr:sp macro="" textlink="">
      <xdr:nvSpPr>
        <xdr:cNvPr id="852" name="テキスト ボックス 851"/>
        <xdr:cNvSpPr txBox="1"/>
      </xdr:nvSpPr>
      <xdr:spPr>
        <a:xfrm>
          <a:off x="21056111" y="1310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47,403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41618</xdr:rowOff>
    </xdr:from>
    <xdr:to>
      <xdr:col>29</xdr:col>
      <xdr:colOff>568325</xdr:colOff>
      <xdr:row>76</xdr:row>
      <xdr:rowOff>143218</xdr:rowOff>
    </xdr:to>
    <xdr:sp macro="" textlink="">
      <xdr:nvSpPr>
        <xdr:cNvPr id="853" name="円/楕円 852"/>
        <xdr:cNvSpPr/>
      </xdr:nvSpPr>
      <xdr:spPr>
        <a:xfrm>
          <a:off x="20383500" y="130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134345</xdr:rowOff>
    </xdr:from>
    <xdr:ext cx="534377" cy="259045"/>
    <xdr:sp macro="" textlink="">
      <xdr:nvSpPr>
        <xdr:cNvPr id="854" name="テキスト ボックス 853"/>
        <xdr:cNvSpPr txBox="1"/>
      </xdr:nvSpPr>
      <xdr:spPr>
        <a:xfrm>
          <a:off x="20167111" y="131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44,482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32131</xdr:rowOff>
    </xdr:from>
    <xdr:to>
      <xdr:col>28</xdr:col>
      <xdr:colOff>365125</xdr:colOff>
      <xdr:row>76</xdr:row>
      <xdr:rowOff>133731</xdr:rowOff>
    </xdr:to>
    <xdr:sp macro="" textlink="">
      <xdr:nvSpPr>
        <xdr:cNvPr id="855" name="円/楕円 854"/>
        <xdr:cNvSpPr/>
      </xdr:nvSpPr>
      <xdr:spPr>
        <a:xfrm>
          <a:off x="19494500" y="1306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124858</xdr:rowOff>
    </xdr:from>
    <xdr:ext cx="534377" cy="259045"/>
    <xdr:sp macro="" textlink="">
      <xdr:nvSpPr>
        <xdr:cNvPr id="856" name="テキスト ボックス 855"/>
        <xdr:cNvSpPr txBox="1"/>
      </xdr:nvSpPr>
      <xdr:spPr>
        <a:xfrm>
          <a:off x="19278111" y="13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61773</xdr:rowOff>
    </xdr:from>
    <xdr:to>
      <xdr:col>27</xdr:col>
      <xdr:colOff>161925</xdr:colOff>
      <xdr:row>76</xdr:row>
      <xdr:rowOff>163373</xdr:rowOff>
    </xdr:to>
    <xdr:sp macro="" textlink="">
      <xdr:nvSpPr>
        <xdr:cNvPr id="857" name="円/楕円 856"/>
        <xdr:cNvSpPr/>
      </xdr:nvSpPr>
      <xdr:spPr>
        <a:xfrm>
          <a:off x="18605500" y="1309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154500</xdr:rowOff>
    </xdr:from>
    <xdr:ext cx="534377" cy="259045"/>
    <xdr:sp macro="" textlink="">
      <xdr:nvSpPr>
        <xdr:cNvPr id="858" name="テキスト ボックス 857"/>
        <xdr:cNvSpPr txBox="1"/>
      </xdr:nvSpPr>
      <xdr:spPr>
        <a:xfrm>
          <a:off x="18389111" y="131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ysClr val="windowText" lastClr="000000"/>
              </a:solidFill>
              <a:latin typeface="+mn-lt"/>
              <a:ea typeface="+mn-ea"/>
              <a:cs typeface="+mn-cs"/>
            </a:rPr>
            <a:t>普通建設事業費は住民一人当たり</a:t>
          </a:r>
          <a:r>
            <a:rPr lang="en-US" altLang="ja-JP" sz="1100" b="0" i="0" u="none" strike="noStrike" baseline="0" smtClean="0">
              <a:solidFill>
                <a:sysClr val="windowText" lastClr="000000"/>
              </a:solidFill>
              <a:latin typeface="+mn-lt"/>
              <a:ea typeface="+mn-ea"/>
              <a:cs typeface="+mn-cs"/>
            </a:rPr>
            <a:t>108,207</a:t>
          </a:r>
          <a:r>
            <a:rPr lang="ja-JP" altLang="en-US" sz="1100" b="0" i="0" u="none" strike="noStrike" baseline="0" smtClean="0">
              <a:solidFill>
                <a:sysClr val="windowText" lastClr="000000"/>
              </a:solidFill>
              <a:latin typeface="+mn-lt"/>
              <a:ea typeface="+mn-ea"/>
              <a:cs typeface="+mn-cs"/>
            </a:rPr>
            <a:t>円となっており、類似団体と比較して一人当たりコストが高い状況となっている。これは、近年の南海トラフ地震対策関連事業の増加等によるものであり、Ｈ</a:t>
          </a:r>
          <a:r>
            <a:rPr lang="en-US" altLang="ja-JP" sz="1100" b="0" i="0" u="none" strike="noStrike" baseline="0" smtClean="0">
              <a:solidFill>
                <a:sysClr val="windowText" lastClr="000000"/>
              </a:solidFill>
              <a:latin typeface="+mn-lt"/>
              <a:ea typeface="+mn-ea"/>
              <a:cs typeface="+mn-cs"/>
            </a:rPr>
            <a:t>23</a:t>
          </a:r>
          <a:r>
            <a:rPr lang="ja-JP" altLang="en-US" sz="1100" b="0" i="0" u="none" strike="noStrike" baseline="0" smtClean="0">
              <a:solidFill>
                <a:sysClr val="windowText" lastClr="000000"/>
              </a:solidFill>
              <a:latin typeface="+mn-lt"/>
              <a:ea typeface="+mn-ea"/>
              <a:cs typeface="+mn-cs"/>
            </a:rPr>
            <a:t>年度決算と比較すると</a:t>
          </a:r>
          <a:r>
            <a:rPr lang="en-US" altLang="ja-JP" sz="1100" b="0" i="0" u="none" strike="noStrike" baseline="0" smtClean="0">
              <a:solidFill>
                <a:sysClr val="windowText" lastClr="000000"/>
              </a:solidFill>
              <a:latin typeface="+mn-lt"/>
              <a:ea typeface="+mn-ea"/>
              <a:cs typeface="+mn-cs"/>
            </a:rPr>
            <a:t>53.5</a:t>
          </a:r>
          <a:r>
            <a:rPr lang="ja-JP" altLang="en-US" sz="1100" b="0" i="0" u="none" strike="noStrike" baseline="0" smtClean="0">
              <a:solidFill>
                <a:sysClr val="windowText" lastClr="000000"/>
              </a:solidFill>
              <a:latin typeface="+mn-lt"/>
              <a:ea typeface="+mn-ea"/>
              <a:cs typeface="+mn-cs"/>
            </a:rPr>
            <a:t>％増となっている。</a:t>
          </a:r>
          <a:endParaRPr lang="en-US" altLang="ja-JP" sz="1100" b="0" i="0" u="none" strike="noStrike" baseline="0" smtClean="0">
            <a:solidFill>
              <a:sysClr val="windowText" lastClr="000000"/>
            </a:solidFill>
            <a:latin typeface="+mn-lt"/>
            <a:ea typeface="+mn-ea"/>
            <a:cs typeface="+mn-cs"/>
          </a:endParaRPr>
        </a:p>
        <a:p>
          <a:r>
            <a:rPr kumimoji="1" lang="ja-JP" altLang="en-US" sz="1100" b="0" i="0" u="none" strike="noStrike" baseline="0" smtClean="0">
              <a:solidFill>
                <a:sysClr val="windowText" lastClr="000000"/>
              </a:solidFill>
              <a:latin typeface="+mn-lt"/>
              <a:ea typeface="+mn-ea"/>
              <a:cs typeface="+mn-cs"/>
            </a:rPr>
            <a:t>扶助費は</a:t>
          </a:r>
          <a:r>
            <a:rPr lang="ja-JP" altLang="ja-JP" sz="1100" b="0" i="0" baseline="0">
              <a:solidFill>
                <a:sysClr val="windowText" lastClr="000000"/>
              </a:solidFill>
              <a:effectLst/>
              <a:latin typeface="+mn-lt"/>
              <a:ea typeface="+mn-ea"/>
              <a:cs typeface="+mn-cs"/>
            </a:rPr>
            <a:t>住民一人当たり</a:t>
          </a:r>
          <a:r>
            <a:rPr lang="en-US" altLang="ja-JP" sz="1100" b="0" i="0" baseline="0">
              <a:solidFill>
                <a:sysClr val="windowText" lastClr="000000"/>
              </a:solidFill>
              <a:effectLst/>
              <a:latin typeface="+mn-lt"/>
              <a:ea typeface="+mn-ea"/>
              <a:cs typeface="+mn-cs"/>
            </a:rPr>
            <a:t>97,222</a:t>
          </a:r>
          <a:r>
            <a:rPr lang="ja-JP" altLang="ja-JP" sz="1100" b="0" i="0" baseline="0">
              <a:solidFill>
                <a:sysClr val="windowText" lastClr="000000"/>
              </a:solidFill>
              <a:effectLst/>
              <a:latin typeface="+mn-lt"/>
              <a:ea typeface="+mn-ea"/>
              <a:cs typeface="+mn-cs"/>
            </a:rPr>
            <a:t>円となっており、類似団体と比較して一人当たりコストが高い状況となっている</a:t>
          </a:r>
          <a:r>
            <a:rPr lang="ja-JP" altLang="en-US" sz="1100" b="0" i="0" baseline="0">
              <a:solidFill>
                <a:sysClr val="windowText" lastClr="000000"/>
              </a:solidFill>
              <a:effectLst/>
              <a:latin typeface="+mn-lt"/>
              <a:ea typeface="+mn-ea"/>
              <a:cs typeface="+mn-cs"/>
            </a:rPr>
            <a:t>。これは、生活保護費の高止まりによるものである。</a:t>
          </a:r>
          <a:endParaRPr lang="en-US" altLang="ja-JP" sz="1100" b="0" i="0" baseline="0">
            <a:solidFill>
              <a:sysClr val="windowText" lastClr="000000"/>
            </a:solidFill>
            <a:effectLst/>
            <a:latin typeface="+mn-lt"/>
            <a:ea typeface="+mn-ea"/>
            <a:cs typeface="+mn-cs"/>
          </a:endParaRPr>
        </a:p>
        <a:p>
          <a:r>
            <a:rPr kumimoji="1" lang="ja-JP" altLang="en-US" sz="1100" b="0" i="0" baseline="0">
              <a:solidFill>
                <a:sysClr val="windowText" lastClr="000000"/>
              </a:solidFill>
              <a:effectLst/>
              <a:latin typeface="+mn-lt"/>
              <a:ea typeface="+mn-ea"/>
              <a:cs typeface="+mn-cs"/>
            </a:rPr>
            <a:t>普通建設事業費、扶助費、投資及び出資金以外の費目については、概ね全国平均を下回っている。</a:t>
          </a:r>
          <a:endParaRPr kumimoji="1" lang="ja-JP" altLang="en-US" sz="130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28,063
27,796
91.49
14,684,641
14,404,855
57,320
7,466,761
15,037,668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41783</xdr:rowOff>
    </xdr:from>
    <xdr:to>
      <xdr:col>6</xdr:col>
      <xdr:colOff>511175</xdr:colOff>
      <xdr:row>35</xdr:row>
      <xdr:rowOff>121793</xdr:rowOff>
    </xdr:to>
    <xdr:cxnSp macro="">
      <xdr:nvCxnSpPr>
        <xdr:cNvPr id="61" name="直線コネクタ 60"/>
        <xdr:cNvCxnSpPr/>
      </xdr:nvCxnSpPr>
      <xdr:spPr>
        <a:xfrm flipV="1">
          <a:off x="3797300" y="6042533"/>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121793</xdr:rowOff>
    </xdr:from>
    <xdr:to>
      <xdr:col>5</xdr:col>
      <xdr:colOff>358775</xdr:colOff>
      <xdr:row>35</xdr:row>
      <xdr:rowOff>170371</xdr:rowOff>
    </xdr:to>
    <xdr:cxnSp macro="">
      <xdr:nvCxnSpPr>
        <xdr:cNvPr id="64" name="直線コネクタ 63"/>
        <xdr:cNvCxnSpPr/>
      </xdr:nvCxnSpPr>
      <xdr:spPr>
        <a:xfrm flipV="1">
          <a:off x="2908300" y="6122543"/>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117221</xdr:rowOff>
    </xdr:from>
    <xdr:to>
      <xdr:col>4</xdr:col>
      <xdr:colOff>155575</xdr:colOff>
      <xdr:row>35</xdr:row>
      <xdr:rowOff>170371</xdr:rowOff>
    </xdr:to>
    <xdr:cxnSp macro="">
      <xdr:nvCxnSpPr>
        <xdr:cNvPr id="67" name="直線コネクタ 66"/>
        <xdr:cNvCxnSpPr/>
      </xdr:nvCxnSpPr>
      <xdr:spPr>
        <a:xfrm>
          <a:off x="2019300" y="6117971"/>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160846</xdr:rowOff>
    </xdr:from>
    <xdr:to>
      <xdr:col>2</xdr:col>
      <xdr:colOff>638175</xdr:colOff>
      <xdr:row>35</xdr:row>
      <xdr:rowOff>117221</xdr:rowOff>
    </xdr:to>
    <xdr:cxnSp macro="">
      <xdr:nvCxnSpPr>
        <xdr:cNvPr id="70" name="直線コネクタ 69"/>
        <xdr:cNvCxnSpPr/>
      </xdr:nvCxnSpPr>
      <xdr:spPr>
        <a:xfrm>
          <a:off x="1130300" y="5990146"/>
          <a:ext cx="889000" cy="12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162433</xdr:rowOff>
    </xdr:from>
    <xdr:to>
      <xdr:col>6</xdr:col>
      <xdr:colOff>561975</xdr:colOff>
      <xdr:row>35</xdr:row>
      <xdr:rowOff>92583</xdr:rowOff>
    </xdr:to>
    <xdr:sp macro="" textlink="">
      <xdr:nvSpPr>
        <xdr:cNvPr id="80" name="円/楕円 79"/>
        <xdr:cNvSpPr/>
      </xdr:nvSpPr>
      <xdr:spPr>
        <a:xfrm>
          <a:off x="4584700" y="59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13860</xdr:rowOff>
    </xdr:from>
    <xdr:ext cx="469744" cy="259045"/>
    <xdr:sp macro="" textlink="">
      <xdr:nvSpPr>
        <xdr:cNvPr id="81" name="議会費該当値テキスト"/>
        <xdr:cNvSpPr txBox="1"/>
      </xdr:nvSpPr>
      <xdr:spPr>
        <a:xfrm>
          <a:off x="4686300"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70993</xdr:rowOff>
    </xdr:from>
    <xdr:to>
      <xdr:col>5</xdr:col>
      <xdr:colOff>409575</xdr:colOff>
      <xdr:row>36</xdr:row>
      <xdr:rowOff>1143</xdr:rowOff>
    </xdr:to>
    <xdr:sp macro="" textlink="">
      <xdr:nvSpPr>
        <xdr:cNvPr id="82" name="円/楕円 81"/>
        <xdr:cNvSpPr/>
      </xdr:nvSpPr>
      <xdr:spPr>
        <a:xfrm>
          <a:off x="3746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163720</xdr:rowOff>
    </xdr:from>
    <xdr:ext cx="469744" cy="259045"/>
    <xdr:sp macro="" textlink="">
      <xdr:nvSpPr>
        <xdr:cNvPr id="83" name="テキスト ボックス 82"/>
        <xdr:cNvSpPr txBox="1"/>
      </xdr:nvSpPr>
      <xdr:spPr>
        <a:xfrm>
          <a:off x="3562427" y="61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119571</xdr:rowOff>
    </xdr:from>
    <xdr:to>
      <xdr:col>4</xdr:col>
      <xdr:colOff>206375</xdr:colOff>
      <xdr:row>36</xdr:row>
      <xdr:rowOff>49721</xdr:rowOff>
    </xdr:to>
    <xdr:sp macro="" textlink="">
      <xdr:nvSpPr>
        <xdr:cNvPr id="84" name="円/楕円 83"/>
        <xdr:cNvSpPr/>
      </xdr:nvSpPr>
      <xdr:spPr>
        <a:xfrm>
          <a:off x="2857500" y="612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40848</xdr:rowOff>
    </xdr:from>
    <xdr:ext cx="469744" cy="259045"/>
    <xdr:sp macro="" textlink="">
      <xdr:nvSpPr>
        <xdr:cNvPr id="85" name="テキスト ボックス 84"/>
        <xdr:cNvSpPr txBox="1"/>
      </xdr:nvSpPr>
      <xdr:spPr>
        <a:xfrm>
          <a:off x="2673427" y="621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66421</xdr:rowOff>
    </xdr:from>
    <xdr:to>
      <xdr:col>3</xdr:col>
      <xdr:colOff>3175</xdr:colOff>
      <xdr:row>35</xdr:row>
      <xdr:rowOff>168021</xdr:rowOff>
    </xdr:to>
    <xdr:sp macro="" textlink="">
      <xdr:nvSpPr>
        <xdr:cNvPr id="86" name="円/楕円 85"/>
        <xdr:cNvSpPr/>
      </xdr:nvSpPr>
      <xdr:spPr>
        <a:xfrm>
          <a:off x="1968500" y="606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159148</xdr:rowOff>
    </xdr:from>
    <xdr:ext cx="469744" cy="259045"/>
    <xdr:sp macro="" textlink="">
      <xdr:nvSpPr>
        <xdr:cNvPr id="87" name="テキスト ボックス 86"/>
        <xdr:cNvSpPr txBox="1"/>
      </xdr:nvSpPr>
      <xdr:spPr>
        <a:xfrm>
          <a:off x="1784427"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110046</xdr:rowOff>
    </xdr:from>
    <xdr:to>
      <xdr:col>1</xdr:col>
      <xdr:colOff>485775</xdr:colOff>
      <xdr:row>35</xdr:row>
      <xdr:rowOff>40196</xdr:rowOff>
    </xdr:to>
    <xdr:sp macro="" textlink="">
      <xdr:nvSpPr>
        <xdr:cNvPr id="88" name="円/楕円 87"/>
        <xdr:cNvSpPr/>
      </xdr:nvSpPr>
      <xdr:spPr>
        <a:xfrm>
          <a:off x="1079500" y="593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31323</xdr:rowOff>
    </xdr:from>
    <xdr:ext cx="469744" cy="259045"/>
    <xdr:sp macro="" textlink="">
      <xdr:nvSpPr>
        <xdr:cNvPr id="89" name="テキスト ボックス 88"/>
        <xdr:cNvSpPr txBox="1"/>
      </xdr:nvSpPr>
      <xdr:spPr>
        <a:xfrm>
          <a:off x="895427" y="603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118152</xdr:rowOff>
    </xdr:from>
    <xdr:to>
      <xdr:col>6</xdr:col>
      <xdr:colOff>511175</xdr:colOff>
      <xdr:row>58</xdr:row>
      <xdr:rowOff>124651</xdr:rowOff>
    </xdr:to>
    <xdr:cxnSp macro="">
      <xdr:nvCxnSpPr>
        <xdr:cNvPr id="118" name="直線コネクタ 117"/>
        <xdr:cNvCxnSpPr/>
      </xdr:nvCxnSpPr>
      <xdr:spPr>
        <a:xfrm>
          <a:off x="3797300" y="10062252"/>
          <a:ext cx="8382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115905</xdr:rowOff>
    </xdr:from>
    <xdr:to>
      <xdr:col>5</xdr:col>
      <xdr:colOff>358775</xdr:colOff>
      <xdr:row>58</xdr:row>
      <xdr:rowOff>118152</xdr:rowOff>
    </xdr:to>
    <xdr:cxnSp macro="">
      <xdr:nvCxnSpPr>
        <xdr:cNvPr id="121" name="直線コネクタ 120"/>
        <xdr:cNvCxnSpPr/>
      </xdr:nvCxnSpPr>
      <xdr:spPr>
        <a:xfrm>
          <a:off x="2908300" y="10060005"/>
          <a:ext cx="889000" cy="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115905</xdr:rowOff>
    </xdr:from>
    <xdr:to>
      <xdr:col>4</xdr:col>
      <xdr:colOff>155575</xdr:colOff>
      <xdr:row>58</xdr:row>
      <xdr:rowOff>143902</xdr:rowOff>
    </xdr:to>
    <xdr:cxnSp macro="">
      <xdr:nvCxnSpPr>
        <xdr:cNvPr id="124" name="直線コネクタ 123"/>
        <xdr:cNvCxnSpPr/>
      </xdr:nvCxnSpPr>
      <xdr:spPr>
        <a:xfrm flipV="1">
          <a:off x="2019300" y="10060005"/>
          <a:ext cx="889000" cy="2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117411</xdr:rowOff>
    </xdr:from>
    <xdr:to>
      <xdr:col>2</xdr:col>
      <xdr:colOff>638175</xdr:colOff>
      <xdr:row>58</xdr:row>
      <xdr:rowOff>143902</xdr:rowOff>
    </xdr:to>
    <xdr:cxnSp macro="">
      <xdr:nvCxnSpPr>
        <xdr:cNvPr id="127" name="直線コネクタ 126"/>
        <xdr:cNvCxnSpPr/>
      </xdr:nvCxnSpPr>
      <xdr:spPr>
        <a:xfrm>
          <a:off x="1130300" y="10061511"/>
          <a:ext cx="889000" cy="2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73851</xdr:rowOff>
    </xdr:from>
    <xdr:to>
      <xdr:col>6</xdr:col>
      <xdr:colOff>561975</xdr:colOff>
      <xdr:row>59</xdr:row>
      <xdr:rowOff>4001</xdr:rowOff>
    </xdr:to>
    <xdr:sp macro="" textlink="">
      <xdr:nvSpPr>
        <xdr:cNvPr id="137" name="円/楕円 136"/>
        <xdr:cNvSpPr/>
      </xdr:nvSpPr>
      <xdr:spPr>
        <a:xfrm>
          <a:off x="4584700" y="1001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160228</xdr:rowOff>
    </xdr:from>
    <xdr:ext cx="534377" cy="259045"/>
    <xdr:sp macro="" textlink="">
      <xdr:nvSpPr>
        <xdr:cNvPr id="138" name="総務費該当値テキスト"/>
        <xdr:cNvSpPr txBox="1"/>
      </xdr:nvSpPr>
      <xdr:spPr>
        <a:xfrm>
          <a:off x="4686300" y="993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47,900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67352</xdr:rowOff>
    </xdr:from>
    <xdr:to>
      <xdr:col>5</xdr:col>
      <xdr:colOff>409575</xdr:colOff>
      <xdr:row>58</xdr:row>
      <xdr:rowOff>168952</xdr:rowOff>
    </xdr:to>
    <xdr:sp macro="" textlink="">
      <xdr:nvSpPr>
        <xdr:cNvPr id="139" name="円/楕円 138"/>
        <xdr:cNvSpPr/>
      </xdr:nvSpPr>
      <xdr:spPr>
        <a:xfrm>
          <a:off x="3746500" y="1001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160079</xdr:rowOff>
    </xdr:from>
    <xdr:ext cx="534377" cy="259045"/>
    <xdr:sp macro="" textlink="">
      <xdr:nvSpPr>
        <xdr:cNvPr id="140" name="テキスト ボックス 139"/>
        <xdr:cNvSpPr txBox="1"/>
      </xdr:nvSpPr>
      <xdr:spPr>
        <a:xfrm>
          <a:off x="3530111" y="1010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65105</xdr:rowOff>
    </xdr:from>
    <xdr:to>
      <xdr:col>4</xdr:col>
      <xdr:colOff>206375</xdr:colOff>
      <xdr:row>58</xdr:row>
      <xdr:rowOff>166705</xdr:rowOff>
    </xdr:to>
    <xdr:sp macro="" textlink="">
      <xdr:nvSpPr>
        <xdr:cNvPr id="141" name="円/楕円 140"/>
        <xdr:cNvSpPr/>
      </xdr:nvSpPr>
      <xdr:spPr>
        <a:xfrm>
          <a:off x="2857500" y="1000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157832</xdr:rowOff>
    </xdr:from>
    <xdr:ext cx="534377" cy="259045"/>
    <xdr:sp macro="" textlink="">
      <xdr:nvSpPr>
        <xdr:cNvPr id="142" name="テキスト ボックス 141"/>
        <xdr:cNvSpPr txBox="1"/>
      </xdr:nvSpPr>
      <xdr:spPr>
        <a:xfrm>
          <a:off x="2641111" y="1010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52,491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93102</xdr:rowOff>
    </xdr:from>
    <xdr:to>
      <xdr:col>3</xdr:col>
      <xdr:colOff>3175</xdr:colOff>
      <xdr:row>59</xdr:row>
      <xdr:rowOff>23252</xdr:rowOff>
    </xdr:to>
    <xdr:sp macro="" textlink="">
      <xdr:nvSpPr>
        <xdr:cNvPr id="143" name="円/楕円 142"/>
        <xdr:cNvSpPr/>
      </xdr:nvSpPr>
      <xdr:spPr>
        <a:xfrm>
          <a:off x="1968500" y="1003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14379</xdr:rowOff>
    </xdr:from>
    <xdr:ext cx="534377" cy="259045"/>
    <xdr:sp macro="" textlink="">
      <xdr:nvSpPr>
        <xdr:cNvPr id="144" name="テキスト ボックス 143"/>
        <xdr:cNvSpPr txBox="1"/>
      </xdr:nvSpPr>
      <xdr:spPr>
        <a:xfrm>
          <a:off x="1752111" y="1012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66611</xdr:rowOff>
    </xdr:from>
    <xdr:to>
      <xdr:col>1</xdr:col>
      <xdr:colOff>485775</xdr:colOff>
      <xdr:row>58</xdr:row>
      <xdr:rowOff>168211</xdr:rowOff>
    </xdr:to>
    <xdr:sp macro="" textlink="">
      <xdr:nvSpPr>
        <xdr:cNvPr id="145" name="円/楕円 144"/>
        <xdr:cNvSpPr/>
      </xdr:nvSpPr>
      <xdr:spPr>
        <a:xfrm>
          <a:off x="1079500" y="1001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159338</xdr:rowOff>
    </xdr:from>
    <xdr:ext cx="534377" cy="259045"/>
    <xdr:sp macro="" textlink="">
      <xdr:nvSpPr>
        <xdr:cNvPr id="146" name="テキスト ボックス 145"/>
        <xdr:cNvSpPr txBox="1"/>
      </xdr:nvSpPr>
      <xdr:spPr>
        <a:xfrm>
          <a:off x="863111" y="1010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84768</xdr:rowOff>
    </xdr:from>
    <xdr:to>
      <xdr:col>6</xdr:col>
      <xdr:colOff>511175</xdr:colOff>
      <xdr:row>75</xdr:row>
      <xdr:rowOff>114790</xdr:rowOff>
    </xdr:to>
    <xdr:cxnSp macro="">
      <xdr:nvCxnSpPr>
        <xdr:cNvPr id="176" name="直線コネクタ 175"/>
        <xdr:cNvCxnSpPr/>
      </xdr:nvCxnSpPr>
      <xdr:spPr>
        <a:xfrm flipV="1">
          <a:off x="3797300" y="12943518"/>
          <a:ext cx="838200" cy="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50356</xdr:rowOff>
    </xdr:from>
    <xdr:to>
      <xdr:col>5</xdr:col>
      <xdr:colOff>358775</xdr:colOff>
      <xdr:row>75</xdr:row>
      <xdr:rowOff>114790</xdr:rowOff>
    </xdr:to>
    <xdr:cxnSp macro="">
      <xdr:nvCxnSpPr>
        <xdr:cNvPr id="179" name="直線コネクタ 178"/>
        <xdr:cNvCxnSpPr/>
      </xdr:nvCxnSpPr>
      <xdr:spPr>
        <a:xfrm>
          <a:off x="2908300" y="12909106"/>
          <a:ext cx="889000" cy="6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50356</xdr:rowOff>
    </xdr:from>
    <xdr:to>
      <xdr:col>4</xdr:col>
      <xdr:colOff>155575</xdr:colOff>
      <xdr:row>76</xdr:row>
      <xdr:rowOff>53991</xdr:rowOff>
    </xdr:to>
    <xdr:cxnSp macro="">
      <xdr:nvCxnSpPr>
        <xdr:cNvPr id="182" name="直線コネクタ 181"/>
        <xdr:cNvCxnSpPr/>
      </xdr:nvCxnSpPr>
      <xdr:spPr>
        <a:xfrm flipV="1">
          <a:off x="2019300" y="12909106"/>
          <a:ext cx="889000" cy="17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20455</xdr:rowOff>
    </xdr:from>
    <xdr:to>
      <xdr:col>2</xdr:col>
      <xdr:colOff>638175</xdr:colOff>
      <xdr:row>76</xdr:row>
      <xdr:rowOff>53991</xdr:rowOff>
    </xdr:to>
    <xdr:cxnSp macro="">
      <xdr:nvCxnSpPr>
        <xdr:cNvPr id="185" name="直線コネクタ 184"/>
        <xdr:cNvCxnSpPr/>
      </xdr:nvCxnSpPr>
      <xdr:spPr>
        <a:xfrm>
          <a:off x="1130300" y="13050655"/>
          <a:ext cx="889000" cy="3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9" name="テキスト ボックス 188"/>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33968</xdr:rowOff>
    </xdr:from>
    <xdr:to>
      <xdr:col>6</xdr:col>
      <xdr:colOff>561975</xdr:colOff>
      <xdr:row>75</xdr:row>
      <xdr:rowOff>135568</xdr:rowOff>
    </xdr:to>
    <xdr:sp macro="" textlink="">
      <xdr:nvSpPr>
        <xdr:cNvPr id="195" name="円/楕円 194"/>
        <xdr:cNvSpPr/>
      </xdr:nvSpPr>
      <xdr:spPr>
        <a:xfrm>
          <a:off x="4584700" y="128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56845</xdr:rowOff>
    </xdr:from>
    <xdr:ext cx="599010" cy="259045"/>
    <xdr:sp macro="" textlink="">
      <xdr:nvSpPr>
        <xdr:cNvPr id="196" name="民生費該当値テキスト"/>
        <xdr:cNvSpPr txBox="1"/>
      </xdr:nvSpPr>
      <xdr:spPr>
        <a:xfrm>
          <a:off x="4686300" y="127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184,709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63990</xdr:rowOff>
    </xdr:from>
    <xdr:to>
      <xdr:col>5</xdr:col>
      <xdr:colOff>409575</xdr:colOff>
      <xdr:row>75</xdr:row>
      <xdr:rowOff>165590</xdr:rowOff>
    </xdr:to>
    <xdr:sp macro="" textlink="">
      <xdr:nvSpPr>
        <xdr:cNvPr id="197" name="円/楕円 196"/>
        <xdr:cNvSpPr/>
      </xdr:nvSpPr>
      <xdr:spPr>
        <a:xfrm>
          <a:off x="3746500" y="1292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10667</xdr:rowOff>
    </xdr:from>
    <xdr:ext cx="599010" cy="259045"/>
    <xdr:sp macro="" textlink="">
      <xdr:nvSpPr>
        <xdr:cNvPr id="198" name="テキスト ボックス 197"/>
        <xdr:cNvSpPr txBox="1"/>
      </xdr:nvSpPr>
      <xdr:spPr>
        <a:xfrm>
          <a:off x="3497794" y="1269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180,769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171006</xdr:rowOff>
    </xdr:from>
    <xdr:to>
      <xdr:col>4</xdr:col>
      <xdr:colOff>206375</xdr:colOff>
      <xdr:row>75</xdr:row>
      <xdr:rowOff>101156</xdr:rowOff>
    </xdr:to>
    <xdr:sp macro="" textlink="">
      <xdr:nvSpPr>
        <xdr:cNvPr id="199" name="円/楕円 198"/>
        <xdr:cNvSpPr/>
      </xdr:nvSpPr>
      <xdr:spPr>
        <a:xfrm>
          <a:off x="2857500" y="128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117683</xdr:rowOff>
    </xdr:from>
    <xdr:ext cx="599010" cy="259045"/>
    <xdr:sp macro="" textlink="">
      <xdr:nvSpPr>
        <xdr:cNvPr id="200" name="テキスト ボックス 199"/>
        <xdr:cNvSpPr txBox="1"/>
      </xdr:nvSpPr>
      <xdr:spPr>
        <a:xfrm>
          <a:off x="2608794" y="1263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189,225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3191</xdr:rowOff>
    </xdr:from>
    <xdr:to>
      <xdr:col>3</xdr:col>
      <xdr:colOff>3175</xdr:colOff>
      <xdr:row>76</xdr:row>
      <xdr:rowOff>104791</xdr:rowOff>
    </xdr:to>
    <xdr:sp macro="" textlink="">
      <xdr:nvSpPr>
        <xdr:cNvPr id="201" name="円/楕円 200"/>
        <xdr:cNvSpPr/>
      </xdr:nvSpPr>
      <xdr:spPr>
        <a:xfrm>
          <a:off x="1968500" y="130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121318</xdr:rowOff>
    </xdr:from>
    <xdr:ext cx="599010" cy="259045"/>
    <xdr:sp macro="" textlink="">
      <xdr:nvSpPr>
        <xdr:cNvPr id="202" name="テキスト ボックス 201"/>
        <xdr:cNvSpPr txBox="1"/>
      </xdr:nvSpPr>
      <xdr:spPr>
        <a:xfrm>
          <a:off x="1719794" y="1280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166,248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141105</xdr:rowOff>
    </xdr:from>
    <xdr:to>
      <xdr:col>1</xdr:col>
      <xdr:colOff>485775</xdr:colOff>
      <xdr:row>76</xdr:row>
      <xdr:rowOff>71255</xdr:rowOff>
    </xdr:to>
    <xdr:sp macro="" textlink="">
      <xdr:nvSpPr>
        <xdr:cNvPr id="203" name="円/楕円 202"/>
        <xdr:cNvSpPr/>
      </xdr:nvSpPr>
      <xdr:spPr>
        <a:xfrm>
          <a:off x="1079500" y="1299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87782</xdr:rowOff>
    </xdr:from>
    <xdr:ext cx="599010" cy="259045"/>
    <xdr:sp macro="" textlink="">
      <xdr:nvSpPr>
        <xdr:cNvPr id="204" name="テキスト ボックス 203"/>
        <xdr:cNvSpPr txBox="1"/>
      </xdr:nvSpPr>
      <xdr:spPr>
        <a:xfrm>
          <a:off x="830794" y="1277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90779</xdr:rowOff>
    </xdr:from>
    <xdr:to>
      <xdr:col>6</xdr:col>
      <xdr:colOff>511175</xdr:colOff>
      <xdr:row>96</xdr:row>
      <xdr:rowOff>136412</xdr:rowOff>
    </xdr:to>
    <xdr:cxnSp macro="">
      <xdr:nvCxnSpPr>
        <xdr:cNvPr id="235" name="直線コネクタ 234"/>
        <xdr:cNvCxnSpPr/>
      </xdr:nvCxnSpPr>
      <xdr:spPr>
        <a:xfrm>
          <a:off x="3797300" y="16549979"/>
          <a:ext cx="838200" cy="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82190</xdr:rowOff>
    </xdr:from>
    <xdr:to>
      <xdr:col>5</xdr:col>
      <xdr:colOff>358775</xdr:colOff>
      <xdr:row>96</xdr:row>
      <xdr:rowOff>90779</xdr:rowOff>
    </xdr:to>
    <xdr:cxnSp macro="">
      <xdr:nvCxnSpPr>
        <xdr:cNvPr id="238" name="直線コネクタ 237"/>
        <xdr:cNvCxnSpPr/>
      </xdr:nvCxnSpPr>
      <xdr:spPr>
        <a:xfrm>
          <a:off x="2908300" y="16541390"/>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80220</xdr:rowOff>
    </xdr:from>
    <xdr:to>
      <xdr:col>4</xdr:col>
      <xdr:colOff>155575</xdr:colOff>
      <xdr:row>96</xdr:row>
      <xdr:rowOff>82190</xdr:rowOff>
    </xdr:to>
    <xdr:cxnSp macro="">
      <xdr:nvCxnSpPr>
        <xdr:cNvPr id="241" name="直線コネクタ 240"/>
        <xdr:cNvCxnSpPr/>
      </xdr:nvCxnSpPr>
      <xdr:spPr>
        <a:xfrm>
          <a:off x="2019300" y="16539420"/>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80220</xdr:rowOff>
    </xdr:from>
    <xdr:to>
      <xdr:col>2</xdr:col>
      <xdr:colOff>638175</xdr:colOff>
      <xdr:row>96</xdr:row>
      <xdr:rowOff>122937</xdr:rowOff>
    </xdr:to>
    <xdr:cxnSp macro="">
      <xdr:nvCxnSpPr>
        <xdr:cNvPr id="244" name="直線コネクタ 243"/>
        <xdr:cNvCxnSpPr/>
      </xdr:nvCxnSpPr>
      <xdr:spPr>
        <a:xfrm flipV="1">
          <a:off x="1130300" y="16539420"/>
          <a:ext cx="889000" cy="4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85612</xdr:rowOff>
    </xdr:from>
    <xdr:to>
      <xdr:col>6</xdr:col>
      <xdr:colOff>561975</xdr:colOff>
      <xdr:row>97</xdr:row>
      <xdr:rowOff>15762</xdr:rowOff>
    </xdr:to>
    <xdr:sp macro="" textlink="">
      <xdr:nvSpPr>
        <xdr:cNvPr id="254" name="円/楕円 253"/>
        <xdr:cNvSpPr/>
      </xdr:nvSpPr>
      <xdr:spPr>
        <a:xfrm>
          <a:off x="4584700" y="16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64039</xdr:rowOff>
    </xdr:from>
    <xdr:ext cx="534377" cy="259045"/>
    <xdr:sp macro="" textlink="">
      <xdr:nvSpPr>
        <xdr:cNvPr id="255" name="衛生費該当値テキスト"/>
        <xdr:cNvSpPr txBox="1"/>
      </xdr:nvSpPr>
      <xdr:spPr>
        <a:xfrm>
          <a:off x="4686300" y="165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43,802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39979</xdr:rowOff>
    </xdr:from>
    <xdr:to>
      <xdr:col>5</xdr:col>
      <xdr:colOff>409575</xdr:colOff>
      <xdr:row>96</xdr:row>
      <xdr:rowOff>141579</xdr:rowOff>
    </xdr:to>
    <xdr:sp macro="" textlink="">
      <xdr:nvSpPr>
        <xdr:cNvPr id="256" name="円/楕円 255"/>
        <xdr:cNvSpPr/>
      </xdr:nvSpPr>
      <xdr:spPr>
        <a:xfrm>
          <a:off x="3746500" y="1649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132706</xdr:rowOff>
    </xdr:from>
    <xdr:ext cx="534377" cy="259045"/>
    <xdr:sp macro="" textlink="">
      <xdr:nvSpPr>
        <xdr:cNvPr id="257" name="テキスト ボックス 256"/>
        <xdr:cNvSpPr txBox="1"/>
      </xdr:nvSpPr>
      <xdr:spPr>
        <a:xfrm>
          <a:off x="3530111" y="1659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31390</xdr:rowOff>
    </xdr:from>
    <xdr:to>
      <xdr:col>4</xdr:col>
      <xdr:colOff>206375</xdr:colOff>
      <xdr:row>96</xdr:row>
      <xdr:rowOff>132990</xdr:rowOff>
    </xdr:to>
    <xdr:sp macro="" textlink="">
      <xdr:nvSpPr>
        <xdr:cNvPr id="258" name="円/楕円 257"/>
        <xdr:cNvSpPr/>
      </xdr:nvSpPr>
      <xdr:spPr>
        <a:xfrm>
          <a:off x="2857500" y="164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149517</xdr:rowOff>
    </xdr:from>
    <xdr:ext cx="534377" cy="259045"/>
    <xdr:sp macro="" textlink="">
      <xdr:nvSpPr>
        <xdr:cNvPr id="259" name="テキスト ボックス 258"/>
        <xdr:cNvSpPr txBox="1"/>
      </xdr:nvSpPr>
      <xdr:spPr>
        <a:xfrm>
          <a:off x="2641111" y="162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29420</xdr:rowOff>
    </xdr:from>
    <xdr:to>
      <xdr:col>3</xdr:col>
      <xdr:colOff>3175</xdr:colOff>
      <xdr:row>96</xdr:row>
      <xdr:rowOff>131020</xdr:rowOff>
    </xdr:to>
    <xdr:sp macro="" textlink="">
      <xdr:nvSpPr>
        <xdr:cNvPr id="260" name="円/楕円 259"/>
        <xdr:cNvSpPr/>
      </xdr:nvSpPr>
      <xdr:spPr>
        <a:xfrm>
          <a:off x="1968500" y="164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147547</xdr:rowOff>
    </xdr:from>
    <xdr:ext cx="534377" cy="259045"/>
    <xdr:sp macro="" textlink="">
      <xdr:nvSpPr>
        <xdr:cNvPr id="261" name="テキスト ボックス 260"/>
        <xdr:cNvSpPr txBox="1"/>
      </xdr:nvSpPr>
      <xdr:spPr>
        <a:xfrm>
          <a:off x="1752111" y="1626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48,964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72137</xdr:rowOff>
    </xdr:from>
    <xdr:to>
      <xdr:col>1</xdr:col>
      <xdr:colOff>485775</xdr:colOff>
      <xdr:row>97</xdr:row>
      <xdr:rowOff>2287</xdr:rowOff>
    </xdr:to>
    <xdr:sp macro="" textlink="">
      <xdr:nvSpPr>
        <xdr:cNvPr id="262" name="円/楕円 261"/>
        <xdr:cNvSpPr/>
      </xdr:nvSpPr>
      <xdr:spPr>
        <a:xfrm>
          <a:off x="1079500" y="165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164864</xdr:rowOff>
    </xdr:from>
    <xdr:ext cx="534377" cy="259045"/>
    <xdr:sp macro="" textlink="">
      <xdr:nvSpPr>
        <xdr:cNvPr id="263" name="テキスト ボックス 262"/>
        <xdr:cNvSpPr txBox="1"/>
      </xdr:nvSpPr>
      <xdr:spPr>
        <a:xfrm>
          <a:off x="863111" y="1662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23622</xdr:rowOff>
    </xdr:from>
    <xdr:to>
      <xdr:col>15</xdr:col>
      <xdr:colOff>180975</xdr:colOff>
      <xdr:row>38</xdr:row>
      <xdr:rowOff>118110</xdr:rowOff>
    </xdr:to>
    <xdr:cxnSp macro="">
      <xdr:nvCxnSpPr>
        <xdr:cNvPr id="292" name="直線コネクタ 291"/>
        <xdr:cNvCxnSpPr/>
      </xdr:nvCxnSpPr>
      <xdr:spPr>
        <a:xfrm>
          <a:off x="9639300" y="6538722"/>
          <a:ext cx="8382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119634</xdr:rowOff>
    </xdr:from>
    <xdr:to>
      <xdr:col>14</xdr:col>
      <xdr:colOff>28575</xdr:colOff>
      <xdr:row>38</xdr:row>
      <xdr:rowOff>23622</xdr:rowOff>
    </xdr:to>
    <xdr:cxnSp macro="">
      <xdr:nvCxnSpPr>
        <xdr:cNvPr id="295" name="直線コネクタ 294"/>
        <xdr:cNvCxnSpPr/>
      </xdr:nvCxnSpPr>
      <xdr:spPr>
        <a:xfrm>
          <a:off x="8750300" y="646328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119634</xdr:rowOff>
    </xdr:from>
    <xdr:to>
      <xdr:col>12</xdr:col>
      <xdr:colOff>511175</xdr:colOff>
      <xdr:row>37</xdr:row>
      <xdr:rowOff>130683</xdr:rowOff>
    </xdr:to>
    <xdr:cxnSp macro="">
      <xdr:nvCxnSpPr>
        <xdr:cNvPr id="298" name="直線コネクタ 297"/>
        <xdr:cNvCxnSpPr/>
      </xdr:nvCxnSpPr>
      <xdr:spPr>
        <a:xfrm flipV="1">
          <a:off x="7861300" y="646328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32766</xdr:rowOff>
    </xdr:from>
    <xdr:to>
      <xdr:col>11</xdr:col>
      <xdr:colOff>307975</xdr:colOff>
      <xdr:row>37</xdr:row>
      <xdr:rowOff>130683</xdr:rowOff>
    </xdr:to>
    <xdr:cxnSp macro="">
      <xdr:nvCxnSpPr>
        <xdr:cNvPr id="301" name="直線コネクタ 300"/>
        <xdr:cNvCxnSpPr/>
      </xdr:nvCxnSpPr>
      <xdr:spPr>
        <a:xfrm>
          <a:off x="6972300" y="6204966"/>
          <a:ext cx="889000" cy="26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67310</xdr:rowOff>
    </xdr:from>
    <xdr:to>
      <xdr:col>15</xdr:col>
      <xdr:colOff>231775</xdr:colOff>
      <xdr:row>38</xdr:row>
      <xdr:rowOff>168910</xdr:rowOff>
    </xdr:to>
    <xdr:sp macro="" textlink="">
      <xdr:nvSpPr>
        <xdr:cNvPr id="311" name="円/楕円 310"/>
        <xdr:cNvSpPr/>
      </xdr:nvSpPr>
      <xdr:spPr>
        <a:xfrm>
          <a:off x="10426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33164</xdr:rowOff>
    </xdr:from>
    <xdr:ext cx="378565" cy="259045"/>
    <xdr:sp macro="" textlink="">
      <xdr:nvSpPr>
        <xdr:cNvPr id="312" name="労働費該当値テキスト"/>
        <xdr:cNvSpPr txBox="1"/>
      </xdr:nvSpPr>
      <xdr:spPr>
        <a:xfrm>
          <a:off x="10528300" y="65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144272</xdr:rowOff>
    </xdr:from>
    <xdr:to>
      <xdr:col>14</xdr:col>
      <xdr:colOff>79375</xdr:colOff>
      <xdr:row>38</xdr:row>
      <xdr:rowOff>74422</xdr:rowOff>
    </xdr:to>
    <xdr:sp macro="" textlink="">
      <xdr:nvSpPr>
        <xdr:cNvPr id="313" name="円/楕円 312"/>
        <xdr:cNvSpPr/>
      </xdr:nvSpPr>
      <xdr:spPr>
        <a:xfrm>
          <a:off x="9588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65549</xdr:rowOff>
    </xdr:from>
    <xdr:ext cx="469744" cy="259045"/>
    <xdr:sp macro="" textlink="">
      <xdr:nvSpPr>
        <xdr:cNvPr id="314" name="テキスト ボックス 313"/>
        <xdr:cNvSpPr txBox="1"/>
      </xdr:nvSpPr>
      <xdr:spPr>
        <a:xfrm>
          <a:off x="9404427" y="65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68834</xdr:rowOff>
    </xdr:from>
    <xdr:to>
      <xdr:col>12</xdr:col>
      <xdr:colOff>561975</xdr:colOff>
      <xdr:row>37</xdr:row>
      <xdr:rowOff>170435</xdr:rowOff>
    </xdr:to>
    <xdr:sp macro="" textlink="">
      <xdr:nvSpPr>
        <xdr:cNvPr id="315" name="円/楕円 314"/>
        <xdr:cNvSpPr/>
      </xdr:nvSpPr>
      <xdr:spPr>
        <a:xfrm>
          <a:off x="86995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161561</xdr:rowOff>
    </xdr:from>
    <xdr:ext cx="469744" cy="259045"/>
    <xdr:sp macro="" textlink="">
      <xdr:nvSpPr>
        <xdr:cNvPr id="316" name="テキスト ボックス 315"/>
        <xdr:cNvSpPr txBox="1"/>
      </xdr:nvSpPr>
      <xdr:spPr>
        <a:xfrm>
          <a:off x="85154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79883</xdr:rowOff>
    </xdr:from>
    <xdr:to>
      <xdr:col>11</xdr:col>
      <xdr:colOff>358775</xdr:colOff>
      <xdr:row>38</xdr:row>
      <xdr:rowOff>10033</xdr:rowOff>
    </xdr:to>
    <xdr:sp macro="" textlink="">
      <xdr:nvSpPr>
        <xdr:cNvPr id="317" name="円/楕円 316"/>
        <xdr:cNvSpPr/>
      </xdr:nvSpPr>
      <xdr:spPr>
        <a:xfrm>
          <a:off x="7810500" y="64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1160</xdr:rowOff>
    </xdr:from>
    <xdr:ext cx="469744" cy="259045"/>
    <xdr:sp macro="" textlink="">
      <xdr:nvSpPr>
        <xdr:cNvPr id="318" name="テキスト ボックス 317"/>
        <xdr:cNvSpPr txBox="1"/>
      </xdr:nvSpPr>
      <xdr:spPr>
        <a:xfrm>
          <a:off x="7626427" y="65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153416</xdr:rowOff>
    </xdr:from>
    <xdr:to>
      <xdr:col>10</xdr:col>
      <xdr:colOff>155575</xdr:colOff>
      <xdr:row>36</xdr:row>
      <xdr:rowOff>83566</xdr:rowOff>
    </xdr:to>
    <xdr:sp macro="" textlink="">
      <xdr:nvSpPr>
        <xdr:cNvPr id="319" name="円/楕円 318"/>
        <xdr:cNvSpPr/>
      </xdr:nvSpPr>
      <xdr:spPr>
        <a:xfrm>
          <a:off x="6921500" y="61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74693</xdr:rowOff>
    </xdr:from>
    <xdr:ext cx="469744" cy="259045"/>
    <xdr:sp macro="" textlink="">
      <xdr:nvSpPr>
        <xdr:cNvPr id="320" name="テキスト ボックス 319"/>
        <xdr:cNvSpPr txBox="1"/>
      </xdr:nvSpPr>
      <xdr:spPr>
        <a:xfrm>
          <a:off x="6737427" y="624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127127</xdr:rowOff>
    </xdr:from>
    <xdr:to>
      <xdr:col>15</xdr:col>
      <xdr:colOff>180975</xdr:colOff>
      <xdr:row>57</xdr:row>
      <xdr:rowOff>131680</xdr:rowOff>
    </xdr:to>
    <xdr:cxnSp macro="">
      <xdr:nvCxnSpPr>
        <xdr:cNvPr id="347" name="直線コネクタ 346"/>
        <xdr:cNvCxnSpPr/>
      </xdr:nvCxnSpPr>
      <xdr:spPr>
        <a:xfrm flipV="1">
          <a:off x="9639300" y="9899777"/>
          <a:ext cx="8382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92425</xdr:rowOff>
    </xdr:from>
    <xdr:to>
      <xdr:col>14</xdr:col>
      <xdr:colOff>28575</xdr:colOff>
      <xdr:row>57</xdr:row>
      <xdr:rowOff>131680</xdr:rowOff>
    </xdr:to>
    <xdr:cxnSp macro="">
      <xdr:nvCxnSpPr>
        <xdr:cNvPr id="350" name="直線コネクタ 349"/>
        <xdr:cNvCxnSpPr/>
      </xdr:nvCxnSpPr>
      <xdr:spPr>
        <a:xfrm>
          <a:off x="8750300" y="9865075"/>
          <a:ext cx="889000" cy="3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65185</xdr:rowOff>
    </xdr:from>
    <xdr:to>
      <xdr:col>12</xdr:col>
      <xdr:colOff>511175</xdr:colOff>
      <xdr:row>57</xdr:row>
      <xdr:rowOff>92425</xdr:rowOff>
    </xdr:to>
    <xdr:cxnSp macro="">
      <xdr:nvCxnSpPr>
        <xdr:cNvPr id="353" name="直線コネクタ 352"/>
        <xdr:cNvCxnSpPr/>
      </xdr:nvCxnSpPr>
      <xdr:spPr>
        <a:xfrm>
          <a:off x="7861300" y="9837835"/>
          <a:ext cx="889000" cy="2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59973</xdr:rowOff>
    </xdr:from>
    <xdr:to>
      <xdr:col>11</xdr:col>
      <xdr:colOff>307975</xdr:colOff>
      <xdr:row>57</xdr:row>
      <xdr:rowOff>65185</xdr:rowOff>
    </xdr:to>
    <xdr:cxnSp macro="">
      <xdr:nvCxnSpPr>
        <xdr:cNvPr id="356" name="直線コネクタ 355"/>
        <xdr:cNvCxnSpPr/>
      </xdr:nvCxnSpPr>
      <xdr:spPr>
        <a:xfrm>
          <a:off x="6972300" y="9832623"/>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76327</xdr:rowOff>
    </xdr:from>
    <xdr:to>
      <xdr:col>15</xdr:col>
      <xdr:colOff>231775</xdr:colOff>
      <xdr:row>58</xdr:row>
      <xdr:rowOff>6477</xdr:rowOff>
    </xdr:to>
    <xdr:sp macro="" textlink="">
      <xdr:nvSpPr>
        <xdr:cNvPr id="366" name="円/楕円 365"/>
        <xdr:cNvSpPr/>
      </xdr:nvSpPr>
      <xdr:spPr>
        <a:xfrm>
          <a:off x="10426700" y="98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54754</xdr:rowOff>
    </xdr:from>
    <xdr:ext cx="534377" cy="259045"/>
    <xdr:sp macro="" textlink="">
      <xdr:nvSpPr>
        <xdr:cNvPr id="367" name="農林水産業費該当値テキスト"/>
        <xdr:cNvSpPr txBox="1"/>
      </xdr:nvSpPr>
      <xdr:spPr>
        <a:xfrm>
          <a:off x="10528300" y="982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20,125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80880</xdr:rowOff>
    </xdr:from>
    <xdr:to>
      <xdr:col>14</xdr:col>
      <xdr:colOff>79375</xdr:colOff>
      <xdr:row>58</xdr:row>
      <xdr:rowOff>11030</xdr:rowOff>
    </xdr:to>
    <xdr:sp macro="" textlink="">
      <xdr:nvSpPr>
        <xdr:cNvPr id="368" name="円/楕円 367"/>
        <xdr:cNvSpPr/>
      </xdr:nvSpPr>
      <xdr:spPr>
        <a:xfrm>
          <a:off x="9588500" y="98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2157</xdr:rowOff>
    </xdr:from>
    <xdr:ext cx="534377" cy="259045"/>
    <xdr:sp macro="" textlink="">
      <xdr:nvSpPr>
        <xdr:cNvPr id="369" name="テキスト ボックス 368"/>
        <xdr:cNvSpPr txBox="1"/>
      </xdr:nvSpPr>
      <xdr:spPr>
        <a:xfrm>
          <a:off x="9372111" y="994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41625</xdr:rowOff>
    </xdr:from>
    <xdr:to>
      <xdr:col>12</xdr:col>
      <xdr:colOff>561975</xdr:colOff>
      <xdr:row>57</xdr:row>
      <xdr:rowOff>143225</xdr:rowOff>
    </xdr:to>
    <xdr:sp macro="" textlink="">
      <xdr:nvSpPr>
        <xdr:cNvPr id="370" name="円/楕円 369"/>
        <xdr:cNvSpPr/>
      </xdr:nvSpPr>
      <xdr:spPr>
        <a:xfrm>
          <a:off x="8699500" y="981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134352</xdr:rowOff>
    </xdr:from>
    <xdr:ext cx="534377" cy="259045"/>
    <xdr:sp macro="" textlink="">
      <xdr:nvSpPr>
        <xdr:cNvPr id="371" name="テキスト ボックス 370"/>
        <xdr:cNvSpPr txBox="1"/>
      </xdr:nvSpPr>
      <xdr:spPr>
        <a:xfrm>
          <a:off x="8483111" y="990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14385</xdr:rowOff>
    </xdr:from>
    <xdr:to>
      <xdr:col>11</xdr:col>
      <xdr:colOff>358775</xdr:colOff>
      <xdr:row>57</xdr:row>
      <xdr:rowOff>115985</xdr:rowOff>
    </xdr:to>
    <xdr:sp macro="" textlink="">
      <xdr:nvSpPr>
        <xdr:cNvPr id="372" name="円/楕円 371"/>
        <xdr:cNvSpPr/>
      </xdr:nvSpPr>
      <xdr:spPr>
        <a:xfrm>
          <a:off x="7810500" y="978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132512</xdr:rowOff>
    </xdr:from>
    <xdr:ext cx="534377" cy="259045"/>
    <xdr:sp macro="" textlink="">
      <xdr:nvSpPr>
        <xdr:cNvPr id="373" name="テキスト ボックス 372"/>
        <xdr:cNvSpPr txBox="1"/>
      </xdr:nvSpPr>
      <xdr:spPr>
        <a:xfrm>
          <a:off x="7594111" y="95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9173</xdr:rowOff>
    </xdr:from>
    <xdr:to>
      <xdr:col>10</xdr:col>
      <xdr:colOff>155575</xdr:colOff>
      <xdr:row>57</xdr:row>
      <xdr:rowOff>110773</xdr:rowOff>
    </xdr:to>
    <xdr:sp macro="" textlink="">
      <xdr:nvSpPr>
        <xdr:cNvPr id="374" name="円/楕円 373"/>
        <xdr:cNvSpPr/>
      </xdr:nvSpPr>
      <xdr:spPr>
        <a:xfrm>
          <a:off x="6921500" y="978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127300</xdr:rowOff>
    </xdr:from>
    <xdr:ext cx="534377" cy="259045"/>
    <xdr:sp macro="" textlink="">
      <xdr:nvSpPr>
        <xdr:cNvPr id="375" name="テキスト ボックス 374"/>
        <xdr:cNvSpPr txBox="1"/>
      </xdr:nvSpPr>
      <xdr:spPr>
        <a:xfrm>
          <a:off x="6705111" y="955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152713</xdr:rowOff>
    </xdr:from>
    <xdr:to>
      <xdr:col>15</xdr:col>
      <xdr:colOff>180975</xdr:colOff>
      <xdr:row>79</xdr:row>
      <xdr:rowOff>12174</xdr:rowOff>
    </xdr:to>
    <xdr:cxnSp macro="">
      <xdr:nvCxnSpPr>
        <xdr:cNvPr id="406" name="直線コネクタ 405"/>
        <xdr:cNvCxnSpPr/>
      </xdr:nvCxnSpPr>
      <xdr:spPr>
        <a:xfrm flipV="1">
          <a:off x="9639300" y="13525813"/>
          <a:ext cx="838200" cy="3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1560</xdr:rowOff>
    </xdr:from>
    <xdr:to>
      <xdr:col>14</xdr:col>
      <xdr:colOff>28575</xdr:colOff>
      <xdr:row>79</xdr:row>
      <xdr:rowOff>12174</xdr:rowOff>
    </xdr:to>
    <xdr:cxnSp macro="">
      <xdr:nvCxnSpPr>
        <xdr:cNvPr id="409" name="直線コネクタ 408"/>
        <xdr:cNvCxnSpPr/>
      </xdr:nvCxnSpPr>
      <xdr:spPr>
        <a:xfrm>
          <a:off x="8750300" y="13546110"/>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38970</xdr:rowOff>
    </xdr:from>
    <xdr:to>
      <xdr:col>12</xdr:col>
      <xdr:colOff>511175</xdr:colOff>
      <xdr:row>79</xdr:row>
      <xdr:rowOff>1560</xdr:rowOff>
    </xdr:to>
    <xdr:cxnSp macro="">
      <xdr:nvCxnSpPr>
        <xdr:cNvPr id="412" name="直線コネクタ 411"/>
        <xdr:cNvCxnSpPr/>
      </xdr:nvCxnSpPr>
      <xdr:spPr>
        <a:xfrm>
          <a:off x="7861300" y="13240620"/>
          <a:ext cx="889000" cy="30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38970</xdr:rowOff>
    </xdr:from>
    <xdr:to>
      <xdr:col>11</xdr:col>
      <xdr:colOff>307975</xdr:colOff>
      <xdr:row>79</xdr:row>
      <xdr:rowOff>891</xdr:rowOff>
    </xdr:to>
    <xdr:cxnSp macro="">
      <xdr:nvCxnSpPr>
        <xdr:cNvPr id="415" name="直線コネクタ 414"/>
        <xdr:cNvCxnSpPr/>
      </xdr:nvCxnSpPr>
      <xdr:spPr>
        <a:xfrm flipV="1">
          <a:off x="6972300" y="13240620"/>
          <a:ext cx="889000" cy="30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7" name="テキスト ボックス 416"/>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101913</xdr:rowOff>
    </xdr:from>
    <xdr:to>
      <xdr:col>15</xdr:col>
      <xdr:colOff>231775</xdr:colOff>
      <xdr:row>79</xdr:row>
      <xdr:rowOff>32063</xdr:rowOff>
    </xdr:to>
    <xdr:sp macro="" textlink="">
      <xdr:nvSpPr>
        <xdr:cNvPr id="425" name="円/楕円 424"/>
        <xdr:cNvSpPr/>
      </xdr:nvSpPr>
      <xdr:spPr>
        <a:xfrm>
          <a:off x="10426700" y="134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16840</xdr:rowOff>
    </xdr:from>
    <xdr:ext cx="469744" cy="259045"/>
    <xdr:sp macro="" textlink="">
      <xdr:nvSpPr>
        <xdr:cNvPr id="426" name="商工費該当値テキスト"/>
        <xdr:cNvSpPr txBox="1"/>
      </xdr:nvSpPr>
      <xdr:spPr>
        <a:xfrm>
          <a:off x="10528300" y="1338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132824</xdr:rowOff>
    </xdr:from>
    <xdr:to>
      <xdr:col>14</xdr:col>
      <xdr:colOff>79375</xdr:colOff>
      <xdr:row>79</xdr:row>
      <xdr:rowOff>62974</xdr:rowOff>
    </xdr:to>
    <xdr:sp macro="" textlink="">
      <xdr:nvSpPr>
        <xdr:cNvPr id="427" name="円/楕円 426"/>
        <xdr:cNvSpPr/>
      </xdr:nvSpPr>
      <xdr:spPr>
        <a:xfrm>
          <a:off x="9588500" y="1350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54101</xdr:rowOff>
    </xdr:from>
    <xdr:ext cx="469744" cy="259045"/>
    <xdr:sp macro="" textlink="">
      <xdr:nvSpPr>
        <xdr:cNvPr id="428" name="テキスト ボックス 427"/>
        <xdr:cNvSpPr txBox="1"/>
      </xdr:nvSpPr>
      <xdr:spPr>
        <a:xfrm>
          <a:off x="9404427" y="1359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122210</xdr:rowOff>
    </xdr:from>
    <xdr:to>
      <xdr:col>12</xdr:col>
      <xdr:colOff>561975</xdr:colOff>
      <xdr:row>79</xdr:row>
      <xdr:rowOff>52360</xdr:rowOff>
    </xdr:to>
    <xdr:sp macro="" textlink="">
      <xdr:nvSpPr>
        <xdr:cNvPr id="429" name="円/楕円 428"/>
        <xdr:cNvSpPr/>
      </xdr:nvSpPr>
      <xdr:spPr>
        <a:xfrm>
          <a:off x="8699500" y="1349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43487</xdr:rowOff>
    </xdr:from>
    <xdr:ext cx="469744" cy="259045"/>
    <xdr:sp macro="" textlink="">
      <xdr:nvSpPr>
        <xdr:cNvPr id="430" name="テキスト ボックス 429"/>
        <xdr:cNvSpPr txBox="1"/>
      </xdr:nvSpPr>
      <xdr:spPr>
        <a:xfrm>
          <a:off x="8515427" y="1358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159620</xdr:rowOff>
    </xdr:from>
    <xdr:to>
      <xdr:col>11</xdr:col>
      <xdr:colOff>358775</xdr:colOff>
      <xdr:row>77</xdr:row>
      <xdr:rowOff>89770</xdr:rowOff>
    </xdr:to>
    <xdr:sp macro="" textlink="">
      <xdr:nvSpPr>
        <xdr:cNvPr id="431" name="円/楕円 430"/>
        <xdr:cNvSpPr/>
      </xdr:nvSpPr>
      <xdr:spPr>
        <a:xfrm>
          <a:off x="7810500" y="131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106296</xdr:rowOff>
    </xdr:from>
    <xdr:ext cx="534377" cy="259045"/>
    <xdr:sp macro="" textlink="">
      <xdr:nvSpPr>
        <xdr:cNvPr id="432" name="テキスト ボックス 431"/>
        <xdr:cNvSpPr txBox="1"/>
      </xdr:nvSpPr>
      <xdr:spPr>
        <a:xfrm>
          <a:off x="7594111" y="129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121541</xdr:rowOff>
    </xdr:from>
    <xdr:to>
      <xdr:col>10</xdr:col>
      <xdr:colOff>155575</xdr:colOff>
      <xdr:row>79</xdr:row>
      <xdr:rowOff>51691</xdr:rowOff>
    </xdr:to>
    <xdr:sp macro="" textlink="">
      <xdr:nvSpPr>
        <xdr:cNvPr id="433" name="円/楕円 432"/>
        <xdr:cNvSpPr/>
      </xdr:nvSpPr>
      <xdr:spPr>
        <a:xfrm>
          <a:off x="6921500" y="1349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42818</xdr:rowOff>
    </xdr:from>
    <xdr:ext cx="469744" cy="259045"/>
    <xdr:sp macro="" textlink="">
      <xdr:nvSpPr>
        <xdr:cNvPr id="434" name="テキスト ボックス 433"/>
        <xdr:cNvSpPr txBox="1"/>
      </xdr:nvSpPr>
      <xdr:spPr>
        <a:xfrm>
          <a:off x="6737427" y="1358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92976</xdr:rowOff>
    </xdr:from>
    <xdr:to>
      <xdr:col>15</xdr:col>
      <xdr:colOff>180975</xdr:colOff>
      <xdr:row>98</xdr:row>
      <xdr:rowOff>104949</xdr:rowOff>
    </xdr:to>
    <xdr:cxnSp macro="">
      <xdr:nvCxnSpPr>
        <xdr:cNvPr id="461" name="直線コネクタ 460"/>
        <xdr:cNvCxnSpPr/>
      </xdr:nvCxnSpPr>
      <xdr:spPr>
        <a:xfrm flipV="1">
          <a:off x="9639300" y="16895076"/>
          <a:ext cx="8382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104949</xdr:rowOff>
    </xdr:from>
    <xdr:to>
      <xdr:col>14</xdr:col>
      <xdr:colOff>28575</xdr:colOff>
      <xdr:row>98</xdr:row>
      <xdr:rowOff>107941</xdr:rowOff>
    </xdr:to>
    <xdr:cxnSp macro="">
      <xdr:nvCxnSpPr>
        <xdr:cNvPr id="464" name="直線コネクタ 463"/>
        <xdr:cNvCxnSpPr/>
      </xdr:nvCxnSpPr>
      <xdr:spPr>
        <a:xfrm flipV="1">
          <a:off x="8750300" y="16907049"/>
          <a:ext cx="8890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107941</xdr:rowOff>
    </xdr:from>
    <xdr:to>
      <xdr:col>12</xdr:col>
      <xdr:colOff>511175</xdr:colOff>
      <xdr:row>98</xdr:row>
      <xdr:rowOff>114153</xdr:rowOff>
    </xdr:to>
    <xdr:cxnSp macro="">
      <xdr:nvCxnSpPr>
        <xdr:cNvPr id="467" name="直線コネクタ 466"/>
        <xdr:cNvCxnSpPr/>
      </xdr:nvCxnSpPr>
      <xdr:spPr>
        <a:xfrm flipV="1">
          <a:off x="7861300" y="16910041"/>
          <a:ext cx="88900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114153</xdr:rowOff>
    </xdr:from>
    <xdr:to>
      <xdr:col>11</xdr:col>
      <xdr:colOff>307975</xdr:colOff>
      <xdr:row>98</xdr:row>
      <xdr:rowOff>115551</xdr:rowOff>
    </xdr:to>
    <xdr:cxnSp macro="">
      <xdr:nvCxnSpPr>
        <xdr:cNvPr id="470" name="直線コネクタ 469"/>
        <xdr:cNvCxnSpPr/>
      </xdr:nvCxnSpPr>
      <xdr:spPr>
        <a:xfrm flipV="1">
          <a:off x="6972300" y="16916253"/>
          <a:ext cx="889000" cy="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42176</xdr:rowOff>
    </xdr:from>
    <xdr:to>
      <xdr:col>15</xdr:col>
      <xdr:colOff>231775</xdr:colOff>
      <xdr:row>98</xdr:row>
      <xdr:rowOff>143776</xdr:rowOff>
    </xdr:to>
    <xdr:sp macro="" textlink="">
      <xdr:nvSpPr>
        <xdr:cNvPr id="480" name="円/楕円 479"/>
        <xdr:cNvSpPr/>
      </xdr:nvSpPr>
      <xdr:spPr>
        <a:xfrm>
          <a:off x="10426700" y="16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51,098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54149</xdr:rowOff>
    </xdr:from>
    <xdr:to>
      <xdr:col>14</xdr:col>
      <xdr:colOff>79375</xdr:colOff>
      <xdr:row>98</xdr:row>
      <xdr:rowOff>155749</xdr:rowOff>
    </xdr:to>
    <xdr:sp macro="" textlink="">
      <xdr:nvSpPr>
        <xdr:cNvPr id="482" name="円/楕円 481"/>
        <xdr:cNvSpPr/>
      </xdr:nvSpPr>
      <xdr:spPr>
        <a:xfrm>
          <a:off x="9588500" y="1685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146876</xdr:rowOff>
    </xdr:from>
    <xdr:ext cx="534377" cy="259045"/>
    <xdr:sp macro="" textlink="">
      <xdr:nvSpPr>
        <xdr:cNvPr id="483" name="テキスト ボックス 482"/>
        <xdr:cNvSpPr txBox="1"/>
      </xdr:nvSpPr>
      <xdr:spPr>
        <a:xfrm>
          <a:off x="9372111" y="1694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57141</xdr:rowOff>
    </xdr:from>
    <xdr:to>
      <xdr:col>12</xdr:col>
      <xdr:colOff>561975</xdr:colOff>
      <xdr:row>98</xdr:row>
      <xdr:rowOff>158741</xdr:rowOff>
    </xdr:to>
    <xdr:sp macro="" textlink="">
      <xdr:nvSpPr>
        <xdr:cNvPr id="484" name="円/楕円 483"/>
        <xdr:cNvSpPr/>
      </xdr:nvSpPr>
      <xdr:spPr>
        <a:xfrm>
          <a:off x="8699500" y="1685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149868</xdr:rowOff>
    </xdr:from>
    <xdr:ext cx="534377" cy="259045"/>
    <xdr:sp macro="" textlink="">
      <xdr:nvSpPr>
        <xdr:cNvPr id="485" name="テキスト ボックス 484"/>
        <xdr:cNvSpPr txBox="1"/>
      </xdr:nvSpPr>
      <xdr:spPr>
        <a:xfrm>
          <a:off x="8483111" y="169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63353</xdr:rowOff>
    </xdr:from>
    <xdr:to>
      <xdr:col>11</xdr:col>
      <xdr:colOff>358775</xdr:colOff>
      <xdr:row>98</xdr:row>
      <xdr:rowOff>164953</xdr:rowOff>
    </xdr:to>
    <xdr:sp macro="" textlink="">
      <xdr:nvSpPr>
        <xdr:cNvPr id="486" name="円/楕円 485"/>
        <xdr:cNvSpPr/>
      </xdr:nvSpPr>
      <xdr:spPr>
        <a:xfrm>
          <a:off x="7810500" y="1686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156080</xdr:rowOff>
    </xdr:from>
    <xdr:ext cx="534377" cy="259045"/>
    <xdr:sp macro="" textlink="">
      <xdr:nvSpPr>
        <xdr:cNvPr id="487" name="テキスト ボックス 486"/>
        <xdr:cNvSpPr txBox="1"/>
      </xdr:nvSpPr>
      <xdr:spPr>
        <a:xfrm>
          <a:off x="7594111" y="1695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27,939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64751</xdr:rowOff>
    </xdr:from>
    <xdr:to>
      <xdr:col>10</xdr:col>
      <xdr:colOff>155575</xdr:colOff>
      <xdr:row>98</xdr:row>
      <xdr:rowOff>166351</xdr:rowOff>
    </xdr:to>
    <xdr:sp macro="" textlink="">
      <xdr:nvSpPr>
        <xdr:cNvPr id="488" name="円/楕円 487"/>
        <xdr:cNvSpPr/>
      </xdr:nvSpPr>
      <xdr:spPr>
        <a:xfrm>
          <a:off x="6921500" y="1686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157478</xdr:rowOff>
    </xdr:from>
    <xdr:ext cx="534377" cy="259045"/>
    <xdr:sp macro="" textlink="">
      <xdr:nvSpPr>
        <xdr:cNvPr id="489" name="テキスト ボックス 488"/>
        <xdr:cNvSpPr txBox="1"/>
      </xdr:nvSpPr>
      <xdr:spPr>
        <a:xfrm>
          <a:off x="6705111" y="1695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55330</xdr:rowOff>
    </xdr:from>
    <xdr:to>
      <xdr:col>23</xdr:col>
      <xdr:colOff>517525</xdr:colOff>
      <xdr:row>34</xdr:row>
      <xdr:rowOff>41990</xdr:rowOff>
    </xdr:to>
    <xdr:cxnSp macro="">
      <xdr:nvCxnSpPr>
        <xdr:cNvPr id="520" name="直線コネクタ 519"/>
        <xdr:cNvCxnSpPr/>
      </xdr:nvCxnSpPr>
      <xdr:spPr>
        <a:xfrm flipV="1">
          <a:off x="15481300" y="5713180"/>
          <a:ext cx="838200" cy="15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159000</xdr:rowOff>
    </xdr:from>
    <xdr:to>
      <xdr:col>22</xdr:col>
      <xdr:colOff>365125</xdr:colOff>
      <xdr:row>34</xdr:row>
      <xdr:rowOff>41990</xdr:rowOff>
    </xdr:to>
    <xdr:cxnSp macro="">
      <xdr:nvCxnSpPr>
        <xdr:cNvPr id="523" name="直線コネクタ 522"/>
        <xdr:cNvCxnSpPr/>
      </xdr:nvCxnSpPr>
      <xdr:spPr>
        <a:xfrm>
          <a:off x="14592300" y="5816850"/>
          <a:ext cx="889000" cy="5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159000</xdr:rowOff>
    </xdr:from>
    <xdr:to>
      <xdr:col>21</xdr:col>
      <xdr:colOff>161925</xdr:colOff>
      <xdr:row>37</xdr:row>
      <xdr:rowOff>12647</xdr:rowOff>
    </xdr:to>
    <xdr:cxnSp macro="">
      <xdr:nvCxnSpPr>
        <xdr:cNvPr id="526" name="直線コネクタ 525"/>
        <xdr:cNvCxnSpPr/>
      </xdr:nvCxnSpPr>
      <xdr:spPr>
        <a:xfrm flipV="1">
          <a:off x="13703300" y="5816850"/>
          <a:ext cx="889000" cy="53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12647</xdr:rowOff>
    </xdr:from>
    <xdr:to>
      <xdr:col>19</xdr:col>
      <xdr:colOff>644525</xdr:colOff>
      <xdr:row>37</xdr:row>
      <xdr:rowOff>76476</xdr:rowOff>
    </xdr:to>
    <xdr:cxnSp macro="">
      <xdr:nvCxnSpPr>
        <xdr:cNvPr id="529" name="直線コネクタ 528"/>
        <xdr:cNvCxnSpPr/>
      </xdr:nvCxnSpPr>
      <xdr:spPr>
        <a:xfrm flipV="1">
          <a:off x="12814300" y="6356297"/>
          <a:ext cx="889000" cy="6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4530</xdr:rowOff>
    </xdr:from>
    <xdr:to>
      <xdr:col>23</xdr:col>
      <xdr:colOff>568325</xdr:colOff>
      <xdr:row>33</xdr:row>
      <xdr:rowOff>106130</xdr:rowOff>
    </xdr:to>
    <xdr:sp macro="" textlink="">
      <xdr:nvSpPr>
        <xdr:cNvPr id="539" name="円/楕円 538"/>
        <xdr:cNvSpPr/>
      </xdr:nvSpPr>
      <xdr:spPr>
        <a:xfrm>
          <a:off x="16268700" y="56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27407</xdr:rowOff>
    </xdr:from>
    <xdr:ext cx="534377" cy="259045"/>
    <xdr:sp macro="" textlink="">
      <xdr:nvSpPr>
        <xdr:cNvPr id="540" name="消防費該当値テキスト"/>
        <xdr:cNvSpPr txBox="1"/>
      </xdr:nvSpPr>
      <xdr:spPr>
        <a:xfrm>
          <a:off x="16370300" y="551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65,667</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162640</xdr:rowOff>
    </xdr:from>
    <xdr:to>
      <xdr:col>22</xdr:col>
      <xdr:colOff>415925</xdr:colOff>
      <xdr:row>34</xdr:row>
      <xdr:rowOff>92790</xdr:rowOff>
    </xdr:to>
    <xdr:sp macro="" textlink="">
      <xdr:nvSpPr>
        <xdr:cNvPr id="541" name="円/楕円 540"/>
        <xdr:cNvSpPr/>
      </xdr:nvSpPr>
      <xdr:spPr>
        <a:xfrm>
          <a:off x="15430500" y="582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109317</xdr:rowOff>
    </xdr:from>
    <xdr:ext cx="534377" cy="259045"/>
    <xdr:sp macro="" textlink="">
      <xdr:nvSpPr>
        <xdr:cNvPr id="542" name="テキスト ボックス 541"/>
        <xdr:cNvSpPr txBox="1"/>
      </xdr:nvSpPr>
      <xdr:spPr>
        <a:xfrm>
          <a:off x="15214111" y="55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55,984</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108200</xdr:rowOff>
    </xdr:from>
    <xdr:to>
      <xdr:col>21</xdr:col>
      <xdr:colOff>212725</xdr:colOff>
      <xdr:row>34</xdr:row>
      <xdr:rowOff>38350</xdr:rowOff>
    </xdr:to>
    <xdr:sp macro="" textlink="">
      <xdr:nvSpPr>
        <xdr:cNvPr id="543" name="円/楕円 542"/>
        <xdr:cNvSpPr/>
      </xdr:nvSpPr>
      <xdr:spPr>
        <a:xfrm>
          <a:off x="14541500" y="576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54877</xdr:rowOff>
    </xdr:from>
    <xdr:ext cx="534377" cy="259045"/>
    <xdr:sp macro="" textlink="">
      <xdr:nvSpPr>
        <xdr:cNvPr id="544" name="テキスト ボックス 543"/>
        <xdr:cNvSpPr txBox="1"/>
      </xdr:nvSpPr>
      <xdr:spPr>
        <a:xfrm>
          <a:off x="14325111" y="554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133297</xdr:rowOff>
    </xdr:from>
    <xdr:to>
      <xdr:col>20</xdr:col>
      <xdr:colOff>9525</xdr:colOff>
      <xdr:row>37</xdr:row>
      <xdr:rowOff>63447</xdr:rowOff>
    </xdr:to>
    <xdr:sp macro="" textlink="">
      <xdr:nvSpPr>
        <xdr:cNvPr id="545" name="円/楕円 544"/>
        <xdr:cNvSpPr/>
      </xdr:nvSpPr>
      <xdr:spPr>
        <a:xfrm>
          <a:off x="13652500" y="630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79974</xdr:rowOff>
    </xdr:from>
    <xdr:ext cx="534377" cy="259045"/>
    <xdr:sp macro="" textlink="">
      <xdr:nvSpPr>
        <xdr:cNvPr id="546" name="テキスト ボックス 545"/>
        <xdr:cNvSpPr txBox="1"/>
      </xdr:nvSpPr>
      <xdr:spPr>
        <a:xfrm>
          <a:off x="13436111" y="608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25676</xdr:rowOff>
    </xdr:from>
    <xdr:to>
      <xdr:col>18</xdr:col>
      <xdr:colOff>492125</xdr:colOff>
      <xdr:row>37</xdr:row>
      <xdr:rowOff>127276</xdr:rowOff>
    </xdr:to>
    <xdr:sp macro="" textlink="">
      <xdr:nvSpPr>
        <xdr:cNvPr id="547" name="円/楕円 546"/>
        <xdr:cNvSpPr/>
      </xdr:nvSpPr>
      <xdr:spPr>
        <a:xfrm>
          <a:off x="12763500" y="636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143803</xdr:rowOff>
    </xdr:from>
    <xdr:ext cx="534377" cy="259045"/>
    <xdr:sp macro="" textlink="">
      <xdr:nvSpPr>
        <xdr:cNvPr id="548" name="テキスト ボックス 547"/>
        <xdr:cNvSpPr txBox="1"/>
      </xdr:nvSpPr>
      <xdr:spPr>
        <a:xfrm>
          <a:off x="12547111" y="61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168242</xdr:rowOff>
    </xdr:from>
    <xdr:to>
      <xdr:col>23</xdr:col>
      <xdr:colOff>517525</xdr:colOff>
      <xdr:row>58</xdr:row>
      <xdr:rowOff>54360</xdr:rowOff>
    </xdr:to>
    <xdr:cxnSp macro="">
      <xdr:nvCxnSpPr>
        <xdr:cNvPr id="579" name="直線コネクタ 578"/>
        <xdr:cNvCxnSpPr/>
      </xdr:nvCxnSpPr>
      <xdr:spPr>
        <a:xfrm>
          <a:off x="15481300" y="9940892"/>
          <a:ext cx="838200" cy="5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168242</xdr:rowOff>
    </xdr:from>
    <xdr:to>
      <xdr:col>22</xdr:col>
      <xdr:colOff>365125</xdr:colOff>
      <xdr:row>58</xdr:row>
      <xdr:rowOff>73863</xdr:rowOff>
    </xdr:to>
    <xdr:cxnSp macro="">
      <xdr:nvCxnSpPr>
        <xdr:cNvPr id="582" name="直線コネクタ 581"/>
        <xdr:cNvCxnSpPr/>
      </xdr:nvCxnSpPr>
      <xdr:spPr>
        <a:xfrm flipV="1">
          <a:off x="14592300" y="9940892"/>
          <a:ext cx="889000" cy="7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76535</xdr:rowOff>
    </xdr:from>
    <xdr:to>
      <xdr:col>21</xdr:col>
      <xdr:colOff>161925</xdr:colOff>
      <xdr:row>58</xdr:row>
      <xdr:rowOff>73863</xdr:rowOff>
    </xdr:to>
    <xdr:cxnSp macro="">
      <xdr:nvCxnSpPr>
        <xdr:cNvPr id="585" name="直線コネクタ 584"/>
        <xdr:cNvCxnSpPr/>
      </xdr:nvCxnSpPr>
      <xdr:spPr>
        <a:xfrm>
          <a:off x="13703300" y="9849185"/>
          <a:ext cx="889000" cy="16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76535</xdr:rowOff>
    </xdr:from>
    <xdr:to>
      <xdr:col>19</xdr:col>
      <xdr:colOff>644525</xdr:colOff>
      <xdr:row>58</xdr:row>
      <xdr:rowOff>21873</xdr:rowOff>
    </xdr:to>
    <xdr:cxnSp macro="">
      <xdr:nvCxnSpPr>
        <xdr:cNvPr id="588" name="直線コネクタ 587"/>
        <xdr:cNvCxnSpPr/>
      </xdr:nvCxnSpPr>
      <xdr:spPr>
        <a:xfrm flipV="1">
          <a:off x="12814300" y="9849185"/>
          <a:ext cx="889000" cy="11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3560</xdr:rowOff>
    </xdr:from>
    <xdr:to>
      <xdr:col>23</xdr:col>
      <xdr:colOff>568325</xdr:colOff>
      <xdr:row>58</xdr:row>
      <xdr:rowOff>105160</xdr:rowOff>
    </xdr:to>
    <xdr:sp macro="" textlink="">
      <xdr:nvSpPr>
        <xdr:cNvPr id="598" name="円/楕円 597"/>
        <xdr:cNvSpPr/>
      </xdr:nvSpPr>
      <xdr:spPr>
        <a:xfrm>
          <a:off x="16268700" y="994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89937</xdr:rowOff>
    </xdr:from>
    <xdr:ext cx="534377" cy="259045"/>
    <xdr:sp macro="" textlink="">
      <xdr:nvSpPr>
        <xdr:cNvPr id="599" name="教育費該当値テキスト"/>
        <xdr:cNvSpPr txBox="1"/>
      </xdr:nvSpPr>
      <xdr:spPr>
        <a:xfrm>
          <a:off x="16370300" y="986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33,066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117442</xdr:rowOff>
    </xdr:from>
    <xdr:to>
      <xdr:col>22</xdr:col>
      <xdr:colOff>415925</xdr:colOff>
      <xdr:row>58</xdr:row>
      <xdr:rowOff>47592</xdr:rowOff>
    </xdr:to>
    <xdr:sp macro="" textlink="">
      <xdr:nvSpPr>
        <xdr:cNvPr id="600" name="円/楕円 599"/>
        <xdr:cNvSpPr/>
      </xdr:nvSpPr>
      <xdr:spPr>
        <a:xfrm>
          <a:off x="15430500" y="98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38719</xdr:rowOff>
    </xdr:from>
    <xdr:ext cx="534377" cy="259045"/>
    <xdr:sp macro="" textlink="">
      <xdr:nvSpPr>
        <xdr:cNvPr id="601" name="テキスト ボックス 600"/>
        <xdr:cNvSpPr txBox="1"/>
      </xdr:nvSpPr>
      <xdr:spPr>
        <a:xfrm>
          <a:off x="15214111" y="998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23063</xdr:rowOff>
    </xdr:from>
    <xdr:to>
      <xdr:col>21</xdr:col>
      <xdr:colOff>212725</xdr:colOff>
      <xdr:row>58</xdr:row>
      <xdr:rowOff>124663</xdr:rowOff>
    </xdr:to>
    <xdr:sp macro="" textlink="">
      <xdr:nvSpPr>
        <xdr:cNvPr id="602" name="円/楕円 601"/>
        <xdr:cNvSpPr/>
      </xdr:nvSpPr>
      <xdr:spPr>
        <a:xfrm>
          <a:off x="14541500" y="996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115790</xdr:rowOff>
    </xdr:from>
    <xdr:ext cx="534377" cy="259045"/>
    <xdr:sp macro="" textlink="">
      <xdr:nvSpPr>
        <xdr:cNvPr id="603" name="テキスト ボックス 602"/>
        <xdr:cNvSpPr txBox="1"/>
      </xdr:nvSpPr>
      <xdr:spPr>
        <a:xfrm>
          <a:off x="14325111" y="1005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25735</xdr:rowOff>
    </xdr:from>
    <xdr:to>
      <xdr:col>20</xdr:col>
      <xdr:colOff>9525</xdr:colOff>
      <xdr:row>57</xdr:row>
      <xdr:rowOff>127335</xdr:rowOff>
    </xdr:to>
    <xdr:sp macro="" textlink="">
      <xdr:nvSpPr>
        <xdr:cNvPr id="604" name="円/楕円 603"/>
        <xdr:cNvSpPr/>
      </xdr:nvSpPr>
      <xdr:spPr>
        <a:xfrm>
          <a:off x="13652500" y="97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143862</xdr:rowOff>
    </xdr:from>
    <xdr:ext cx="534377" cy="259045"/>
    <xdr:sp macro="" textlink="">
      <xdr:nvSpPr>
        <xdr:cNvPr id="605" name="テキスト ボックス 604"/>
        <xdr:cNvSpPr txBox="1"/>
      </xdr:nvSpPr>
      <xdr:spPr>
        <a:xfrm>
          <a:off x="13436111" y="957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55,921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142523</xdr:rowOff>
    </xdr:from>
    <xdr:to>
      <xdr:col>18</xdr:col>
      <xdr:colOff>492125</xdr:colOff>
      <xdr:row>58</xdr:row>
      <xdr:rowOff>72673</xdr:rowOff>
    </xdr:to>
    <xdr:sp macro="" textlink="">
      <xdr:nvSpPr>
        <xdr:cNvPr id="606" name="円/楕円 605"/>
        <xdr:cNvSpPr/>
      </xdr:nvSpPr>
      <xdr:spPr>
        <a:xfrm>
          <a:off x="12763500" y="991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63800</xdr:rowOff>
    </xdr:from>
    <xdr:ext cx="534377" cy="259045"/>
    <xdr:sp macro="" textlink="">
      <xdr:nvSpPr>
        <xdr:cNvPr id="607" name="テキスト ボックス 606"/>
        <xdr:cNvSpPr txBox="1"/>
      </xdr:nvSpPr>
      <xdr:spPr>
        <a:xfrm>
          <a:off x="12547111" y="1000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136925</xdr:rowOff>
    </xdr:from>
    <xdr:to>
      <xdr:col>23</xdr:col>
      <xdr:colOff>517525</xdr:colOff>
      <xdr:row>78</xdr:row>
      <xdr:rowOff>138081</xdr:rowOff>
    </xdr:to>
    <xdr:cxnSp macro="">
      <xdr:nvCxnSpPr>
        <xdr:cNvPr id="634" name="直線コネクタ 633"/>
        <xdr:cNvCxnSpPr/>
      </xdr:nvCxnSpPr>
      <xdr:spPr>
        <a:xfrm>
          <a:off x="15481300" y="13510025"/>
          <a:ext cx="8382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136925</xdr:rowOff>
    </xdr:from>
    <xdr:to>
      <xdr:col>22</xdr:col>
      <xdr:colOff>365125</xdr:colOff>
      <xdr:row>78</xdr:row>
      <xdr:rowOff>139700</xdr:rowOff>
    </xdr:to>
    <xdr:cxnSp macro="">
      <xdr:nvCxnSpPr>
        <xdr:cNvPr id="637" name="直線コネクタ 636"/>
        <xdr:cNvCxnSpPr/>
      </xdr:nvCxnSpPr>
      <xdr:spPr>
        <a:xfrm flipV="1">
          <a:off x="14592300" y="13510025"/>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139398</xdr:rowOff>
    </xdr:from>
    <xdr:to>
      <xdr:col>21</xdr:col>
      <xdr:colOff>161925</xdr:colOff>
      <xdr:row>78</xdr:row>
      <xdr:rowOff>139700</xdr:rowOff>
    </xdr:to>
    <xdr:cxnSp macro="">
      <xdr:nvCxnSpPr>
        <xdr:cNvPr id="640" name="直線コネクタ 639"/>
        <xdr:cNvCxnSpPr/>
      </xdr:nvCxnSpPr>
      <xdr:spPr>
        <a:xfrm>
          <a:off x="13703300" y="13512498"/>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139398</xdr:rowOff>
    </xdr:from>
    <xdr:to>
      <xdr:col>19</xdr:col>
      <xdr:colOff>644525</xdr:colOff>
      <xdr:row>78</xdr:row>
      <xdr:rowOff>139700</xdr:rowOff>
    </xdr:to>
    <xdr:cxnSp macro="">
      <xdr:nvCxnSpPr>
        <xdr:cNvPr id="643" name="直線コネクタ 642"/>
        <xdr:cNvCxnSpPr/>
      </xdr:nvCxnSpPr>
      <xdr:spPr>
        <a:xfrm flipV="1">
          <a:off x="12814300" y="13512498"/>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87281</xdr:rowOff>
    </xdr:from>
    <xdr:to>
      <xdr:col>23</xdr:col>
      <xdr:colOff>568325</xdr:colOff>
      <xdr:row>79</xdr:row>
      <xdr:rowOff>17431</xdr:rowOff>
    </xdr:to>
    <xdr:sp macro="" textlink="">
      <xdr:nvSpPr>
        <xdr:cNvPr id="653" name="円/楕円 652"/>
        <xdr:cNvSpPr/>
      </xdr:nvSpPr>
      <xdr:spPr>
        <a:xfrm>
          <a:off x="16268700" y="1346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44617</xdr:rowOff>
    </xdr:from>
    <xdr:ext cx="378565" cy="259045"/>
    <xdr:sp macro="" textlink="">
      <xdr:nvSpPr>
        <xdr:cNvPr id="654" name="災害復旧費該当値テキスト"/>
        <xdr:cNvSpPr txBox="1"/>
      </xdr:nvSpPr>
      <xdr:spPr>
        <a:xfrm>
          <a:off x="16370300" y="13417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86125</xdr:rowOff>
    </xdr:from>
    <xdr:to>
      <xdr:col>22</xdr:col>
      <xdr:colOff>415925</xdr:colOff>
      <xdr:row>79</xdr:row>
      <xdr:rowOff>16275</xdr:rowOff>
    </xdr:to>
    <xdr:sp macro="" textlink="">
      <xdr:nvSpPr>
        <xdr:cNvPr id="655" name="円/楕円 654"/>
        <xdr:cNvSpPr/>
      </xdr:nvSpPr>
      <xdr:spPr>
        <a:xfrm>
          <a:off x="15430500" y="134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7402</xdr:rowOff>
    </xdr:from>
    <xdr:ext cx="378565" cy="259045"/>
    <xdr:sp macro="" textlink="">
      <xdr:nvSpPr>
        <xdr:cNvPr id="656" name="テキスト ボックス 655"/>
        <xdr:cNvSpPr txBox="1"/>
      </xdr:nvSpPr>
      <xdr:spPr>
        <a:xfrm>
          <a:off x="15292017" y="1355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88598</xdr:rowOff>
    </xdr:from>
    <xdr:to>
      <xdr:col>20</xdr:col>
      <xdr:colOff>9525</xdr:colOff>
      <xdr:row>79</xdr:row>
      <xdr:rowOff>18748</xdr:rowOff>
    </xdr:to>
    <xdr:sp macro="" textlink="">
      <xdr:nvSpPr>
        <xdr:cNvPr id="659" name="円/楕円 658"/>
        <xdr:cNvSpPr/>
      </xdr:nvSpPr>
      <xdr:spPr>
        <a:xfrm>
          <a:off x="13652500" y="1346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9875</xdr:rowOff>
    </xdr:from>
    <xdr:ext cx="313932" cy="259045"/>
    <xdr:sp macro="" textlink="">
      <xdr:nvSpPr>
        <xdr:cNvPr id="660" name="テキスト ボックス 659"/>
        <xdr:cNvSpPr txBox="1"/>
      </xdr:nvSpPr>
      <xdr:spPr>
        <a:xfrm>
          <a:off x="13546333" y="13554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1" name="円/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2" name="テキスト ボックス 66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13985</xdr:rowOff>
    </xdr:from>
    <xdr:to>
      <xdr:col>23</xdr:col>
      <xdr:colOff>517525</xdr:colOff>
      <xdr:row>98</xdr:row>
      <xdr:rowOff>21357</xdr:rowOff>
    </xdr:to>
    <xdr:cxnSp macro="">
      <xdr:nvCxnSpPr>
        <xdr:cNvPr id="691" name="直線コネクタ 690"/>
        <xdr:cNvCxnSpPr/>
      </xdr:nvCxnSpPr>
      <xdr:spPr>
        <a:xfrm flipV="1">
          <a:off x="15481300" y="16816085"/>
          <a:ext cx="8382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21357</xdr:rowOff>
    </xdr:from>
    <xdr:to>
      <xdr:col>22</xdr:col>
      <xdr:colOff>365125</xdr:colOff>
      <xdr:row>98</xdr:row>
      <xdr:rowOff>38263</xdr:rowOff>
    </xdr:to>
    <xdr:cxnSp macro="">
      <xdr:nvCxnSpPr>
        <xdr:cNvPr id="694" name="直線コネクタ 693"/>
        <xdr:cNvCxnSpPr/>
      </xdr:nvCxnSpPr>
      <xdr:spPr>
        <a:xfrm flipV="1">
          <a:off x="14592300" y="16823457"/>
          <a:ext cx="889000" cy="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38263</xdr:rowOff>
    </xdr:from>
    <xdr:to>
      <xdr:col>21</xdr:col>
      <xdr:colOff>161925</xdr:colOff>
      <xdr:row>98</xdr:row>
      <xdr:rowOff>41081</xdr:rowOff>
    </xdr:to>
    <xdr:cxnSp macro="">
      <xdr:nvCxnSpPr>
        <xdr:cNvPr id="697" name="直線コネクタ 696"/>
        <xdr:cNvCxnSpPr/>
      </xdr:nvCxnSpPr>
      <xdr:spPr>
        <a:xfrm flipV="1">
          <a:off x="13703300" y="16840363"/>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39985</xdr:rowOff>
    </xdr:from>
    <xdr:to>
      <xdr:col>19</xdr:col>
      <xdr:colOff>644525</xdr:colOff>
      <xdr:row>98</xdr:row>
      <xdr:rowOff>41081</xdr:rowOff>
    </xdr:to>
    <xdr:cxnSp macro="">
      <xdr:nvCxnSpPr>
        <xdr:cNvPr id="700" name="直線コネクタ 699"/>
        <xdr:cNvCxnSpPr/>
      </xdr:nvCxnSpPr>
      <xdr:spPr>
        <a:xfrm>
          <a:off x="12814300" y="16842085"/>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134635</xdr:rowOff>
    </xdr:from>
    <xdr:to>
      <xdr:col>23</xdr:col>
      <xdr:colOff>568325</xdr:colOff>
      <xdr:row>98</xdr:row>
      <xdr:rowOff>64785</xdr:rowOff>
    </xdr:to>
    <xdr:sp macro="" textlink="">
      <xdr:nvSpPr>
        <xdr:cNvPr id="710" name="円/楕円 709"/>
        <xdr:cNvSpPr/>
      </xdr:nvSpPr>
      <xdr:spPr>
        <a:xfrm>
          <a:off x="16268700" y="1676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49562</xdr:rowOff>
    </xdr:from>
    <xdr:ext cx="534377" cy="259045"/>
    <xdr:sp macro="" textlink="">
      <xdr:nvSpPr>
        <xdr:cNvPr id="711" name="公債費該当値テキスト"/>
        <xdr:cNvSpPr txBox="1"/>
      </xdr:nvSpPr>
      <xdr:spPr>
        <a:xfrm>
          <a:off x="16370300" y="1668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52,996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142007</xdr:rowOff>
    </xdr:from>
    <xdr:to>
      <xdr:col>22</xdr:col>
      <xdr:colOff>415925</xdr:colOff>
      <xdr:row>98</xdr:row>
      <xdr:rowOff>72157</xdr:rowOff>
    </xdr:to>
    <xdr:sp macro="" textlink="">
      <xdr:nvSpPr>
        <xdr:cNvPr id="712" name="円/楕円 711"/>
        <xdr:cNvSpPr/>
      </xdr:nvSpPr>
      <xdr:spPr>
        <a:xfrm>
          <a:off x="15430500" y="167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63284</xdr:rowOff>
    </xdr:from>
    <xdr:ext cx="534377" cy="259045"/>
    <xdr:sp macro="" textlink="">
      <xdr:nvSpPr>
        <xdr:cNvPr id="713" name="テキスト ボックス 712"/>
        <xdr:cNvSpPr txBox="1"/>
      </xdr:nvSpPr>
      <xdr:spPr>
        <a:xfrm>
          <a:off x="15214111" y="168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158913</xdr:rowOff>
    </xdr:from>
    <xdr:to>
      <xdr:col>21</xdr:col>
      <xdr:colOff>212725</xdr:colOff>
      <xdr:row>98</xdr:row>
      <xdr:rowOff>89063</xdr:rowOff>
    </xdr:to>
    <xdr:sp macro="" textlink="">
      <xdr:nvSpPr>
        <xdr:cNvPr id="714" name="円/楕円 713"/>
        <xdr:cNvSpPr/>
      </xdr:nvSpPr>
      <xdr:spPr>
        <a:xfrm>
          <a:off x="14541500" y="167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80190</xdr:rowOff>
    </xdr:from>
    <xdr:ext cx="534377" cy="259045"/>
    <xdr:sp macro="" textlink="">
      <xdr:nvSpPr>
        <xdr:cNvPr id="715" name="テキスト ボックス 714"/>
        <xdr:cNvSpPr txBox="1"/>
      </xdr:nvSpPr>
      <xdr:spPr>
        <a:xfrm>
          <a:off x="14325111" y="1688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161731</xdr:rowOff>
    </xdr:from>
    <xdr:to>
      <xdr:col>20</xdr:col>
      <xdr:colOff>9525</xdr:colOff>
      <xdr:row>98</xdr:row>
      <xdr:rowOff>91881</xdr:rowOff>
    </xdr:to>
    <xdr:sp macro="" textlink="">
      <xdr:nvSpPr>
        <xdr:cNvPr id="716" name="円/楕円 715"/>
        <xdr:cNvSpPr/>
      </xdr:nvSpPr>
      <xdr:spPr>
        <a:xfrm>
          <a:off x="13652500" y="1679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83008</xdr:rowOff>
    </xdr:from>
    <xdr:ext cx="534377" cy="259045"/>
    <xdr:sp macro="" textlink="">
      <xdr:nvSpPr>
        <xdr:cNvPr id="717" name="テキスト ボックス 716"/>
        <xdr:cNvSpPr txBox="1"/>
      </xdr:nvSpPr>
      <xdr:spPr>
        <a:xfrm>
          <a:off x="13436111" y="168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160635</xdr:rowOff>
    </xdr:from>
    <xdr:to>
      <xdr:col>18</xdr:col>
      <xdr:colOff>492125</xdr:colOff>
      <xdr:row>98</xdr:row>
      <xdr:rowOff>90785</xdr:rowOff>
    </xdr:to>
    <xdr:sp macro="" textlink="">
      <xdr:nvSpPr>
        <xdr:cNvPr id="718" name="円/楕円 717"/>
        <xdr:cNvSpPr/>
      </xdr:nvSpPr>
      <xdr:spPr>
        <a:xfrm>
          <a:off x="12763500" y="1679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81912</xdr:rowOff>
    </xdr:from>
    <xdr:ext cx="534377" cy="259045"/>
    <xdr:sp macro="" textlink="">
      <xdr:nvSpPr>
        <xdr:cNvPr id="719" name="テキスト ボックス 718"/>
        <xdr:cNvSpPr txBox="1"/>
      </xdr:nvSpPr>
      <xdr:spPr>
        <a:xfrm>
          <a:off x="12547111" y="1688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ysClr val="windowText" lastClr="000000"/>
              </a:solidFill>
              <a:effectLst/>
              <a:latin typeface="+mn-lt"/>
              <a:ea typeface="+mn-ea"/>
              <a:cs typeface="+mn-cs"/>
            </a:rPr>
            <a:t>民生費</a:t>
          </a:r>
          <a:r>
            <a:rPr kumimoji="1" lang="ja-JP" altLang="ja-JP"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住民一人当たり</a:t>
          </a:r>
          <a:r>
            <a:rPr lang="en-US" altLang="ja-JP" sz="1100" b="0" i="0" baseline="0">
              <a:solidFill>
                <a:sysClr val="windowText" lastClr="000000"/>
              </a:solidFill>
              <a:effectLst/>
              <a:latin typeface="+mn-lt"/>
              <a:ea typeface="+mn-ea"/>
              <a:cs typeface="+mn-cs"/>
            </a:rPr>
            <a:t>184,709</a:t>
          </a:r>
          <a:r>
            <a:rPr lang="ja-JP" altLang="ja-JP" sz="1100" b="0" i="0" baseline="0">
              <a:solidFill>
                <a:sysClr val="windowText" lastClr="000000"/>
              </a:solidFill>
              <a:effectLst/>
              <a:latin typeface="+mn-lt"/>
              <a:ea typeface="+mn-ea"/>
              <a:cs typeface="+mn-cs"/>
            </a:rPr>
            <a:t>円となっており、類似団体と比較して一人当たりコストが高い状況となっている。これは、生活保護費の高止まり</a:t>
          </a:r>
          <a:r>
            <a:rPr lang="ja-JP" altLang="en-US" sz="1100" b="0" i="0" baseline="0">
              <a:solidFill>
                <a:sysClr val="windowText" lastClr="000000"/>
              </a:solidFill>
              <a:effectLst/>
              <a:latin typeface="+mn-lt"/>
              <a:ea typeface="+mn-ea"/>
              <a:cs typeface="+mn-cs"/>
            </a:rPr>
            <a:t>や後期高齢者医療療養給付費負担金の増加</a:t>
          </a:r>
          <a:r>
            <a:rPr lang="ja-JP" altLang="ja-JP" sz="1100" b="0" i="0" baseline="0">
              <a:solidFill>
                <a:sysClr val="windowText" lastClr="000000"/>
              </a:solidFill>
              <a:effectLst/>
              <a:latin typeface="+mn-lt"/>
              <a:ea typeface="+mn-ea"/>
              <a:cs typeface="+mn-cs"/>
            </a:rPr>
            <a:t>によるものである。</a:t>
          </a:r>
          <a:endParaRPr lang="en-US" altLang="ja-JP" sz="1100" b="0" i="0" baseline="0">
            <a:solidFill>
              <a:sysClr val="windowText" lastClr="000000"/>
            </a:solidFill>
            <a:effectLst/>
            <a:latin typeface="+mn-lt"/>
            <a:ea typeface="+mn-ea"/>
            <a:cs typeface="+mn-cs"/>
          </a:endParaRPr>
        </a:p>
        <a:p>
          <a:r>
            <a:rPr lang="ja-JP" altLang="en-US" sz="1100" b="0" i="0" baseline="0">
              <a:solidFill>
                <a:sysClr val="windowText" lastClr="000000"/>
              </a:solidFill>
              <a:effectLst/>
              <a:latin typeface="+mn-lt"/>
              <a:ea typeface="+mn-ea"/>
              <a:cs typeface="+mn-cs"/>
            </a:rPr>
            <a:t>消防</a:t>
          </a:r>
          <a:r>
            <a:rPr lang="ja-JP" altLang="ja-JP" sz="1100" b="0" i="0" baseline="0">
              <a:solidFill>
                <a:sysClr val="windowText" lastClr="000000"/>
              </a:solidFill>
              <a:effectLst/>
              <a:latin typeface="+mn-lt"/>
              <a:ea typeface="+mn-ea"/>
              <a:cs typeface="+mn-cs"/>
            </a:rPr>
            <a:t>費は住民一人当たり</a:t>
          </a:r>
          <a:r>
            <a:rPr lang="en-US" altLang="ja-JP" sz="1100" b="0" i="0" baseline="0">
              <a:solidFill>
                <a:sysClr val="windowText" lastClr="000000"/>
              </a:solidFill>
              <a:effectLst/>
              <a:latin typeface="+mn-lt"/>
              <a:ea typeface="+mn-ea"/>
              <a:cs typeface="+mn-cs"/>
            </a:rPr>
            <a:t>65,667</a:t>
          </a:r>
          <a:r>
            <a:rPr lang="ja-JP" altLang="ja-JP" sz="1100" b="0" i="0" baseline="0">
              <a:solidFill>
                <a:sysClr val="windowText" lastClr="000000"/>
              </a:solidFill>
              <a:effectLst/>
              <a:latin typeface="+mn-lt"/>
              <a:ea typeface="+mn-ea"/>
              <a:cs typeface="+mn-cs"/>
            </a:rPr>
            <a:t>円となっており、類似団体と比較して一人当たりコストが高い状況となっている。これは、近年の南海トラフ地震対策関連事業の増加等によるものであり、Ｈ</a:t>
          </a:r>
          <a:r>
            <a:rPr lang="en-US" altLang="ja-JP" sz="1100" b="0" i="0" baseline="0">
              <a:solidFill>
                <a:sysClr val="windowText" lastClr="000000"/>
              </a:solidFill>
              <a:effectLst/>
              <a:latin typeface="+mn-lt"/>
              <a:ea typeface="+mn-ea"/>
              <a:cs typeface="+mn-cs"/>
            </a:rPr>
            <a:t>23</a:t>
          </a:r>
          <a:r>
            <a:rPr lang="ja-JP" altLang="en-US" sz="1100" b="0" i="0" baseline="0">
              <a:solidFill>
                <a:sysClr val="windowText" lastClr="000000"/>
              </a:solidFill>
              <a:effectLst/>
              <a:latin typeface="+mn-lt"/>
              <a:ea typeface="+mn-ea"/>
              <a:cs typeface="+mn-cs"/>
            </a:rPr>
            <a:t>年</a:t>
          </a:r>
          <a:r>
            <a:rPr lang="ja-JP" altLang="ja-JP" sz="1100" b="0" i="0" baseline="0">
              <a:solidFill>
                <a:sysClr val="windowText" lastClr="000000"/>
              </a:solidFill>
              <a:effectLst/>
              <a:latin typeface="+mn-lt"/>
              <a:ea typeface="+mn-ea"/>
              <a:cs typeface="+mn-cs"/>
            </a:rPr>
            <a:t>度決算と比較すると</a:t>
          </a:r>
          <a:r>
            <a:rPr lang="ja-JP" altLang="en-US" sz="1100" b="0" i="0" baseline="0">
              <a:solidFill>
                <a:sysClr val="windowText" lastClr="000000"/>
              </a:solidFill>
              <a:effectLst/>
              <a:latin typeface="+mn-lt"/>
              <a:ea typeface="+mn-ea"/>
              <a:cs typeface="+mn-cs"/>
            </a:rPr>
            <a:t>約３倍</a:t>
          </a:r>
          <a:r>
            <a:rPr lang="ja-JP" altLang="ja-JP" sz="1100" b="0" i="0" baseline="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en-US" sz="1100" b="0" i="0" baseline="0">
              <a:solidFill>
                <a:sysClr val="windowText" lastClr="000000"/>
              </a:solidFill>
              <a:effectLst/>
              <a:latin typeface="+mn-lt"/>
              <a:ea typeface="+mn-ea"/>
              <a:cs typeface="+mn-cs"/>
            </a:rPr>
            <a:t>民生費</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消防費</a:t>
          </a:r>
          <a:r>
            <a:rPr kumimoji="1" lang="ja-JP" altLang="ja-JP" sz="1100" b="0" i="0" baseline="0">
              <a:solidFill>
                <a:sysClr val="windowText" lastClr="000000"/>
              </a:solidFill>
              <a:effectLst/>
              <a:latin typeface="+mn-lt"/>
              <a:ea typeface="+mn-ea"/>
              <a:cs typeface="+mn-cs"/>
            </a:rPr>
            <a:t>以外の費目については、</a:t>
          </a:r>
          <a:r>
            <a:rPr kumimoji="1" lang="ja-JP" altLang="en-US" sz="1100" b="0" i="0" baseline="0">
              <a:solidFill>
                <a:sysClr val="windowText" lastClr="000000"/>
              </a:solidFill>
              <a:effectLst/>
              <a:latin typeface="+mn-lt"/>
              <a:ea typeface="+mn-ea"/>
              <a:cs typeface="+mn-cs"/>
            </a:rPr>
            <a:t>概ね</a:t>
          </a:r>
          <a:r>
            <a:rPr kumimoji="1" lang="ja-JP" altLang="ja-JP" sz="1100" b="0" i="0" baseline="0">
              <a:solidFill>
                <a:sysClr val="windowText" lastClr="000000"/>
              </a:solidFill>
              <a:effectLst/>
              <a:latin typeface="+mn-lt"/>
              <a:ea typeface="+mn-ea"/>
              <a:cs typeface="+mn-cs"/>
            </a:rPr>
            <a:t>全国平均を下回っている。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ysClr val="windowText" lastClr="000000"/>
              </a:solidFill>
              <a:effectLst/>
              <a:latin typeface="+mn-lt"/>
              <a:ea typeface="+mn-ea"/>
              <a:cs typeface="+mn-cs"/>
            </a:rPr>
            <a:t>財政調整基金については、中期的な見通しのもとに，決算剰余金を中心に積み立てるとともに，最低</a:t>
          </a:r>
          <a:r>
            <a:rPr lang="ja-JP" altLang="en-US" sz="1100" b="0" i="0" baseline="0">
              <a:solidFill>
                <a:sysClr val="windowText" lastClr="000000"/>
              </a:solidFill>
              <a:effectLst/>
              <a:latin typeface="+mn-lt"/>
              <a:ea typeface="+mn-ea"/>
              <a:cs typeface="+mn-cs"/>
            </a:rPr>
            <a:t>限</a:t>
          </a:r>
          <a:r>
            <a:rPr lang="ja-JP" altLang="ja-JP" sz="1100" b="0" i="0" baseline="0">
              <a:solidFill>
                <a:sysClr val="windowText" lastClr="000000"/>
              </a:solidFill>
              <a:effectLst/>
              <a:latin typeface="+mn-lt"/>
              <a:ea typeface="+mn-ea"/>
              <a:cs typeface="+mn-cs"/>
            </a:rPr>
            <a:t>の取り崩しに努めて</a:t>
          </a:r>
          <a:r>
            <a:rPr lang="ja-JP" altLang="ja-JP" sz="1100">
              <a:solidFill>
                <a:sysClr val="windowText" lastClr="000000"/>
              </a:solidFill>
              <a:effectLst/>
              <a:latin typeface="+mn-lt"/>
              <a:ea typeface="+mn-ea"/>
              <a:cs typeface="+mn-cs"/>
            </a:rPr>
            <a:t>いる。今後も南海地震対策の実施による財源不足を基金の取り崩しや市債の発行などで対応することになるが、将来負担の軽減を図るため健全な財政運営に努める。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長引く景気低迷による所得の落ち込みから国民健康保険税の徴収額が伸び悩み、また、医療費の伸びによる歳出額の増額もあり国民健康保険特別会計において実質収支額が赤字となっている。今後も、国民健康保険税の徴収強化や医療費の抑制策を実施し、適正な経営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14684641</v>
      </c>
      <c r="BO4" s="379"/>
      <c r="BP4" s="379"/>
      <c r="BQ4" s="379"/>
      <c r="BR4" s="379"/>
      <c r="BS4" s="379"/>
      <c r="BT4" s="379"/>
      <c r="BU4" s="380"/>
      <c r="BV4" s="378">
        <v>14492332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0.8</v>
      </c>
      <c r="CU4" s="385"/>
      <c r="CV4" s="385"/>
      <c r="CW4" s="385"/>
      <c r="CX4" s="385"/>
      <c r="CY4" s="385"/>
      <c r="CZ4" s="385"/>
      <c r="DA4" s="386"/>
      <c r="DB4" s="384">
        <v>1.9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14404855</v>
      </c>
      <c r="BO5" s="416"/>
      <c r="BP5" s="416"/>
      <c r="BQ5" s="416"/>
      <c r="BR5" s="416"/>
      <c r="BS5" s="416"/>
      <c r="BT5" s="416"/>
      <c r="BU5" s="417"/>
      <c r="BV5" s="415">
        <v>14144399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88.9</v>
      </c>
      <c r="CU5" s="413"/>
      <c r="CV5" s="413"/>
      <c r="CW5" s="413"/>
      <c r="CX5" s="413"/>
      <c r="CY5" s="413"/>
      <c r="CZ5" s="413"/>
      <c r="DA5" s="414"/>
      <c r="DB5" s="412">
        <v>88.2</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279786</v>
      </c>
      <c r="BO6" s="416"/>
      <c r="BP6" s="416"/>
      <c r="BQ6" s="416"/>
      <c r="BR6" s="416"/>
      <c r="BS6" s="416"/>
      <c r="BT6" s="416"/>
      <c r="BU6" s="417"/>
      <c r="BV6" s="415">
        <v>347933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94.1</v>
      </c>
      <c r="CU6" s="453"/>
      <c r="CV6" s="453"/>
      <c r="CW6" s="453"/>
      <c r="CX6" s="453"/>
      <c r="CY6" s="453"/>
      <c r="CZ6" s="453"/>
      <c r="DA6" s="454"/>
      <c r="DB6" s="452">
        <v>93.8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222466</v>
      </c>
      <c r="BO7" s="416"/>
      <c r="BP7" s="416"/>
      <c r="BQ7" s="416"/>
      <c r="BR7" s="416"/>
      <c r="BS7" s="416"/>
      <c r="BT7" s="416"/>
      <c r="BU7" s="417"/>
      <c r="BV7" s="415">
        <v>206064</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7466761</v>
      </c>
      <c r="CU7" s="416"/>
      <c r="CV7" s="416"/>
      <c r="CW7" s="416"/>
      <c r="CX7" s="416"/>
      <c r="CY7" s="416"/>
      <c r="CZ7" s="416"/>
      <c r="DA7" s="417"/>
      <c r="DB7" s="415">
        <v>7295864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57320</v>
      </c>
      <c r="BO8" s="416"/>
      <c r="BP8" s="416"/>
      <c r="BQ8" s="416"/>
      <c r="BR8" s="416"/>
      <c r="BS8" s="416"/>
      <c r="BT8" s="416"/>
      <c r="BU8" s="417"/>
      <c r="BV8" s="415">
        <v>141869</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0.35</v>
      </c>
      <c r="CU8" s="456"/>
      <c r="CV8" s="456"/>
      <c r="CW8" s="456"/>
      <c r="CX8" s="456"/>
      <c r="CY8" s="456"/>
      <c r="CZ8" s="456"/>
      <c r="DA8" s="457"/>
      <c r="DB8" s="455">
        <v>0.34</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27038</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-84549</v>
      </c>
      <c r="BO9" s="416"/>
      <c r="BP9" s="416"/>
      <c r="BQ9" s="416"/>
      <c r="BR9" s="416"/>
      <c r="BS9" s="416"/>
      <c r="BT9" s="416"/>
      <c r="BU9" s="417"/>
      <c r="BV9" s="415">
        <v>-207930</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15.6</v>
      </c>
      <c r="CU9" s="413"/>
      <c r="CV9" s="413"/>
      <c r="CW9" s="413"/>
      <c r="CX9" s="413"/>
      <c r="CY9" s="413"/>
      <c r="CZ9" s="413"/>
      <c r="DA9" s="414"/>
      <c r="DB9" s="412">
        <v>15.3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28686</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3212</v>
      </c>
      <c r="BO10" s="416"/>
      <c r="BP10" s="416"/>
      <c r="BQ10" s="416"/>
      <c r="BR10" s="416"/>
      <c r="BS10" s="416"/>
      <c r="BT10" s="416"/>
      <c r="BU10" s="417"/>
      <c r="BV10" s="415">
        <v>3018</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v>27768</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28063</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t="s">
        <v>116</v>
      </c>
      <c r="BO12" s="416"/>
      <c r="BP12" s="416"/>
      <c r="BQ12" s="416"/>
      <c r="BR12" s="416"/>
      <c r="BS12" s="416"/>
      <c r="BT12" s="416"/>
      <c r="BU12" s="417"/>
      <c r="BV12" s="415">
        <v>130000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116</v>
      </c>
      <c r="CU12" s="456"/>
      <c r="CV12" s="456"/>
      <c r="CW12" s="456"/>
      <c r="CX12" s="456"/>
      <c r="CY12" s="456"/>
      <c r="CZ12" s="456"/>
      <c r="DA12" s="457"/>
      <c r="DB12" s="455" t="s">
        <v>116</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27796</v>
      </c>
      <c r="S13" s="497"/>
      <c r="T13" s="497"/>
      <c r="U13" s="497"/>
      <c r="V13" s="498"/>
      <c r="W13" s="431" t="s">
        <v>119</v>
      </c>
      <c r="X13" s="432"/>
      <c r="Y13" s="432"/>
      <c r="Z13" s="432"/>
      <c r="AA13" s="432"/>
      <c r="AB13" s="422"/>
      <c r="AC13" s="466">
        <v>2768</v>
      </c>
      <c r="AD13" s="467"/>
      <c r="AE13" s="467"/>
      <c r="AF13" s="467"/>
      <c r="AG13" s="506"/>
      <c r="AH13" s="466">
        <v>3199</v>
      </c>
      <c r="AI13" s="467"/>
      <c r="AJ13" s="467"/>
      <c r="AK13" s="467"/>
      <c r="AL13" s="468"/>
      <c r="AM13" s="444" t="s">
        <v>120</v>
      </c>
      <c r="AN13" s="445"/>
      <c r="AO13" s="445"/>
      <c r="AP13" s="445"/>
      <c r="AQ13" s="445"/>
      <c r="AR13" s="445"/>
      <c r="AS13" s="445"/>
      <c r="AT13" s="446"/>
      <c r="AU13" s="447" t="s">
        <v>114</v>
      </c>
      <c r="AV13" s="448"/>
      <c r="AW13" s="448"/>
      <c r="AX13" s="448"/>
      <c r="AY13" s="449" t="s">
        <v>121</v>
      </c>
      <c r="AZ13" s="450"/>
      <c r="BA13" s="450"/>
      <c r="BB13" s="450"/>
      <c r="BC13" s="450"/>
      <c r="BD13" s="450"/>
      <c r="BE13" s="450"/>
      <c r="BF13" s="450"/>
      <c r="BG13" s="450"/>
      <c r="BH13" s="450"/>
      <c r="BI13" s="450"/>
      <c r="BJ13" s="450"/>
      <c r="BK13" s="450"/>
      <c r="BL13" s="450"/>
      <c r="BM13" s="451"/>
      <c r="BN13" s="415">
        <v>-81337</v>
      </c>
      <c r="BO13" s="416"/>
      <c r="BP13" s="416"/>
      <c r="BQ13" s="416"/>
      <c r="BR13" s="416"/>
      <c r="BS13" s="416"/>
      <c r="BT13" s="416"/>
      <c r="BU13" s="417"/>
      <c r="BV13" s="415">
        <v>-307144</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9</v>
      </c>
      <c r="CU13" s="413"/>
      <c r="CV13" s="413"/>
      <c r="CW13" s="413"/>
      <c r="CX13" s="413"/>
      <c r="CY13" s="413"/>
      <c r="CZ13" s="413"/>
      <c r="DA13" s="414"/>
      <c r="DB13" s="412">
        <v>8.6999999999999993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123</v>
      </c>
      <c r="M14" s="494"/>
      <c r="N14" s="494"/>
      <c r="O14" s="494"/>
      <c r="P14" s="494"/>
      <c r="Q14" s="495"/>
      <c r="R14" s="496">
        <v>28331</v>
      </c>
      <c r="S14" s="497"/>
      <c r="T14" s="497"/>
      <c r="U14" s="497"/>
      <c r="V14" s="498"/>
      <c r="W14" s="405"/>
      <c r="X14" s="406"/>
      <c r="Y14" s="406"/>
      <c r="Z14" s="406"/>
      <c r="AA14" s="406"/>
      <c r="AB14" s="395"/>
      <c r="AC14" s="499">
        <v>21.1</v>
      </c>
      <c r="AD14" s="500"/>
      <c r="AE14" s="500"/>
      <c r="AF14" s="500"/>
      <c r="AG14" s="501"/>
      <c r="AH14" s="499">
        <v>22.2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20.100000000000001</v>
      </c>
      <c r="CU14" s="511"/>
      <c r="CV14" s="511"/>
      <c r="CW14" s="511"/>
      <c r="CX14" s="511"/>
      <c r="CY14" s="511"/>
      <c r="CZ14" s="511"/>
      <c r="DA14" s="512"/>
      <c r="DB14" s="510">
        <v>15.6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28089</v>
      </c>
      <c r="S15" s="497"/>
      <c r="T15" s="497"/>
      <c r="U15" s="497"/>
      <c r="V15" s="498"/>
      <c r="W15" s="431" t="s">
        <v>125</v>
      </c>
      <c r="X15" s="432"/>
      <c r="Y15" s="432"/>
      <c r="Z15" s="432"/>
      <c r="AA15" s="432"/>
      <c r="AB15" s="422"/>
      <c r="AC15" s="466">
        <v>2507</v>
      </c>
      <c r="AD15" s="467"/>
      <c r="AE15" s="467"/>
      <c r="AF15" s="467"/>
      <c r="AG15" s="506"/>
      <c r="AH15" s="466">
        <v>2879</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2354345</v>
      </c>
      <c r="BO15" s="379"/>
      <c r="BP15" s="379"/>
      <c r="BQ15" s="379"/>
      <c r="BR15" s="379"/>
      <c r="BS15" s="379"/>
      <c r="BT15" s="379"/>
      <c r="BU15" s="380"/>
      <c r="BV15" s="378">
        <v>2211091</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19.100000000000001</v>
      </c>
      <c r="AD16" s="500"/>
      <c r="AE16" s="500"/>
      <c r="AF16" s="500"/>
      <c r="AG16" s="501"/>
      <c r="AH16" s="499">
        <v>20</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6445506</v>
      </c>
      <c r="BO16" s="416"/>
      <c r="BP16" s="416"/>
      <c r="BQ16" s="416"/>
      <c r="BR16" s="416"/>
      <c r="BS16" s="416"/>
      <c r="BT16" s="416"/>
      <c r="BU16" s="417"/>
      <c r="BV16" s="415">
        <v>6246416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131</v>
      </c>
      <c r="N17" s="520"/>
      <c r="O17" s="520"/>
      <c r="P17" s="520"/>
      <c r="Q17" s="521"/>
      <c r="R17" s="516" t="s">
        <v>132</v>
      </c>
      <c r="S17" s="517"/>
      <c r="T17" s="517"/>
      <c r="U17" s="517"/>
      <c r="V17" s="518"/>
      <c r="W17" s="431" t="s">
        <v>133</v>
      </c>
      <c r="X17" s="432"/>
      <c r="Y17" s="432"/>
      <c r="Z17" s="432"/>
      <c r="AA17" s="432"/>
      <c r="AB17" s="422"/>
      <c r="AC17" s="466">
        <v>7824</v>
      </c>
      <c r="AD17" s="467"/>
      <c r="AE17" s="467"/>
      <c r="AF17" s="467"/>
      <c r="AG17" s="506"/>
      <c r="AH17" s="466">
        <v>8271</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2951801</v>
      </c>
      <c r="BO17" s="416"/>
      <c r="BP17" s="416"/>
      <c r="BQ17" s="416"/>
      <c r="BR17" s="416"/>
      <c r="BS17" s="416"/>
      <c r="BT17" s="416"/>
      <c r="BU17" s="417"/>
      <c r="BV17" s="415">
        <v>2813877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91.49</v>
      </c>
      <c r="M18" s="528"/>
      <c r="N18" s="528"/>
      <c r="O18" s="528"/>
      <c r="P18" s="528"/>
      <c r="Q18" s="528"/>
      <c r="R18" s="529"/>
      <c r="S18" s="529"/>
      <c r="T18" s="529"/>
      <c r="U18" s="529"/>
      <c r="V18" s="530"/>
      <c r="W18" s="433"/>
      <c r="X18" s="434"/>
      <c r="Y18" s="434"/>
      <c r="Z18" s="434"/>
      <c r="AA18" s="434"/>
      <c r="AB18" s="425"/>
      <c r="AC18" s="531">
        <v>59.7</v>
      </c>
      <c r="AD18" s="532"/>
      <c r="AE18" s="532"/>
      <c r="AF18" s="532"/>
      <c r="AG18" s="533"/>
      <c r="AH18" s="531">
        <v>57.4</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6880263</v>
      </c>
      <c r="BO18" s="416"/>
      <c r="BP18" s="416"/>
      <c r="BQ18" s="416"/>
      <c r="BR18" s="416"/>
      <c r="BS18" s="416"/>
      <c r="BT18" s="416"/>
      <c r="BU18" s="417"/>
      <c r="BV18" s="415">
        <v>6588364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296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9023938</v>
      </c>
      <c r="BO19" s="416"/>
      <c r="BP19" s="416"/>
      <c r="BQ19" s="416"/>
      <c r="BR19" s="416"/>
      <c r="BS19" s="416"/>
      <c r="BT19" s="416"/>
      <c r="BU19" s="417"/>
      <c r="BV19" s="415">
        <v>8936990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10255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15037668</v>
      </c>
      <c r="BO23" s="416"/>
      <c r="BP23" s="416"/>
      <c r="BQ23" s="416"/>
      <c r="BR23" s="416"/>
      <c r="BS23" s="416"/>
      <c r="BT23" s="416"/>
      <c r="BU23" s="417"/>
      <c r="BV23" s="415">
        <v>14704532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7400</v>
      </c>
      <c r="R24" s="467"/>
      <c r="S24" s="467"/>
      <c r="T24" s="467"/>
      <c r="U24" s="467"/>
      <c r="V24" s="506"/>
      <c r="W24" s="561"/>
      <c r="X24" s="549"/>
      <c r="Y24" s="550"/>
      <c r="Z24" s="465" t="s">
        <v>149</v>
      </c>
      <c r="AA24" s="445"/>
      <c r="AB24" s="445"/>
      <c r="AC24" s="445"/>
      <c r="AD24" s="445"/>
      <c r="AE24" s="445"/>
      <c r="AF24" s="445"/>
      <c r="AG24" s="446"/>
      <c r="AH24" s="466">
        <v>280</v>
      </c>
      <c r="AI24" s="467"/>
      <c r="AJ24" s="467"/>
      <c r="AK24" s="467"/>
      <c r="AL24" s="506"/>
      <c r="AM24" s="466">
        <v>854280</v>
      </c>
      <c r="AN24" s="467"/>
      <c r="AO24" s="467"/>
      <c r="AP24" s="467"/>
      <c r="AQ24" s="467"/>
      <c r="AR24" s="506"/>
      <c r="AS24" s="466">
        <v>3051</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11641701</v>
      </c>
      <c r="BO24" s="416"/>
      <c r="BP24" s="416"/>
      <c r="BQ24" s="416"/>
      <c r="BR24" s="416"/>
      <c r="BS24" s="416"/>
      <c r="BT24" s="416"/>
      <c r="BU24" s="417"/>
      <c r="BV24" s="415">
        <v>11464400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6320</v>
      </c>
      <c r="R25" s="467"/>
      <c r="S25" s="467"/>
      <c r="T25" s="467"/>
      <c r="U25" s="467"/>
      <c r="V25" s="506"/>
      <c r="W25" s="561"/>
      <c r="X25" s="549"/>
      <c r="Y25" s="550"/>
      <c r="Z25" s="465" t="s">
        <v>152</v>
      </c>
      <c r="AA25" s="445"/>
      <c r="AB25" s="445"/>
      <c r="AC25" s="445"/>
      <c r="AD25" s="445"/>
      <c r="AE25" s="445"/>
      <c r="AF25" s="445"/>
      <c r="AG25" s="446"/>
      <c r="AH25" s="466">
        <v>46</v>
      </c>
      <c r="AI25" s="467"/>
      <c r="AJ25" s="467"/>
      <c r="AK25" s="467"/>
      <c r="AL25" s="506"/>
      <c r="AM25" s="466">
        <v>131928</v>
      </c>
      <c r="AN25" s="467"/>
      <c r="AO25" s="467"/>
      <c r="AP25" s="467"/>
      <c r="AQ25" s="467"/>
      <c r="AR25" s="506"/>
      <c r="AS25" s="466">
        <v>2868</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701085</v>
      </c>
      <c r="BO25" s="379"/>
      <c r="BP25" s="379"/>
      <c r="BQ25" s="379"/>
      <c r="BR25" s="379"/>
      <c r="BS25" s="379"/>
      <c r="BT25" s="379"/>
      <c r="BU25" s="380"/>
      <c r="BV25" s="378">
        <v>1673269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5870</v>
      </c>
      <c r="R26" s="467"/>
      <c r="S26" s="467"/>
      <c r="T26" s="467"/>
      <c r="U26" s="467"/>
      <c r="V26" s="506"/>
      <c r="W26" s="561"/>
      <c r="X26" s="549"/>
      <c r="Y26" s="550"/>
      <c r="Z26" s="465" t="s">
        <v>155</v>
      </c>
      <c r="AA26" s="571"/>
      <c r="AB26" s="571"/>
      <c r="AC26" s="571"/>
      <c r="AD26" s="571"/>
      <c r="AE26" s="571"/>
      <c r="AF26" s="571"/>
      <c r="AG26" s="572"/>
      <c r="AH26" s="466">
        <v>29</v>
      </c>
      <c r="AI26" s="467"/>
      <c r="AJ26" s="467"/>
      <c r="AK26" s="467"/>
      <c r="AL26" s="506"/>
      <c r="AM26" s="466">
        <v>95323</v>
      </c>
      <c r="AN26" s="467"/>
      <c r="AO26" s="467"/>
      <c r="AP26" s="467"/>
      <c r="AQ26" s="467"/>
      <c r="AR26" s="506"/>
      <c r="AS26" s="466">
        <v>3287</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116</v>
      </c>
      <c r="BO26" s="416"/>
      <c r="BP26" s="416"/>
      <c r="BQ26" s="416"/>
      <c r="BR26" s="416"/>
      <c r="BS26" s="416"/>
      <c r="BT26" s="416"/>
      <c r="BU26" s="417"/>
      <c r="BV26" s="415" t="s">
        <v>116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4100</v>
      </c>
      <c r="R27" s="467"/>
      <c r="S27" s="467"/>
      <c r="T27" s="467"/>
      <c r="U27" s="467"/>
      <c r="V27" s="506"/>
      <c r="W27" s="561"/>
      <c r="X27" s="549"/>
      <c r="Y27" s="550"/>
      <c r="Z27" s="465" t="s">
        <v>158</v>
      </c>
      <c r="AA27" s="445"/>
      <c r="AB27" s="445"/>
      <c r="AC27" s="445"/>
      <c r="AD27" s="445"/>
      <c r="AE27" s="445"/>
      <c r="AF27" s="445"/>
      <c r="AG27" s="446"/>
      <c r="AH27" s="466" t="s">
        <v>116</v>
      </c>
      <c r="AI27" s="467"/>
      <c r="AJ27" s="467"/>
      <c r="AK27" s="467"/>
      <c r="AL27" s="506"/>
      <c r="AM27" s="466" t="s">
        <v>116</v>
      </c>
      <c r="AN27" s="467"/>
      <c r="AO27" s="467"/>
      <c r="AP27" s="467"/>
      <c r="AQ27" s="467"/>
      <c r="AR27" s="506"/>
      <c r="AS27" s="466" t="s">
        <v>116</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225458</v>
      </c>
      <c r="BO27" s="585"/>
      <c r="BP27" s="585"/>
      <c r="BQ27" s="585"/>
      <c r="BR27" s="585"/>
      <c r="BS27" s="585"/>
      <c r="BT27" s="585"/>
      <c r="BU27" s="586"/>
      <c r="BV27" s="584">
        <v>225020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3700</v>
      </c>
      <c r="R28" s="467"/>
      <c r="S28" s="467"/>
      <c r="T28" s="467"/>
      <c r="U28" s="467"/>
      <c r="V28" s="506"/>
      <c r="W28" s="561"/>
      <c r="X28" s="549"/>
      <c r="Y28" s="550"/>
      <c r="Z28" s="465" t="s">
        <v>161</v>
      </c>
      <c r="AA28" s="445"/>
      <c r="AB28" s="445"/>
      <c r="AC28" s="445"/>
      <c r="AD28" s="445"/>
      <c r="AE28" s="445"/>
      <c r="AF28" s="445"/>
      <c r="AG28" s="446"/>
      <c r="AH28" s="466" t="s">
        <v>116</v>
      </c>
      <c r="AI28" s="467"/>
      <c r="AJ28" s="467"/>
      <c r="AK28" s="467"/>
      <c r="AL28" s="506"/>
      <c r="AM28" s="466" t="s">
        <v>116</v>
      </c>
      <c r="AN28" s="467"/>
      <c r="AO28" s="467"/>
      <c r="AP28" s="467"/>
      <c r="AQ28" s="467"/>
      <c r="AR28" s="506"/>
      <c r="AS28" s="466" t="s">
        <v>116</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1728899</v>
      </c>
      <c r="BO28" s="379"/>
      <c r="BP28" s="379"/>
      <c r="BQ28" s="379"/>
      <c r="BR28" s="379"/>
      <c r="BS28" s="379"/>
      <c r="BT28" s="379"/>
      <c r="BU28" s="380"/>
      <c r="BV28" s="378">
        <v>1655687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14</v>
      </c>
      <c r="M29" s="467"/>
      <c r="N29" s="467"/>
      <c r="O29" s="467"/>
      <c r="P29" s="506"/>
      <c r="Q29" s="466">
        <v>3450</v>
      </c>
      <c r="R29" s="467"/>
      <c r="S29" s="467"/>
      <c r="T29" s="467"/>
      <c r="U29" s="467"/>
      <c r="V29" s="506"/>
      <c r="W29" s="562"/>
      <c r="X29" s="563"/>
      <c r="Y29" s="564"/>
      <c r="Z29" s="465" t="s">
        <v>165</v>
      </c>
      <c r="AA29" s="445"/>
      <c r="AB29" s="445"/>
      <c r="AC29" s="445"/>
      <c r="AD29" s="445"/>
      <c r="AE29" s="445"/>
      <c r="AF29" s="445"/>
      <c r="AG29" s="446"/>
      <c r="AH29" s="466">
        <v>280</v>
      </c>
      <c r="AI29" s="467"/>
      <c r="AJ29" s="467"/>
      <c r="AK29" s="467"/>
      <c r="AL29" s="506"/>
      <c r="AM29" s="466">
        <v>854280</v>
      </c>
      <c r="AN29" s="467"/>
      <c r="AO29" s="467"/>
      <c r="AP29" s="467"/>
      <c r="AQ29" s="467"/>
      <c r="AR29" s="506"/>
      <c r="AS29" s="466">
        <v>3051</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1090904</v>
      </c>
      <c r="BO29" s="416"/>
      <c r="BP29" s="416"/>
      <c r="BQ29" s="416"/>
      <c r="BR29" s="416"/>
      <c r="BS29" s="416"/>
      <c r="BT29" s="416"/>
      <c r="BU29" s="417"/>
      <c r="BV29" s="415">
        <v>1285588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97.9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4158931</v>
      </c>
      <c r="BO30" s="585"/>
      <c r="BP30" s="585"/>
      <c r="BQ30" s="585"/>
      <c r="BR30" s="585"/>
      <c r="BS30" s="585"/>
      <c r="BT30" s="585"/>
      <c r="BU30" s="586"/>
      <c r="BV30" s="584">
        <v>4035789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6</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11</v>
      </c>
      <c r="BF34" s="596"/>
      <c r="BG34" s="597" t="str">
        <f>IF('各会計、関係団体の財政状況及び健全化判断比率'!B33="","",'各会計、関係団体の財政状況及び健全化判断比率'!B33)</f>
        <v>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仁淀川下流衛生事務組合</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土佐市土地開発公社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製紙工業振興基金特別会計</v>
      </c>
      <c r="F35" s="597"/>
      <c r="G35" s="597"/>
      <c r="H35" s="597"/>
      <c r="I35" s="597"/>
      <c r="J35" s="597"/>
      <c r="K35" s="597"/>
      <c r="L35" s="597"/>
      <c r="M35" s="597"/>
      <c r="N35" s="597"/>
      <c r="O35" s="597"/>
      <c r="P35" s="597"/>
      <c r="Q35" s="597"/>
      <c r="R35" s="597"/>
      <c r="S35" s="597"/>
      <c r="T35" s="165"/>
      <c r="U35" s="596">
        <f>IF(W35="","",U34+1)</f>
        <v>7</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10</v>
      </c>
      <c r="AN35" s="596"/>
      <c r="AO35" s="597" t="str">
        <f>IF('各会計、関係団体の財政状況及び健全化判断比率'!B32="","",'各会計、関係団体の財政状況及び健全化判断比率'!B32)</f>
        <v>病院事業会計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中央西部焼却処理事務組合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住宅新築資金等特別会計</v>
      </c>
      <c r="F36" s="597"/>
      <c r="G36" s="597"/>
      <c r="H36" s="597"/>
      <c r="I36" s="597"/>
      <c r="J36" s="597"/>
      <c r="K36" s="597"/>
      <c r="L36" s="597"/>
      <c r="M36" s="597"/>
      <c r="N36" s="597"/>
      <c r="O36" s="597"/>
      <c r="P36" s="597"/>
      <c r="Q36" s="597"/>
      <c r="R36" s="597"/>
      <c r="S36" s="597"/>
      <c r="T36" s="165"/>
      <c r="U36" s="596">
        <f t="shared" ref="U36:U43" si="4">IF(W36="","",U35+1)</f>
        <v>8</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高知県広域食肉センター事務組合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学校給食特別会計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仁淀川広域市町村圏事務組合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f t="shared" ref="C38:C43" si="5">IF(E38="","",C37+1)</f>
        <v>5</v>
      </c>
      <c r="D38" s="596"/>
      <c r="E38" s="597" t="str">
        <f>IF('各会計、関係団体の財政状況及び健全化判断比率'!B11="","",'各会計、関係団体の財政状況及び健全化判断比率'!B11)</f>
        <v>土地取得特別会計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こうち人づくり広域連合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高知県後期高齢者医療広域連合(一般会計）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高知県後期高齢者医療広域連合(特別会計）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19</v>
      </c>
      <c r="BX41" s="596"/>
      <c r="BY41" s="597" t="str">
        <f>IF('各会計、関係団体の財政状況及び健全化判断比率'!B75="","",'各会計、関係団体の財政状況及び健全化判断比率'!B75)</f>
        <v>高知県市町村総合事務組合(一般会計)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20</v>
      </c>
      <c r="BX42" s="596"/>
      <c r="BY42" s="597" t="str">
        <f>IF('各会計、関係団体の財政状況及び健全化判断比率'!B76="","",'各会計、関係団体の財政状況及び健全化判断比率'!B76)</f>
        <v>高知県市町村総合事務組合(交通災害共済事業特別会計)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21</v>
      </c>
      <c r="BX43" s="596"/>
      <c r="BY43" s="597" t="str">
        <f>IF('各会計、関係団体の財政状況及び健全化判断比率'!B77="","",'各会計、関係団体の財政状況及び健全化判断比率'!B77)</f>
        <v>高知県市町村総合事務組合(会館建設事業特別会計)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1" t="s">
        <v>522</v>
      </c>
      <c r="D34" s="1181"/>
      <c r="E34" s="1182"/>
      <c r="F34" s="32" t="s">
        <v>523</v>
      </c>
      <c r="G34" s="33" t="s">
        <v>524</v>
      </c>
      <c r="H34" s="33" t="s">
        <v>525</v>
      </c>
      <c r="I34" s="33" t="s">
        <v>526</v>
      </c>
      <c r="J34" s="34" t="s">
        <v>527</v>
      </c>
      <c r="K34" s="22"/>
      <c r="L34" s="22"/>
      <c r="M34" s="22"/>
      <c r="N34" s="22"/>
      <c r="O34" s="22"/>
      <c r="P34" s="22"/>
    </row>
    <row r="35" spans="1:16" ht="39" customHeight="1">
      <c r="A35" s="22"/>
      <c r="B35" s="35"/>
      <c r="C35" s="1175" t="s">
        <v>528</v>
      </c>
      <c r="D35" s="1176"/>
      <c r="E35" s="1177"/>
      <c r="F35" s="36">
        <v>19.72</v>
      </c>
      <c r="G35" s="37">
        <v>22.82</v>
      </c>
      <c r="H35" s="37">
        <v>25.31</v>
      </c>
      <c r="I35" s="37">
        <v>25.65</v>
      </c>
      <c r="J35" s="38">
        <v>27.36</v>
      </c>
      <c r="K35" s="22"/>
      <c r="L35" s="22"/>
      <c r="M35" s="22"/>
      <c r="N35" s="22"/>
      <c r="O35" s="22"/>
      <c r="P35" s="22"/>
    </row>
    <row r="36" spans="1:16" ht="39" customHeight="1">
      <c r="A36" s="22"/>
      <c r="B36" s="35"/>
      <c r="C36" s="1175" t="s">
        <v>529</v>
      </c>
      <c r="D36" s="1176"/>
      <c r="E36" s="1177"/>
      <c r="F36" s="36">
        <v>16.86</v>
      </c>
      <c r="G36" s="37">
        <v>18.37</v>
      </c>
      <c r="H36" s="37">
        <v>19.79</v>
      </c>
      <c r="I36" s="37">
        <v>21.09</v>
      </c>
      <c r="J36" s="38">
        <v>21.55</v>
      </c>
      <c r="K36" s="22"/>
      <c r="L36" s="22"/>
      <c r="M36" s="22"/>
      <c r="N36" s="22"/>
      <c r="O36" s="22"/>
      <c r="P36" s="22"/>
    </row>
    <row r="37" spans="1:16" ht="39" customHeight="1">
      <c r="A37" s="22"/>
      <c r="B37" s="35"/>
      <c r="C37" s="1175" t="s">
        <v>530</v>
      </c>
      <c r="D37" s="1176"/>
      <c r="E37" s="1177"/>
      <c r="F37" s="36">
        <v>3.05</v>
      </c>
      <c r="G37" s="37">
        <v>1.37</v>
      </c>
      <c r="H37" s="37">
        <v>3.83</v>
      </c>
      <c r="I37" s="37">
        <v>1.91</v>
      </c>
      <c r="J37" s="38">
        <v>0.67</v>
      </c>
      <c r="K37" s="22"/>
      <c r="L37" s="22"/>
      <c r="M37" s="22"/>
      <c r="N37" s="22"/>
      <c r="O37" s="22"/>
      <c r="P37" s="22"/>
    </row>
    <row r="38" spans="1:16" ht="39" customHeight="1">
      <c r="A38" s="22"/>
      <c r="B38" s="35"/>
      <c r="C38" s="1175" t="s">
        <v>531</v>
      </c>
      <c r="D38" s="1176"/>
      <c r="E38" s="1177"/>
      <c r="F38" s="36">
        <v>0</v>
      </c>
      <c r="G38" s="37">
        <v>0.23</v>
      </c>
      <c r="H38" s="37">
        <v>0.01</v>
      </c>
      <c r="I38" s="37">
        <v>0</v>
      </c>
      <c r="J38" s="38">
        <v>0.48</v>
      </c>
      <c r="K38" s="22"/>
      <c r="L38" s="22"/>
      <c r="M38" s="22"/>
      <c r="N38" s="22"/>
      <c r="O38" s="22"/>
      <c r="P38" s="22"/>
    </row>
    <row r="39" spans="1:16" ht="39" customHeight="1">
      <c r="A39" s="22"/>
      <c r="B39" s="35"/>
      <c r="C39" s="1175" t="s">
        <v>532</v>
      </c>
      <c r="D39" s="1176"/>
      <c r="E39" s="1177"/>
      <c r="F39" s="36">
        <v>7.0000000000000007E-2</v>
      </c>
      <c r="G39" s="37">
        <v>0.1</v>
      </c>
      <c r="H39" s="37">
        <v>0.1</v>
      </c>
      <c r="I39" s="37">
        <v>0.12</v>
      </c>
      <c r="J39" s="38">
        <v>0.11</v>
      </c>
      <c r="K39" s="22"/>
      <c r="L39" s="22"/>
      <c r="M39" s="22"/>
      <c r="N39" s="22"/>
      <c r="O39" s="22"/>
      <c r="P39" s="22"/>
    </row>
    <row r="40" spans="1:16" ht="39" customHeight="1">
      <c r="A40" s="22"/>
      <c r="B40" s="35"/>
      <c r="C40" s="1175" t="s">
        <v>533</v>
      </c>
      <c r="D40" s="1176"/>
      <c r="E40" s="1177"/>
      <c r="F40" s="36">
        <v>0</v>
      </c>
      <c r="G40" s="37">
        <v>0.05</v>
      </c>
      <c r="H40" s="37">
        <v>0.03</v>
      </c>
      <c r="I40" s="37">
        <v>0.02</v>
      </c>
      <c r="J40" s="38">
        <v>0.08</v>
      </c>
      <c r="K40" s="22"/>
      <c r="L40" s="22"/>
      <c r="M40" s="22"/>
      <c r="N40" s="22"/>
      <c r="O40" s="22"/>
      <c r="P40" s="22"/>
    </row>
    <row r="41" spans="1:16" ht="39" customHeight="1">
      <c r="A41" s="22"/>
      <c r="B41" s="35"/>
      <c r="C41" s="1175" t="s">
        <v>534</v>
      </c>
      <c r="D41" s="1176"/>
      <c r="E41" s="1177"/>
      <c r="F41" s="36">
        <v>0</v>
      </c>
      <c r="G41" s="37">
        <v>0</v>
      </c>
      <c r="H41" s="37">
        <v>0</v>
      </c>
      <c r="I41" s="37">
        <v>0</v>
      </c>
      <c r="J41" s="38">
        <v>0.01</v>
      </c>
      <c r="K41" s="22"/>
      <c r="L41" s="22"/>
      <c r="M41" s="22"/>
      <c r="N41" s="22"/>
      <c r="O41" s="22"/>
      <c r="P41" s="22"/>
    </row>
    <row r="42" spans="1:16" ht="39" customHeight="1">
      <c r="A42" s="22"/>
      <c r="B42" s="39"/>
      <c r="C42" s="1175" t="s">
        <v>535</v>
      </c>
      <c r="D42" s="1176"/>
      <c r="E42" s="1177"/>
      <c r="F42" s="36" t="s">
        <v>475</v>
      </c>
      <c r="G42" s="37" t="s">
        <v>475</v>
      </c>
      <c r="H42" s="37" t="s">
        <v>475</v>
      </c>
      <c r="I42" s="37" t="s">
        <v>475</v>
      </c>
      <c r="J42" s="38" t="s">
        <v>475</v>
      </c>
      <c r="K42" s="22"/>
      <c r="L42" s="22"/>
      <c r="M42" s="22"/>
      <c r="N42" s="22"/>
      <c r="O42" s="22"/>
      <c r="P42" s="22"/>
    </row>
    <row r="43" spans="1:16" ht="39" customHeight="1" thickBot="1">
      <c r="A43" s="22"/>
      <c r="B43" s="40"/>
      <c r="C43" s="1178" t="s">
        <v>536</v>
      </c>
      <c r="D43" s="1179"/>
      <c r="E43" s="1180"/>
      <c r="F43" s="41">
        <v>0.01</v>
      </c>
      <c r="G43" s="42">
        <v>0</v>
      </c>
      <c r="H43" s="42">
        <v>0.93</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1" t="s">
        <v>10</v>
      </c>
      <c r="C45" s="1192"/>
      <c r="D45" s="58"/>
      <c r="E45" s="1197" t="s">
        <v>11</v>
      </c>
      <c r="F45" s="1197"/>
      <c r="G45" s="1197"/>
      <c r="H45" s="1197"/>
      <c r="I45" s="1197"/>
      <c r="J45" s="1198"/>
      <c r="K45" s="59">
        <v>1329</v>
      </c>
      <c r="L45" s="60">
        <v>1311</v>
      </c>
      <c r="M45" s="60">
        <v>1334</v>
      </c>
      <c r="N45" s="60">
        <v>1419</v>
      </c>
      <c r="O45" s="61">
        <v>1487</v>
      </c>
      <c r="P45" s="48"/>
      <c r="Q45" s="48"/>
      <c r="R45" s="48"/>
      <c r="S45" s="48"/>
      <c r="T45" s="48"/>
      <c r="U45" s="48"/>
    </row>
    <row r="46" spans="1:21" ht="30.75" customHeight="1">
      <c r="A46" s="48"/>
      <c r="B46" s="1193"/>
      <c r="C46" s="1194"/>
      <c r="D46" s="62"/>
      <c r="E46" s="1185" t="s">
        <v>12</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c r="A47" s="48"/>
      <c r="B47" s="1193"/>
      <c r="C47" s="1194"/>
      <c r="D47" s="62"/>
      <c r="E47" s="1185" t="s">
        <v>13</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c r="A48" s="48"/>
      <c r="B48" s="1193"/>
      <c r="C48" s="1194"/>
      <c r="D48" s="62"/>
      <c r="E48" s="1185" t="s">
        <v>14</v>
      </c>
      <c r="F48" s="1185"/>
      <c r="G48" s="1185"/>
      <c r="H48" s="1185"/>
      <c r="I48" s="1185"/>
      <c r="J48" s="1186"/>
      <c r="K48" s="63">
        <v>186</v>
      </c>
      <c r="L48" s="64">
        <v>137</v>
      </c>
      <c r="M48" s="64">
        <v>186</v>
      </c>
      <c r="N48" s="64">
        <v>185</v>
      </c>
      <c r="O48" s="65">
        <v>178</v>
      </c>
      <c r="P48" s="48"/>
      <c r="Q48" s="48"/>
      <c r="R48" s="48"/>
      <c r="S48" s="48"/>
      <c r="T48" s="48"/>
      <c r="U48" s="48"/>
    </row>
    <row r="49" spans="1:21" ht="30.75" customHeight="1">
      <c r="A49" s="48"/>
      <c r="B49" s="1193"/>
      <c r="C49" s="1194"/>
      <c r="D49" s="62"/>
      <c r="E49" s="1185" t="s">
        <v>15</v>
      </c>
      <c r="F49" s="1185"/>
      <c r="G49" s="1185"/>
      <c r="H49" s="1185"/>
      <c r="I49" s="1185"/>
      <c r="J49" s="1186"/>
      <c r="K49" s="63">
        <v>216</v>
      </c>
      <c r="L49" s="64">
        <v>190</v>
      </c>
      <c r="M49" s="64">
        <v>128</v>
      </c>
      <c r="N49" s="64">
        <v>98</v>
      </c>
      <c r="O49" s="65">
        <v>50</v>
      </c>
      <c r="P49" s="48"/>
      <c r="Q49" s="48"/>
      <c r="R49" s="48"/>
      <c r="S49" s="48"/>
      <c r="T49" s="48"/>
      <c r="U49" s="48"/>
    </row>
    <row r="50" spans="1:21" ht="30.75" customHeight="1">
      <c r="A50" s="48"/>
      <c r="B50" s="1193"/>
      <c r="C50" s="1194"/>
      <c r="D50" s="62"/>
      <c r="E50" s="1185" t="s">
        <v>16</v>
      </c>
      <c r="F50" s="1185"/>
      <c r="G50" s="1185"/>
      <c r="H50" s="1185"/>
      <c r="I50" s="1185"/>
      <c r="J50" s="1186"/>
      <c r="K50" s="63">
        <v>16</v>
      </c>
      <c r="L50" s="64">
        <v>11</v>
      </c>
      <c r="M50" s="64">
        <v>14</v>
      </c>
      <c r="N50" s="64">
        <v>14</v>
      </c>
      <c r="O50" s="65">
        <v>12</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1158</v>
      </c>
      <c r="L52" s="64">
        <v>1133</v>
      </c>
      <c r="M52" s="64">
        <v>1105</v>
      </c>
      <c r="N52" s="64">
        <v>1151</v>
      </c>
      <c r="O52" s="65">
        <v>1126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589</v>
      </c>
      <c r="L53" s="69">
        <v>516</v>
      </c>
      <c r="M53" s="69">
        <v>557</v>
      </c>
      <c r="N53" s="69">
        <v>565</v>
      </c>
      <c r="O53" s="70">
        <v>601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99" t="s">
        <v>23</v>
      </c>
      <c r="C41" s="1200"/>
      <c r="D41" s="81"/>
      <c r="E41" s="1205" t="s">
        <v>24</v>
      </c>
      <c r="F41" s="1205"/>
      <c r="G41" s="1205"/>
      <c r="H41" s="1206"/>
      <c r="I41" s="82">
        <v>12870</v>
      </c>
      <c r="J41" s="83">
        <v>13560</v>
      </c>
      <c r="K41" s="83">
        <v>14539</v>
      </c>
      <c r="L41" s="83">
        <v>14705</v>
      </c>
      <c r="M41" s="84">
        <v>15038</v>
      </c>
    </row>
    <row r="42" spans="2:13" ht="27.75" customHeight="1">
      <c r="B42" s="1201"/>
      <c r="C42" s="1202"/>
      <c r="D42" s="85"/>
      <c r="E42" s="1207" t="s">
        <v>25</v>
      </c>
      <c r="F42" s="1207"/>
      <c r="G42" s="1207"/>
      <c r="H42" s="1208"/>
      <c r="I42" s="86">
        <v>16</v>
      </c>
      <c r="J42" s="87">
        <v>11</v>
      </c>
      <c r="K42" s="87" t="s">
        <v>475</v>
      </c>
      <c r="L42" s="87" t="s">
        <v>475</v>
      </c>
      <c r="M42" s="88" t="s">
        <v>475</v>
      </c>
    </row>
    <row r="43" spans="2:13" ht="27.75" customHeight="1">
      <c r="B43" s="1201"/>
      <c r="C43" s="1202"/>
      <c r="D43" s="85"/>
      <c r="E43" s="1207" t="s">
        <v>26</v>
      </c>
      <c r="F43" s="1207"/>
      <c r="G43" s="1207"/>
      <c r="H43" s="1208"/>
      <c r="I43" s="86">
        <v>2111</v>
      </c>
      <c r="J43" s="87">
        <v>1932</v>
      </c>
      <c r="K43" s="87">
        <v>2083</v>
      </c>
      <c r="L43" s="87">
        <v>2237</v>
      </c>
      <c r="M43" s="88">
        <v>2631</v>
      </c>
    </row>
    <row r="44" spans="2:13" ht="27.75" customHeight="1">
      <c r="B44" s="1201"/>
      <c r="C44" s="1202"/>
      <c r="D44" s="85"/>
      <c r="E44" s="1207" t="s">
        <v>27</v>
      </c>
      <c r="F44" s="1207"/>
      <c r="G44" s="1207"/>
      <c r="H44" s="1208"/>
      <c r="I44" s="86">
        <v>1014</v>
      </c>
      <c r="J44" s="87">
        <v>786</v>
      </c>
      <c r="K44" s="87">
        <v>579</v>
      </c>
      <c r="L44" s="87">
        <v>420</v>
      </c>
      <c r="M44" s="88">
        <v>356</v>
      </c>
    </row>
    <row r="45" spans="2:13" ht="27.75" customHeight="1">
      <c r="B45" s="1201"/>
      <c r="C45" s="1202"/>
      <c r="D45" s="85"/>
      <c r="E45" s="1207" t="s">
        <v>28</v>
      </c>
      <c r="F45" s="1207"/>
      <c r="G45" s="1207"/>
      <c r="H45" s="1208"/>
      <c r="I45" s="86">
        <v>2585</v>
      </c>
      <c r="J45" s="87">
        <v>2666</v>
      </c>
      <c r="K45" s="87">
        <v>2646</v>
      </c>
      <c r="L45" s="87">
        <v>2364</v>
      </c>
      <c r="M45" s="88">
        <v>2173</v>
      </c>
    </row>
    <row r="46" spans="2:13" ht="27.75" customHeight="1">
      <c r="B46" s="1201"/>
      <c r="C46" s="1202"/>
      <c r="D46" s="85"/>
      <c r="E46" s="1207" t="s">
        <v>29</v>
      </c>
      <c r="F46" s="1207"/>
      <c r="G46" s="1207"/>
      <c r="H46" s="1208"/>
      <c r="I46" s="86" t="s">
        <v>475</v>
      </c>
      <c r="J46" s="87" t="s">
        <v>475</v>
      </c>
      <c r="K46" s="87" t="s">
        <v>475</v>
      </c>
      <c r="L46" s="87" t="s">
        <v>475</v>
      </c>
      <c r="M46" s="88" t="s">
        <v>475</v>
      </c>
    </row>
    <row r="47" spans="2:13" ht="27.75" customHeight="1">
      <c r="B47" s="1201"/>
      <c r="C47" s="1202"/>
      <c r="D47" s="85"/>
      <c r="E47" s="1207" t="s">
        <v>30</v>
      </c>
      <c r="F47" s="1207"/>
      <c r="G47" s="1207"/>
      <c r="H47" s="1208"/>
      <c r="I47" s="86" t="s">
        <v>475</v>
      </c>
      <c r="J47" s="87" t="s">
        <v>475</v>
      </c>
      <c r="K47" s="87" t="s">
        <v>475</v>
      </c>
      <c r="L47" s="87" t="s">
        <v>475</v>
      </c>
      <c r="M47" s="88" t="s">
        <v>475</v>
      </c>
    </row>
    <row r="48" spans="2:13" ht="27.75" customHeight="1">
      <c r="B48" s="1203"/>
      <c r="C48" s="1204"/>
      <c r="D48" s="85"/>
      <c r="E48" s="1207" t="s">
        <v>31</v>
      </c>
      <c r="F48" s="1207"/>
      <c r="G48" s="1207"/>
      <c r="H48" s="1208"/>
      <c r="I48" s="86" t="s">
        <v>475</v>
      </c>
      <c r="J48" s="87" t="s">
        <v>475</v>
      </c>
      <c r="K48" s="87" t="s">
        <v>475</v>
      </c>
      <c r="L48" s="87" t="s">
        <v>475</v>
      </c>
      <c r="M48" s="88" t="s">
        <v>475</v>
      </c>
    </row>
    <row r="49" spans="2:13" ht="27.75" customHeight="1">
      <c r="B49" s="1209" t="s">
        <v>32</v>
      </c>
      <c r="C49" s="1210"/>
      <c r="D49" s="89"/>
      <c r="E49" s="1207" t="s">
        <v>33</v>
      </c>
      <c r="F49" s="1207"/>
      <c r="G49" s="1207"/>
      <c r="H49" s="1208"/>
      <c r="I49" s="86">
        <v>8173</v>
      </c>
      <c r="J49" s="87">
        <v>7564</v>
      </c>
      <c r="K49" s="87">
        <v>7161</v>
      </c>
      <c r="L49" s="87">
        <v>7424</v>
      </c>
      <c r="M49" s="88">
        <v>7427</v>
      </c>
    </row>
    <row r="50" spans="2:13" ht="27.75" customHeight="1">
      <c r="B50" s="1201"/>
      <c r="C50" s="1202"/>
      <c r="D50" s="85"/>
      <c r="E50" s="1207" t="s">
        <v>34</v>
      </c>
      <c r="F50" s="1207"/>
      <c r="G50" s="1207"/>
      <c r="H50" s="1208"/>
      <c r="I50" s="86">
        <v>56</v>
      </c>
      <c r="J50" s="87">
        <v>74</v>
      </c>
      <c r="K50" s="87">
        <v>159</v>
      </c>
      <c r="L50" s="87">
        <v>403</v>
      </c>
      <c r="M50" s="88">
        <v>439</v>
      </c>
    </row>
    <row r="51" spans="2:13" ht="27.75" customHeight="1">
      <c r="B51" s="1203"/>
      <c r="C51" s="1204"/>
      <c r="D51" s="85"/>
      <c r="E51" s="1207" t="s">
        <v>35</v>
      </c>
      <c r="F51" s="1207"/>
      <c r="G51" s="1207"/>
      <c r="H51" s="1208"/>
      <c r="I51" s="86">
        <v>10074</v>
      </c>
      <c r="J51" s="87">
        <v>10673</v>
      </c>
      <c r="K51" s="87">
        <v>10978</v>
      </c>
      <c r="L51" s="87">
        <v>10923</v>
      </c>
      <c r="M51" s="88">
        <v>11040</v>
      </c>
    </row>
    <row r="52" spans="2:13" ht="27.75" customHeight="1" thickBot="1">
      <c r="B52" s="1211" t="s">
        <v>36</v>
      </c>
      <c r="C52" s="1212"/>
      <c r="D52" s="90"/>
      <c r="E52" s="1213" t="s">
        <v>37</v>
      </c>
      <c r="F52" s="1213"/>
      <c r="G52" s="1213"/>
      <c r="H52" s="1214"/>
      <c r="I52" s="91">
        <v>293</v>
      </c>
      <c r="J52" s="92">
        <v>643</v>
      </c>
      <c r="K52" s="92">
        <v>1548</v>
      </c>
      <c r="L52" s="92">
        <v>976</v>
      </c>
      <c r="M52" s="93">
        <v>1293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70507</v>
      </c>
      <c r="E3" s="116"/>
      <c r="F3" s="117">
        <v>67201</v>
      </c>
      <c r="G3" s="118"/>
      <c r="H3" s="119"/>
    </row>
    <row r="4" spans="1:8">
      <c r="A4" s="120"/>
      <c r="B4" s="121"/>
      <c r="C4" s="122"/>
      <c r="D4" s="123">
        <v>30654</v>
      </c>
      <c r="E4" s="124"/>
      <c r="F4" s="125">
        <v>35210</v>
      </c>
      <c r="G4" s="126"/>
      <c r="H4" s="127"/>
    </row>
    <row r="5" spans="1:8">
      <c r="A5" s="108" t="s">
        <v>508</v>
      </c>
      <c r="B5" s="113"/>
      <c r="C5" s="114"/>
      <c r="D5" s="115">
        <v>108185</v>
      </c>
      <c r="E5" s="116"/>
      <c r="F5" s="117">
        <v>75709</v>
      </c>
      <c r="G5" s="118"/>
      <c r="H5" s="119"/>
    </row>
    <row r="6" spans="1:8">
      <c r="A6" s="120"/>
      <c r="B6" s="121"/>
      <c r="C6" s="122"/>
      <c r="D6" s="123">
        <v>56124</v>
      </c>
      <c r="E6" s="124"/>
      <c r="F6" s="125">
        <v>35212</v>
      </c>
      <c r="G6" s="126"/>
      <c r="H6" s="127"/>
    </row>
    <row r="7" spans="1:8">
      <c r="A7" s="108" t="s">
        <v>509</v>
      </c>
      <c r="B7" s="113"/>
      <c r="C7" s="114"/>
      <c r="D7" s="115">
        <v>125490</v>
      </c>
      <c r="E7" s="116"/>
      <c r="F7" s="117">
        <v>90961</v>
      </c>
      <c r="G7" s="118"/>
      <c r="H7" s="119"/>
    </row>
    <row r="8" spans="1:8">
      <c r="A8" s="120"/>
      <c r="B8" s="121"/>
      <c r="C8" s="122"/>
      <c r="D8" s="123">
        <v>74722</v>
      </c>
      <c r="E8" s="124"/>
      <c r="F8" s="125">
        <v>37720</v>
      </c>
      <c r="G8" s="126"/>
      <c r="H8" s="127"/>
    </row>
    <row r="9" spans="1:8">
      <c r="A9" s="108" t="s">
        <v>510</v>
      </c>
      <c r="B9" s="113"/>
      <c r="C9" s="114"/>
      <c r="D9" s="115">
        <v>105738</v>
      </c>
      <c r="E9" s="116"/>
      <c r="F9" s="117">
        <v>106614</v>
      </c>
      <c r="G9" s="118"/>
      <c r="H9" s="119"/>
    </row>
    <row r="10" spans="1:8">
      <c r="A10" s="120"/>
      <c r="B10" s="121"/>
      <c r="C10" s="122"/>
      <c r="D10" s="123">
        <v>50384</v>
      </c>
      <c r="E10" s="124"/>
      <c r="F10" s="125">
        <v>45545</v>
      </c>
      <c r="G10" s="126"/>
      <c r="H10" s="127"/>
    </row>
    <row r="11" spans="1:8">
      <c r="A11" s="108" t="s">
        <v>511</v>
      </c>
      <c r="B11" s="113"/>
      <c r="C11" s="114"/>
      <c r="D11" s="115">
        <v>108207</v>
      </c>
      <c r="E11" s="116"/>
      <c r="F11" s="117">
        <v>85459</v>
      </c>
      <c r="G11" s="118"/>
      <c r="H11" s="119"/>
    </row>
    <row r="12" spans="1:8">
      <c r="A12" s="120"/>
      <c r="B12" s="121"/>
      <c r="C12" s="128"/>
      <c r="D12" s="123">
        <v>37886</v>
      </c>
      <c r="E12" s="124"/>
      <c r="F12" s="125">
        <v>44378</v>
      </c>
      <c r="G12" s="126"/>
      <c r="H12" s="127"/>
    </row>
    <row r="13" spans="1:8">
      <c r="A13" s="108"/>
      <c r="B13" s="113"/>
      <c r="C13" s="129"/>
      <c r="D13" s="130">
        <v>103625</v>
      </c>
      <c r="E13" s="131"/>
      <c r="F13" s="132">
        <v>85189</v>
      </c>
      <c r="G13" s="133"/>
      <c r="H13" s="119"/>
    </row>
    <row r="14" spans="1:8">
      <c r="A14" s="120"/>
      <c r="B14" s="121"/>
      <c r="C14" s="122"/>
      <c r="D14" s="123">
        <v>49954</v>
      </c>
      <c r="E14" s="124"/>
      <c r="F14" s="125">
        <v>39613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3.07</v>
      </c>
      <c r="C19" s="134">
        <f>ROUND(VALUE(SUBSTITUTE(実質収支比率等に係る経年分析!G$48,"▲","-")),2)</f>
        <v>1.43</v>
      </c>
      <c r="D19" s="134">
        <f>ROUND(VALUE(SUBSTITUTE(実質収支比率等に係る経年分析!H$48,"▲","-")),2)</f>
        <v>4.8099999999999996</v>
      </c>
      <c r="E19" s="134">
        <f>ROUND(VALUE(SUBSTITUTE(実質収支比率等に係る経年分析!I$48,"▲","-")),2)</f>
        <v>1.94</v>
      </c>
      <c r="F19" s="134">
        <f>ROUND(VALUE(SUBSTITUTE(実質収支比率等に係る経年分析!J$48,"▲","-")),2)</f>
        <v>0.77</v>
      </c>
    </row>
    <row r="20" spans="1:11">
      <c r="A20" s="134" t="s">
        <v>42</v>
      </c>
      <c r="B20" s="134">
        <f>ROUND(VALUE(SUBSTITUTE(実質収支比率等に係る経年分析!F$47,"▲","-")),2)</f>
        <v>19.2</v>
      </c>
      <c r="C20" s="134">
        <f>ROUND(VALUE(SUBSTITUTE(実質収支比率等に係る経年分析!G$47,"▲","-")),2)</f>
        <v>21.35</v>
      </c>
      <c r="D20" s="134">
        <f>ROUND(VALUE(SUBSTITUTE(実質収支比率等に係る経年分析!H$47,"▲","-")),2)</f>
        <v>21.47</v>
      </c>
      <c r="E20" s="134">
        <f>ROUND(VALUE(SUBSTITUTE(実質収支比率等に係る経年分析!I$47,"▲","-")),2)</f>
        <v>22.69</v>
      </c>
      <c r="F20" s="134">
        <f>ROUND(VALUE(SUBSTITUTE(実質収支比率等に係る経年分析!J$47,"▲","-")),2)</f>
        <v>23.15</v>
      </c>
    </row>
    <row r="21" spans="1:11">
      <c r="A21" s="134" t="s">
        <v>43</v>
      </c>
      <c r="B21" s="134">
        <f>IF(ISNUMBER(VALUE(SUBSTITUTE(実質収支比率等に係る経年分析!F$49,"▲","-"))),ROUND(VALUE(SUBSTITUTE(実質収支比率等に係る経年分析!F$49,"▲","-")),2),NA())</f>
        <v>2.14</v>
      </c>
      <c r="C21" s="134">
        <f>IF(ISNUMBER(VALUE(SUBSTITUTE(実質収支比率等に係る経年分析!G$49,"▲","-"))),ROUND(VALUE(SUBSTITUTE(実質収支比率等に係る経年分析!G$49,"▲","-")),2),NA())</f>
        <v>-1.7</v>
      </c>
      <c r="D21" s="134">
        <f>IF(ISNUMBER(VALUE(SUBSTITUTE(実質収支比率等に係る経年分析!H$49,"▲","-"))),ROUND(VALUE(SUBSTITUTE(実質収支比率等に係る経年分析!H$49,"▲","-")),2),NA())</f>
        <v>2.4500000000000002</v>
      </c>
      <c r="E21" s="134">
        <f>IF(ISNUMBER(VALUE(SUBSTITUTE(実質収支比率等に係る経年分析!I$49,"▲","-"))),ROUND(VALUE(SUBSTITUTE(実質収支比率等に係る経年分析!I$49,"▲","-")),2),NA())</f>
        <v>-4.21</v>
      </c>
      <c r="F21" s="134">
        <f>IF(ISNUMBER(VALUE(SUBSTITUTE(実質収支比率等に係る経年分析!J$49,"▲","-"))),ROUND(VALUE(SUBSTITUTE(実質収支比率等に係る経年分析!J$49,"▲","-")),2),NA())</f>
        <v>-1.0900000000000001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0.93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学校給食特別会計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住宅新築資金等特別会計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0.48</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3.83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0.67</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19.79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21.55</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22.82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27.36</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1.25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1.42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2.5499999999999998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4.0199999999999996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4.8600000000000003</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1158</v>
      </c>
      <c r="E42" s="136"/>
      <c r="F42" s="136"/>
      <c r="G42" s="136">
        <f>'実質公債費比率（分子）の構造'!L$52</f>
        <v>1133</v>
      </c>
      <c r="H42" s="136"/>
      <c r="I42" s="136"/>
      <c r="J42" s="136">
        <f>'実質公債費比率（分子）の構造'!M$52</f>
        <v>1105</v>
      </c>
      <c r="K42" s="136"/>
      <c r="L42" s="136"/>
      <c r="M42" s="136">
        <f>'実質公債費比率（分子）の構造'!N$52</f>
        <v>1151</v>
      </c>
      <c r="N42" s="136"/>
      <c r="O42" s="136"/>
      <c r="P42" s="136">
        <f>'実質公債費比率（分子）の構造'!O$52</f>
        <v>1126</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16</v>
      </c>
      <c r="C44" s="136"/>
      <c r="D44" s="136"/>
      <c r="E44" s="136">
        <f>'実質公債費比率（分子）の構造'!L$50</f>
        <v>11</v>
      </c>
      <c r="F44" s="136"/>
      <c r="G44" s="136"/>
      <c r="H44" s="136">
        <f>'実質公債費比率（分子）の構造'!M$50</f>
        <v>14</v>
      </c>
      <c r="I44" s="136"/>
      <c r="J44" s="136"/>
      <c r="K44" s="136">
        <f>'実質公債費比率（分子）の構造'!N$50</f>
        <v>14</v>
      </c>
      <c r="L44" s="136"/>
      <c r="M44" s="136"/>
      <c r="N44" s="136">
        <f>'実質公債費比率（分子）の構造'!O$50</f>
        <v>12</v>
      </c>
      <c r="O44" s="136"/>
      <c r="P44" s="136"/>
    </row>
    <row r="45" spans="1:16">
      <c r="A45" s="136" t="s">
        <v>53</v>
      </c>
      <c r="B45" s="136">
        <f>'実質公債費比率（分子）の構造'!K$49</f>
        <v>216</v>
      </c>
      <c r="C45" s="136"/>
      <c r="D45" s="136"/>
      <c r="E45" s="136">
        <f>'実質公債費比率（分子）の構造'!L$49</f>
        <v>190</v>
      </c>
      <c r="F45" s="136"/>
      <c r="G45" s="136"/>
      <c r="H45" s="136">
        <f>'実質公債費比率（分子）の構造'!M$49</f>
        <v>128</v>
      </c>
      <c r="I45" s="136"/>
      <c r="J45" s="136"/>
      <c r="K45" s="136">
        <f>'実質公債費比率（分子）の構造'!N$49</f>
        <v>98</v>
      </c>
      <c r="L45" s="136"/>
      <c r="M45" s="136"/>
      <c r="N45" s="136">
        <f>'実質公債費比率（分子）の構造'!O$49</f>
        <v>50</v>
      </c>
      <c r="O45" s="136"/>
      <c r="P45" s="136"/>
    </row>
    <row r="46" spans="1:16">
      <c r="A46" s="136" t="s">
        <v>54</v>
      </c>
      <c r="B46" s="136">
        <f>'実質公債費比率（分子）の構造'!K$48</f>
        <v>186</v>
      </c>
      <c r="C46" s="136"/>
      <c r="D46" s="136"/>
      <c r="E46" s="136">
        <f>'実質公債費比率（分子）の構造'!L$48</f>
        <v>137</v>
      </c>
      <c r="F46" s="136"/>
      <c r="G46" s="136"/>
      <c r="H46" s="136">
        <f>'実質公債費比率（分子）の構造'!M$48</f>
        <v>186</v>
      </c>
      <c r="I46" s="136"/>
      <c r="J46" s="136"/>
      <c r="K46" s="136">
        <f>'実質公債費比率（分子）の構造'!N$48</f>
        <v>185</v>
      </c>
      <c r="L46" s="136"/>
      <c r="M46" s="136"/>
      <c r="N46" s="136">
        <f>'実質公債費比率（分子）の構造'!O$48</f>
        <v>178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1329</v>
      </c>
      <c r="C49" s="136"/>
      <c r="D49" s="136"/>
      <c r="E49" s="136">
        <f>'実質公債費比率（分子）の構造'!L$45</f>
        <v>1311</v>
      </c>
      <c r="F49" s="136"/>
      <c r="G49" s="136"/>
      <c r="H49" s="136">
        <f>'実質公債費比率（分子）の構造'!M$45</f>
        <v>1334</v>
      </c>
      <c r="I49" s="136"/>
      <c r="J49" s="136"/>
      <c r="K49" s="136">
        <f>'実質公債費比率（分子）の構造'!N$45</f>
        <v>1419</v>
      </c>
      <c r="L49" s="136"/>
      <c r="M49" s="136"/>
      <c r="N49" s="136">
        <f>'実質公債費比率（分子）の構造'!O$45</f>
        <v>1487</v>
      </c>
      <c r="O49" s="136"/>
      <c r="P49" s="136"/>
    </row>
    <row r="50" spans="1:16">
      <c r="A50" s="136" t="s">
        <v>58</v>
      </c>
      <c r="B50" s="136" t="e">
        <f>NA()</f>
        <v>#N/A</v>
      </c>
      <c r="C50" s="136">
        <f>IF(ISNUMBER('実質公債費比率（分子）の構造'!K$53),'実質公債費比率（分子）の構造'!K$53,NA())</f>
        <v>589</v>
      </c>
      <c r="D50" s="136" t="e">
        <f>NA()</f>
        <v>#N/A</v>
      </c>
      <c r="E50" s="136" t="e">
        <f>NA()</f>
        <v>#N/A</v>
      </c>
      <c r="F50" s="136">
        <f>IF(ISNUMBER('実質公債費比率（分子）の構造'!L$53),'実質公債費比率（分子）の構造'!L$53,NA())</f>
        <v>516</v>
      </c>
      <c r="G50" s="136" t="e">
        <f>NA()</f>
        <v>#N/A</v>
      </c>
      <c r="H50" s="136" t="e">
        <f>NA()</f>
        <v>#N/A</v>
      </c>
      <c r="I50" s="136">
        <f>IF(ISNUMBER('実質公債費比率（分子）の構造'!M$53),'実質公債費比率（分子）の構造'!M$53,NA())</f>
        <v>557</v>
      </c>
      <c r="J50" s="136" t="e">
        <f>NA()</f>
        <v>#N/A</v>
      </c>
      <c r="K50" s="136" t="e">
        <f>NA()</f>
        <v>#N/A</v>
      </c>
      <c r="L50" s="136">
        <f>IF(ISNUMBER('実質公債費比率（分子）の構造'!N$53),'実質公債費比率（分子）の構造'!N$53,NA())</f>
        <v>565</v>
      </c>
      <c r="M50" s="136" t="e">
        <f>NA()</f>
        <v>#N/A</v>
      </c>
      <c r="N50" s="136" t="e">
        <f>NA()</f>
        <v>#N/A</v>
      </c>
      <c r="O50" s="136">
        <f>IF(ISNUMBER('実質公債費比率（分子）の構造'!O$53),'実質公債費比率（分子）の構造'!O$53,NA())</f>
        <v>601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10074</v>
      </c>
      <c r="E56" s="135"/>
      <c r="F56" s="135"/>
      <c r="G56" s="135">
        <f>'将来負担比率（分子）の構造'!J$51</f>
        <v>10673</v>
      </c>
      <c r="H56" s="135"/>
      <c r="I56" s="135"/>
      <c r="J56" s="135">
        <f>'将来負担比率（分子）の構造'!K$51</f>
        <v>10978</v>
      </c>
      <c r="K56" s="135"/>
      <c r="L56" s="135"/>
      <c r="M56" s="135">
        <f>'将来負担比率（分子）の構造'!L$51</f>
        <v>10923</v>
      </c>
      <c r="N56" s="135"/>
      <c r="O56" s="135"/>
      <c r="P56" s="135">
        <f>'将来負担比率（分子）の構造'!M$51</f>
        <v>11040</v>
      </c>
    </row>
    <row r="57" spans="1:16">
      <c r="A57" s="135" t="s">
        <v>34</v>
      </c>
      <c r="B57" s="135"/>
      <c r="C57" s="135"/>
      <c r="D57" s="135">
        <f>'将来負担比率（分子）の構造'!I$50</f>
        <v>56</v>
      </c>
      <c r="E57" s="135"/>
      <c r="F57" s="135"/>
      <c r="G57" s="135">
        <f>'将来負担比率（分子）の構造'!J$50</f>
        <v>74</v>
      </c>
      <c r="H57" s="135"/>
      <c r="I57" s="135"/>
      <c r="J57" s="135">
        <f>'将来負担比率（分子）の構造'!K$50</f>
        <v>159</v>
      </c>
      <c r="K57" s="135"/>
      <c r="L57" s="135"/>
      <c r="M57" s="135">
        <f>'将来負担比率（分子）の構造'!L$50</f>
        <v>403</v>
      </c>
      <c r="N57" s="135"/>
      <c r="O57" s="135"/>
      <c r="P57" s="135">
        <f>'将来負担比率（分子）の構造'!M$50</f>
        <v>439</v>
      </c>
    </row>
    <row r="58" spans="1:16">
      <c r="A58" s="135" t="s">
        <v>33</v>
      </c>
      <c r="B58" s="135"/>
      <c r="C58" s="135"/>
      <c r="D58" s="135">
        <f>'将来負担比率（分子）の構造'!I$49</f>
        <v>8173</v>
      </c>
      <c r="E58" s="135"/>
      <c r="F58" s="135"/>
      <c r="G58" s="135">
        <f>'将来負担比率（分子）の構造'!J$49</f>
        <v>7564</v>
      </c>
      <c r="H58" s="135"/>
      <c r="I58" s="135"/>
      <c r="J58" s="135">
        <f>'将来負担比率（分子）の構造'!K$49</f>
        <v>7161</v>
      </c>
      <c r="K58" s="135"/>
      <c r="L58" s="135"/>
      <c r="M58" s="135">
        <f>'将来負担比率（分子）の構造'!L$49</f>
        <v>7424</v>
      </c>
      <c r="N58" s="135"/>
      <c r="O58" s="135"/>
      <c r="P58" s="135">
        <f>'将来負担比率（分子）の構造'!M$49</f>
        <v>7427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2585</v>
      </c>
      <c r="C62" s="135"/>
      <c r="D62" s="135"/>
      <c r="E62" s="135">
        <f>'将来負担比率（分子）の構造'!J$45</f>
        <v>2666</v>
      </c>
      <c r="F62" s="135"/>
      <c r="G62" s="135"/>
      <c r="H62" s="135">
        <f>'将来負担比率（分子）の構造'!K$45</f>
        <v>2646</v>
      </c>
      <c r="I62" s="135"/>
      <c r="J62" s="135"/>
      <c r="K62" s="135">
        <f>'将来負担比率（分子）の構造'!L$45</f>
        <v>2364</v>
      </c>
      <c r="L62" s="135"/>
      <c r="M62" s="135"/>
      <c r="N62" s="135">
        <f>'将来負担比率（分子）の構造'!M$45</f>
        <v>2173</v>
      </c>
      <c r="O62" s="135"/>
      <c r="P62" s="135"/>
    </row>
    <row r="63" spans="1:16">
      <c r="A63" s="135" t="s">
        <v>27</v>
      </c>
      <c r="B63" s="135">
        <f>'将来負担比率（分子）の構造'!I$44</f>
        <v>1014</v>
      </c>
      <c r="C63" s="135"/>
      <c r="D63" s="135"/>
      <c r="E63" s="135">
        <f>'将来負担比率（分子）の構造'!J$44</f>
        <v>786</v>
      </c>
      <c r="F63" s="135"/>
      <c r="G63" s="135"/>
      <c r="H63" s="135">
        <f>'将来負担比率（分子）の構造'!K$44</f>
        <v>579</v>
      </c>
      <c r="I63" s="135"/>
      <c r="J63" s="135"/>
      <c r="K63" s="135">
        <f>'将来負担比率（分子）の構造'!L$44</f>
        <v>420</v>
      </c>
      <c r="L63" s="135"/>
      <c r="M63" s="135"/>
      <c r="N63" s="135">
        <f>'将来負担比率（分子）の構造'!M$44</f>
        <v>356</v>
      </c>
      <c r="O63" s="135"/>
      <c r="P63" s="135"/>
    </row>
    <row r="64" spans="1:16">
      <c r="A64" s="135" t="s">
        <v>26</v>
      </c>
      <c r="B64" s="135">
        <f>'将来負担比率（分子）の構造'!I$43</f>
        <v>2111</v>
      </c>
      <c r="C64" s="135"/>
      <c r="D64" s="135"/>
      <c r="E64" s="135">
        <f>'将来負担比率（分子）の構造'!J$43</f>
        <v>1932</v>
      </c>
      <c r="F64" s="135"/>
      <c r="G64" s="135"/>
      <c r="H64" s="135">
        <f>'将来負担比率（分子）の構造'!K$43</f>
        <v>2083</v>
      </c>
      <c r="I64" s="135"/>
      <c r="J64" s="135"/>
      <c r="K64" s="135">
        <f>'将来負担比率（分子）の構造'!L$43</f>
        <v>2237</v>
      </c>
      <c r="L64" s="135"/>
      <c r="M64" s="135"/>
      <c r="N64" s="135">
        <f>'将来負担比率（分子）の構造'!M$43</f>
        <v>2631</v>
      </c>
      <c r="O64" s="135"/>
      <c r="P64" s="135"/>
    </row>
    <row r="65" spans="1:16">
      <c r="A65" s="135" t="s">
        <v>25</v>
      </c>
      <c r="B65" s="135">
        <f>'将来負担比率（分子）の構造'!I$42</f>
        <v>16</v>
      </c>
      <c r="C65" s="135"/>
      <c r="D65" s="135"/>
      <c r="E65" s="135">
        <f>'将来負担比率（分子）の構造'!J$42</f>
        <v>11</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12870</v>
      </c>
      <c r="C66" s="135"/>
      <c r="D66" s="135"/>
      <c r="E66" s="135">
        <f>'将来負担比率（分子）の構造'!J$41</f>
        <v>13560</v>
      </c>
      <c r="F66" s="135"/>
      <c r="G66" s="135"/>
      <c r="H66" s="135">
        <f>'将来負担比率（分子）の構造'!K$41</f>
        <v>14539</v>
      </c>
      <c r="I66" s="135"/>
      <c r="J66" s="135"/>
      <c r="K66" s="135">
        <f>'将来負担比率（分子）の構造'!L$41</f>
        <v>14705</v>
      </c>
      <c r="L66" s="135"/>
      <c r="M66" s="135"/>
      <c r="N66" s="135">
        <f>'将来負担比率（分子）の構造'!M$41</f>
        <v>15038</v>
      </c>
      <c r="O66" s="135"/>
      <c r="P66" s="135"/>
    </row>
    <row r="67" spans="1:16">
      <c r="A67" s="135" t="s">
        <v>62</v>
      </c>
      <c r="B67" s="135" t="e">
        <f>NA()</f>
        <v>#N/A</v>
      </c>
      <c r="C67" s="135">
        <f>IF(ISNUMBER('将来負担比率（分子）の構造'!I$52), IF('将来負担比率（分子）の構造'!I$52 &lt; 0, 0, '将来負担比率（分子）の構造'!I$52), NA())</f>
        <v>293</v>
      </c>
      <c r="D67" s="135" t="e">
        <f>NA()</f>
        <v>#N/A</v>
      </c>
      <c r="E67" s="135" t="e">
        <f>NA()</f>
        <v>#N/A</v>
      </c>
      <c r="F67" s="135">
        <f>IF(ISNUMBER('将来負担比率（分子）の構造'!J$52), IF('将来負担比率（分子）の構造'!J$52 &lt; 0, 0, '将来負担比率（分子）の構造'!J$52), NA())</f>
        <v>643</v>
      </c>
      <c r="G67" s="135" t="e">
        <f>NA()</f>
        <v>#N/A</v>
      </c>
      <c r="H67" s="135" t="e">
        <f>NA()</f>
        <v>#N/A</v>
      </c>
      <c r="I67" s="135">
        <f>IF(ISNUMBER('将来負担比率（分子）の構造'!K$52), IF('将来負担比率（分子）の構造'!K$52 &lt; 0, 0, '将来負担比率（分子）の構造'!K$52), NA())</f>
        <v>1548</v>
      </c>
      <c r="J67" s="135" t="e">
        <f>NA()</f>
        <v>#N/A</v>
      </c>
      <c r="K67" s="135" t="e">
        <f>NA()</f>
        <v>#N/A</v>
      </c>
      <c r="L67" s="135">
        <f>IF(ISNUMBER('将来負担比率（分子）の構造'!L$52), IF('将来負担比率（分子）の構造'!L$52 &lt; 0, 0, '将来負担比率（分子）の構造'!L$52), NA())</f>
        <v>976</v>
      </c>
      <c r="M67" s="135" t="e">
        <f>NA()</f>
        <v>#N/A</v>
      </c>
      <c r="N67" s="135" t="e">
        <f>NA()</f>
        <v>#N/A</v>
      </c>
      <c r="O67" s="135">
        <f>IF(ISNUMBER('将来負担比率（分子）の構造'!M$52), IF('将来負担比率（分子）の構造'!M$52 &lt; 0, 0, '将来負担比率（分子）の構造'!M$52), NA())</f>
        <v>1293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51" t="s">
        <v>550</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24"/>
      <c r="H50" s="1225"/>
      <c r="I50" s="1225"/>
      <c r="J50" s="1226"/>
      <c r="K50" s="354" t="s">
        <v>514</v>
      </c>
      <c r="L50" s="354" t="s">
        <v>515</v>
      </c>
      <c r="M50" s="354" t="s">
        <v>516</v>
      </c>
      <c r="N50" s="354" t="s">
        <v>517</v>
      </c>
      <c r="O50" s="354" t="s">
        <v>518</v>
      </c>
    </row>
    <row r="51" spans="1:17">
      <c r="B51" s="248"/>
      <c r="C51" s="244"/>
      <c r="D51" s="244"/>
      <c r="E51" s="244"/>
      <c r="F51" s="244"/>
      <c r="G51" s="1227" t="s">
        <v>552</v>
      </c>
      <c r="H51" s="1228"/>
      <c r="I51" s="1233" t="s">
        <v>553</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554</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555</v>
      </c>
      <c r="H55" s="1241"/>
      <c r="I55" s="1237" t="s">
        <v>553</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554</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351" t="s">
        <v>550</v>
      </c>
      <c r="I64" s="352"/>
      <c r="J64" s="352"/>
      <c r="K64" s="352"/>
      <c r="L64" s="244"/>
      <c r="M64" s="244"/>
      <c r="N64" s="244"/>
      <c r="O64" s="244"/>
    </row>
    <row r="65" spans="2:30">
      <c r="B65" s="248"/>
      <c r="C65" s="244"/>
      <c r="D65" s="244"/>
      <c r="E65" s="244"/>
      <c r="F65" s="244"/>
      <c r="G65" s="1247" t="s">
        <v>559</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557</v>
      </c>
      <c r="I71" s="368"/>
      <c r="J71" s="364"/>
      <c r="K71" s="364"/>
      <c r="L71" s="365"/>
      <c r="M71" s="364"/>
      <c r="N71" s="365"/>
      <c r="O71" s="366"/>
    </row>
    <row r="72" spans="2:30">
      <c r="B72" s="248"/>
      <c r="C72" s="244"/>
      <c r="D72" s="244"/>
      <c r="E72" s="244"/>
      <c r="F72" s="244"/>
      <c r="G72" s="1224"/>
      <c r="H72" s="1225"/>
      <c r="I72" s="1225"/>
      <c r="J72" s="1226"/>
      <c r="K72" s="354" t="s">
        <v>514</v>
      </c>
      <c r="L72" s="354" t="s">
        <v>515</v>
      </c>
      <c r="M72" s="354" t="s">
        <v>516</v>
      </c>
      <c r="N72" s="354" t="s">
        <v>517</v>
      </c>
      <c r="O72" s="354" t="s">
        <v>518</v>
      </c>
    </row>
    <row r="73" spans="2:30">
      <c r="B73" s="248"/>
      <c r="C73" s="244"/>
      <c r="D73" s="244"/>
      <c r="E73" s="244"/>
      <c r="F73" s="244"/>
      <c r="G73" s="1227" t="s">
        <v>552</v>
      </c>
      <c r="H73" s="1228"/>
      <c r="I73" s="1233" t="s">
        <v>553</v>
      </c>
      <c r="J73" s="1233"/>
      <c r="K73" s="1248">
        <v>4.5</v>
      </c>
      <c r="L73" s="1248">
        <v>10.199999999999999</v>
      </c>
      <c r="M73" s="1236">
        <v>24.7</v>
      </c>
      <c r="N73" s="1236">
        <v>15.6</v>
      </c>
      <c r="O73" s="1236">
        <v>20.100000000000001</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558</v>
      </c>
      <c r="J75" s="1237"/>
      <c r="K75" s="1249">
        <v>10</v>
      </c>
      <c r="L75" s="1249">
        <v>9.3000000000000007</v>
      </c>
      <c r="M75" s="1249">
        <v>8.6999999999999993</v>
      </c>
      <c r="N75" s="1249">
        <v>8.6999999999999993</v>
      </c>
      <c r="O75" s="1249">
        <v>9</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555</v>
      </c>
      <c r="H77" s="1241"/>
      <c r="I77" s="1237" t="s">
        <v>553</v>
      </c>
      <c r="J77" s="1237"/>
      <c r="K77" s="1248">
        <v>88.3</v>
      </c>
      <c r="L77" s="1248">
        <v>76.2</v>
      </c>
      <c r="M77" s="1236">
        <v>65.3</v>
      </c>
      <c r="N77" s="1236">
        <v>60.8</v>
      </c>
      <c r="O77" s="1236">
        <v>58.5</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558</v>
      </c>
      <c r="J79" s="1246"/>
      <c r="K79" s="1251">
        <v>13.8</v>
      </c>
      <c r="L79" s="1251">
        <v>12.8</v>
      </c>
      <c r="M79" s="1251">
        <v>12</v>
      </c>
      <c r="N79" s="1251">
        <v>11.1</v>
      </c>
      <c r="O79" s="1251">
        <v>10.7</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2539465</v>
      </c>
      <c r="S5" s="613"/>
      <c r="T5" s="613"/>
      <c r="U5" s="613"/>
      <c r="V5" s="613"/>
      <c r="W5" s="613"/>
      <c r="X5" s="613"/>
      <c r="Y5" s="614"/>
      <c r="Z5" s="615">
        <v>17.3</v>
      </c>
      <c r="AA5" s="615"/>
      <c r="AB5" s="615"/>
      <c r="AC5" s="615"/>
      <c r="AD5" s="616">
        <v>2539465</v>
      </c>
      <c r="AE5" s="616"/>
      <c r="AF5" s="616"/>
      <c r="AG5" s="616"/>
      <c r="AH5" s="616"/>
      <c r="AI5" s="616"/>
      <c r="AJ5" s="616"/>
      <c r="AK5" s="616"/>
      <c r="AL5" s="617">
        <v>34.700000000000003</v>
      </c>
      <c r="AM5" s="618"/>
      <c r="AN5" s="618"/>
      <c r="AO5" s="619"/>
      <c r="AP5" s="609" t="s">
        <v>204</v>
      </c>
      <c r="AQ5" s="610"/>
      <c r="AR5" s="610"/>
      <c r="AS5" s="610"/>
      <c r="AT5" s="610"/>
      <c r="AU5" s="610"/>
      <c r="AV5" s="610"/>
      <c r="AW5" s="610"/>
      <c r="AX5" s="610"/>
      <c r="AY5" s="610"/>
      <c r="AZ5" s="610"/>
      <c r="BA5" s="610"/>
      <c r="BB5" s="610"/>
      <c r="BC5" s="610"/>
      <c r="BD5" s="610"/>
      <c r="BE5" s="610"/>
      <c r="BF5" s="611"/>
      <c r="BG5" s="623">
        <v>2536999</v>
      </c>
      <c r="BH5" s="624"/>
      <c r="BI5" s="624"/>
      <c r="BJ5" s="624"/>
      <c r="BK5" s="624"/>
      <c r="BL5" s="624"/>
      <c r="BM5" s="624"/>
      <c r="BN5" s="625"/>
      <c r="BO5" s="626">
        <v>99.9</v>
      </c>
      <c r="BP5" s="626"/>
      <c r="BQ5" s="626"/>
      <c r="BR5" s="626"/>
      <c r="BS5" s="627">
        <v>95294</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103664</v>
      </c>
      <c r="S6" s="624"/>
      <c r="T6" s="624"/>
      <c r="U6" s="624"/>
      <c r="V6" s="624"/>
      <c r="W6" s="624"/>
      <c r="X6" s="624"/>
      <c r="Y6" s="625"/>
      <c r="Z6" s="626">
        <v>0.7</v>
      </c>
      <c r="AA6" s="626"/>
      <c r="AB6" s="626"/>
      <c r="AC6" s="626"/>
      <c r="AD6" s="627">
        <v>103664</v>
      </c>
      <c r="AE6" s="627"/>
      <c r="AF6" s="627"/>
      <c r="AG6" s="627"/>
      <c r="AH6" s="627"/>
      <c r="AI6" s="627"/>
      <c r="AJ6" s="627"/>
      <c r="AK6" s="627"/>
      <c r="AL6" s="628">
        <v>1.4</v>
      </c>
      <c r="AM6" s="629"/>
      <c r="AN6" s="629"/>
      <c r="AO6" s="630"/>
      <c r="AP6" s="620" t="s">
        <v>209</v>
      </c>
      <c r="AQ6" s="621"/>
      <c r="AR6" s="621"/>
      <c r="AS6" s="621"/>
      <c r="AT6" s="621"/>
      <c r="AU6" s="621"/>
      <c r="AV6" s="621"/>
      <c r="AW6" s="621"/>
      <c r="AX6" s="621"/>
      <c r="AY6" s="621"/>
      <c r="AZ6" s="621"/>
      <c r="BA6" s="621"/>
      <c r="BB6" s="621"/>
      <c r="BC6" s="621"/>
      <c r="BD6" s="621"/>
      <c r="BE6" s="621"/>
      <c r="BF6" s="622"/>
      <c r="BG6" s="623">
        <v>2536999</v>
      </c>
      <c r="BH6" s="624"/>
      <c r="BI6" s="624"/>
      <c r="BJ6" s="624"/>
      <c r="BK6" s="624"/>
      <c r="BL6" s="624"/>
      <c r="BM6" s="624"/>
      <c r="BN6" s="625"/>
      <c r="BO6" s="626">
        <v>99.9</v>
      </c>
      <c r="BP6" s="626"/>
      <c r="BQ6" s="626"/>
      <c r="BR6" s="626"/>
      <c r="BS6" s="627">
        <v>95294</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157552</v>
      </c>
      <c r="CS6" s="624"/>
      <c r="CT6" s="624"/>
      <c r="CU6" s="624"/>
      <c r="CV6" s="624"/>
      <c r="CW6" s="624"/>
      <c r="CX6" s="624"/>
      <c r="CY6" s="625"/>
      <c r="CZ6" s="626">
        <v>1.1000000000000001</v>
      </c>
      <c r="DA6" s="626"/>
      <c r="DB6" s="626"/>
      <c r="DC6" s="626"/>
      <c r="DD6" s="632" t="s">
        <v>211</v>
      </c>
      <c r="DE6" s="624"/>
      <c r="DF6" s="624"/>
      <c r="DG6" s="624"/>
      <c r="DH6" s="624"/>
      <c r="DI6" s="624"/>
      <c r="DJ6" s="624"/>
      <c r="DK6" s="624"/>
      <c r="DL6" s="624"/>
      <c r="DM6" s="624"/>
      <c r="DN6" s="624"/>
      <c r="DO6" s="624"/>
      <c r="DP6" s="625"/>
      <c r="DQ6" s="632">
        <v>157552</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8963</v>
      </c>
      <c r="S7" s="624"/>
      <c r="T7" s="624"/>
      <c r="U7" s="624"/>
      <c r="V7" s="624"/>
      <c r="W7" s="624"/>
      <c r="X7" s="624"/>
      <c r="Y7" s="625"/>
      <c r="Z7" s="626">
        <v>0.1</v>
      </c>
      <c r="AA7" s="626"/>
      <c r="AB7" s="626"/>
      <c r="AC7" s="626"/>
      <c r="AD7" s="627">
        <v>8963</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1101064</v>
      </c>
      <c r="BH7" s="624"/>
      <c r="BI7" s="624"/>
      <c r="BJ7" s="624"/>
      <c r="BK7" s="624"/>
      <c r="BL7" s="624"/>
      <c r="BM7" s="624"/>
      <c r="BN7" s="625"/>
      <c r="BO7" s="626">
        <v>43.4</v>
      </c>
      <c r="BP7" s="626"/>
      <c r="BQ7" s="626"/>
      <c r="BR7" s="626"/>
      <c r="BS7" s="627">
        <v>22661</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1344212</v>
      </c>
      <c r="CS7" s="624"/>
      <c r="CT7" s="624"/>
      <c r="CU7" s="624"/>
      <c r="CV7" s="624"/>
      <c r="CW7" s="624"/>
      <c r="CX7" s="624"/>
      <c r="CY7" s="625"/>
      <c r="CZ7" s="626">
        <v>9.3000000000000007</v>
      </c>
      <c r="DA7" s="626"/>
      <c r="DB7" s="626"/>
      <c r="DC7" s="626"/>
      <c r="DD7" s="632">
        <v>162321</v>
      </c>
      <c r="DE7" s="624"/>
      <c r="DF7" s="624"/>
      <c r="DG7" s="624"/>
      <c r="DH7" s="624"/>
      <c r="DI7" s="624"/>
      <c r="DJ7" s="624"/>
      <c r="DK7" s="624"/>
      <c r="DL7" s="624"/>
      <c r="DM7" s="624"/>
      <c r="DN7" s="624"/>
      <c r="DO7" s="624"/>
      <c r="DP7" s="625"/>
      <c r="DQ7" s="632">
        <v>1031725</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12904</v>
      </c>
      <c r="S8" s="624"/>
      <c r="T8" s="624"/>
      <c r="U8" s="624"/>
      <c r="V8" s="624"/>
      <c r="W8" s="624"/>
      <c r="X8" s="624"/>
      <c r="Y8" s="625"/>
      <c r="Z8" s="626">
        <v>0.1</v>
      </c>
      <c r="AA8" s="626"/>
      <c r="AB8" s="626"/>
      <c r="AC8" s="626"/>
      <c r="AD8" s="627">
        <v>12904</v>
      </c>
      <c r="AE8" s="627"/>
      <c r="AF8" s="627"/>
      <c r="AG8" s="627"/>
      <c r="AH8" s="627"/>
      <c r="AI8" s="627"/>
      <c r="AJ8" s="627"/>
      <c r="AK8" s="627"/>
      <c r="AL8" s="628">
        <v>0.2</v>
      </c>
      <c r="AM8" s="629"/>
      <c r="AN8" s="629"/>
      <c r="AO8" s="630"/>
      <c r="AP8" s="620" t="s">
        <v>216</v>
      </c>
      <c r="AQ8" s="621"/>
      <c r="AR8" s="621"/>
      <c r="AS8" s="621"/>
      <c r="AT8" s="621"/>
      <c r="AU8" s="621"/>
      <c r="AV8" s="621"/>
      <c r="AW8" s="621"/>
      <c r="AX8" s="621"/>
      <c r="AY8" s="621"/>
      <c r="AZ8" s="621"/>
      <c r="BA8" s="621"/>
      <c r="BB8" s="621"/>
      <c r="BC8" s="621"/>
      <c r="BD8" s="621"/>
      <c r="BE8" s="621"/>
      <c r="BF8" s="622"/>
      <c r="BG8" s="623">
        <v>42789</v>
      </c>
      <c r="BH8" s="624"/>
      <c r="BI8" s="624"/>
      <c r="BJ8" s="624"/>
      <c r="BK8" s="624"/>
      <c r="BL8" s="624"/>
      <c r="BM8" s="624"/>
      <c r="BN8" s="625"/>
      <c r="BO8" s="626">
        <v>1.7</v>
      </c>
      <c r="BP8" s="626"/>
      <c r="BQ8" s="626"/>
      <c r="BR8" s="626"/>
      <c r="BS8" s="632" t="s">
        <v>107</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5183479</v>
      </c>
      <c r="CS8" s="624"/>
      <c r="CT8" s="624"/>
      <c r="CU8" s="624"/>
      <c r="CV8" s="624"/>
      <c r="CW8" s="624"/>
      <c r="CX8" s="624"/>
      <c r="CY8" s="625"/>
      <c r="CZ8" s="626">
        <v>36</v>
      </c>
      <c r="DA8" s="626"/>
      <c r="DB8" s="626"/>
      <c r="DC8" s="626"/>
      <c r="DD8" s="632">
        <v>96428</v>
      </c>
      <c r="DE8" s="624"/>
      <c r="DF8" s="624"/>
      <c r="DG8" s="624"/>
      <c r="DH8" s="624"/>
      <c r="DI8" s="624"/>
      <c r="DJ8" s="624"/>
      <c r="DK8" s="624"/>
      <c r="DL8" s="624"/>
      <c r="DM8" s="624"/>
      <c r="DN8" s="624"/>
      <c r="DO8" s="624"/>
      <c r="DP8" s="625"/>
      <c r="DQ8" s="632">
        <v>3130834</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10987</v>
      </c>
      <c r="S9" s="624"/>
      <c r="T9" s="624"/>
      <c r="U9" s="624"/>
      <c r="V9" s="624"/>
      <c r="W9" s="624"/>
      <c r="X9" s="624"/>
      <c r="Y9" s="625"/>
      <c r="Z9" s="626">
        <v>0.1</v>
      </c>
      <c r="AA9" s="626"/>
      <c r="AB9" s="626"/>
      <c r="AC9" s="626"/>
      <c r="AD9" s="627">
        <v>10987</v>
      </c>
      <c r="AE9" s="627"/>
      <c r="AF9" s="627"/>
      <c r="AG9" s="627"/>
      <c r="AH9" s="627"/>
      <c r="AI9" s="627"/>
      <c r="AJ9" s="627"/>
      <c r="AK9" s="627"/>
      <c r="AL9" s="628">
        <v>0.2</v>
      </c>
      <c r="AM9" s="629"/>
      <c r="AN9" s="629"/>
      <c r="AO9" s="630"/>
      <c r="AP9" s="620" t="s">
        <v>219</v>
      </c>
      <c r="AQ9" s="621"/>
      <c r="AR9" s="621"/>
      <c r="AS9" s="621"/>
      <c r="AT9" s="621"/>
      <c r="AU9" s="621"/>
      <c r="AV9" s="621"/>
      <c r="AW9" s="621"/>
      <c r="AX9" s="621"/>
      <c r="AY9" s="621"/>
      <c r="AZ9" s="621"/>
      <c r="BA9" s="621"/>
      <c r="BB9" s="621"/>
      <c r="BC9" s="621"/>
      <c r="BD9" s="621"/>
      <c r="BE9" s="621"/>
      <c r="BF9" s="622"/>
      <c r="BG9" s="623">
        <v>920283</v>
      </c>
      <c r="BH9" s="624"/>
      <c r="BI9" s="624"/>
      <c r="BJ9" s="624"/>
      <c r="BK9" s="624"/>
      <c r="BL9" s="624"/>
      <c r="BM9" s="624"/>
      <c r="BN9" s="625"/>
      <c r="BO9" s="626">
        <v>36.200000000000003</v>
      </c>
      <c r="BP9" s="626"/>
      <c r="BQ9" s="626"/>
      <c r="BR9" s="626"/>
      <c r="BS9" s="632" t="s">
        <v>107</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1229216</v>
      </c>
      <c r="CS9" s="624"/>
      <c r="CT9" s="624"/>
      <c r="CU9" s="624"/>
      <c r="CV9" s="624"/>
      <c r="CW9" s="624"/>
      <c r="CX9" s="624"/>
      <c r="CY9" s="625"/>
      <c r="CZ9" s="626">
        <v>8.5</v>
      </c>
      <c r="DA9" s="626"/>
      <c r="DB9" s="626"/>
      <c r="DC9" s="626"/>
      <c r="DD9" s="632">
        <v>16756</v>
      </c>
      <c r="DE9" s="624"/>
      <c r="DF9" s="624"/>
      <c r="DG9" s="624"/>
      <c r="DH9" s="624"/>
      <c r="DI9" s="624"/>
      <c r="DJ9" s="624"/>
      <c r="DK9" s="624"/>
      <c r="DL9" s="624"/>
      <c r="DM9" s="624"/>
      <c r="DN9" s="624"/>
      <c r="DO9" s="624"/>
      <c r="DP9" s="625"/>
      <c r="DQ9" s="632">
        <v>1123526</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509119</v>
      </c>
      <c r="S10" s="624"/>
      <c r="T10" s="624"/>
      <c r="U10" s="624"/>
      <c r="V10" s="624"/>
      <c r="W10" s="624"/>
      <c r="X10" s="624"/>
      <c r="Y10" s="625"/>
      <c r="Z10" s="626">
        <v>3.5</v>
      </c>
      <c r="AA10" s="626"/>
      <c r="AB10" s="626"/>
      <c r="AC10" s="626"/>
      <c r="AD10" s="627">
        <v>509119</v>
      </c>
      <c r="AE10" s="627"/>
      <c r="AF10" s="627"/>
      <c r="AG10" s="627"/>
      <c r="AH10" s="627"/>
      <c r="AI10" s="627"/>
      <c r="AJ10" s="627"/>
      <c r="AK10" s="627"/>
      <c r="AL10" s="628">
        <v>7</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53870</v>
      </c>
      <c r="BH10" s="624"/>
      <c r="BI10" s="624"/>
      <c r="BJ10" s="624"/>
      <c r="BK10" s="624"/>
      <c r="BL10" s="624"/>
      <c r="BM10" s="624"/>
      <c r="BN10" s="625"/>
      <c r="BO10" s="626">
        <v>2.1</v>
      </c>
      <c r="BP10" s="626"/>
      <c r="BQ10" s="626"/>
      <c r="BR10" s="626"/>
      <c r="BS10" s="632">
        <v>8968</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21619</v>
      </c>
      <c r="CS10" s="624"/>
      <c r="CT10" s="624"/>
      <c r="CU10" s="624"/>
      <c r="CV10" s="624"/>
      <c r="CW10" s="624"/>
      <c r="CX10" s="624"/>
      <c r="CY10" s="625"/>
      <c r="CZ10" s="626">
        <v>0.2</v>
      </c>
      <c r="DA10" s="626"/>
      <c r="DB10" s="626"/>
      <c r="DC10" s="626"/>
      <c r="DD10" s="632" t="s">
        <v>107</v>
      </c>
      <c r="DE10" s="624"/>
      <c r="DF10" s="624"/>
      <c r="DG10" s="624"/>
      <c r="DH10" s="624"/>
      <c r="DI10" s="624"/>
      <c r="DJ10" s="624"/>
      <c r="DK10" s="624"/>
      <c r="DL10" s="624"/>
      <c r="DM10" s="624"/>
      <c r="DN10" s="624"/>
      <c r="DO10" s="624"/>
      <c r="DP10" s="625"/>
      <c r="DQ10" s="632">
        <v>16051</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t="s">
        <v>107</v>
      </c>
      <c r="S11" s="624"/>
      <c r="T11" s="624"/>
      <c r="U11" s="624"/>
      <c r="V11" s="624"/>
      <c r="W11" s="624"/>
      <c r="X11" s="624"/>
      <c r="Y11" s="625"/>
      <c r="Z11" s="626" t="s">
        <v>107</v>
      </c>
      <c r="AA11" s="626"/>
      <c r="AB11" s="626"/>
      <c r="AC11" s="626"/>
      <c r="AD11" s="627" t="s">
        <v>107</v>
      </c>
      <c r="AE11" s="627"/>
      <c r="AF11" s="627"/>
      <c r="AG11" s="627"/>
      <c r="AH11" s="627"/>
      <c r="AI11" s="627"/>
      <c r="AJ11" s="627"/>
      <c r="AK11" s="627"/>
      <c r="AL11" s="628" t="s">
        <v>107</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84122</v>
      </c>
      <c r="BH11" s="624"/>
      <c r="BI11" s="624"/>
      <c r="BJ11" s="624"/>
      <c r="BK11" s="624"/>
      <c r="BL11" s="624"/>
      <c r="BM11" s="624"/>
      <c r="BN11" s="625"/>
      <c r="BO11" s="626">
        <v>3.3</v>
      </c>
      <c r="BP11" s="626"/>
      <c r="BQ11" s="626"/>
      <c r="BR11" s="626"/>
      <c r="BS11" s="632">
        <v>13693</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564778</v>
      </c>
      <c r="CS11" s="624"/>
      <c r="CT11" s="624"/>
      <c r="CU11" s="624"/>
      <c r="CV11" s="624"/>
      <c r="CW11" s="624"/>
      <c r="CX11" s="624"/>
      <c r="CY11" s="625"/>
      <c r="CZ11" s="626">
        <v>3.9</v>
      </c>
      <c r="DA11" s="626"/>
      <c r="DB11" s="626"/>
      <c r="DC11" s="626"/>
      <c r="DD11" s="632">
        <v>402720</v>
      </c>
      <c r="DE11" s="624"/>
      <c r="DF11" s="624"/>
      <c r="DG11" s="624"/>
      <c r="DH11" s="624"/>
      <c r="DI11" s="624"/>
      <c r="DJ11" s="624"/>
      <c r="DK11" s="624"/>
      <c r="DL11" s="624"/>
      <c r="DM11" s="624"/>
      <c r="DN11" s="624"/>
      <c r="DO11" s="624"/>
      <c r="DP11" s="625"/>
      <c r="DQ11" s="632">
        <v>137527</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1118494</v>
      </c>
      <c r="BH12" s="624"/>
      <c r="BI12" s="624"/>
      <c r="BJ12" s="624"/>
      <c r="BK12" s="624"/>
      <c r="BL12" s="624"/>
      <c r="BM12" s="624"/>
      <c r="BN12" s="625"/>
      <c r="BO12" s="626">
        <v>44</v>
      </c>
      <c r="BP12" s="626"/>
      <c r="BQ12" s="626"/>
      <c r="BR12" s="626"/>
      <c r="BS12" s="632">
        <v>72633</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202134</v>
      </c>
      <c r="CS12" s="624"/>
      <c r="CT12" s="624"/>
      <c r="CU12" s="624"/>
      <c r="CV12" s="624"/>
      <c r="CW12" s="624"/>
      <c r="CX12" s="624"/>
      <c r="CY12" s="625"/>
      <c r="CZ12" s="626">
        <v>1.4</v>
      </c>
      <c r="DA12" s="626"/>
      <c r="DB12" s="626"/>
      <c r="DC12" s="626"/>
      <c r="DD12" s="632">
        <v>34639</v>
      </c>
      <c r="DE12" s="624"/>
      <c r="DF12" s="624"/>
      <c r="DG12" s="624"/>
      <c r="DH12" s="624"/>
      <c r="DI12" s="624"/>
      <c r="DJ12" s="624"/>
      <c r="DK12" s="624"/>
      <c r="DL12" s="624"/>
      <c r="DM12" s="624"/>
      <c r="DN12" s="624"/>
      <c r="DO12" s="624"/>
      <c r="DP12" s="625"/>
      <c r="DQ12" s="632">
        <v>149627</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13590</v>
      </c>
      <c r="S13" s="624"/>
      <c r="T13" s="624"/>
      <c r="U13" s="624"/>
      <c r="V13" s="624"/>
      <c r="W13" s="624"/>
      <c r="X13" s="624"/>
      <c r="Y13" s="625"/>
      <c r="Z13" s="626">
        <v>0.1</v>
      </c>
      <c r="AA13" s="626"/>
      <c r="AB13" s="626"/>
      <c r="AC13" s="626"/>
      <c r="AD13" s="627">
        <v>13590</v>
      </c>
      <c r="AE13" s="627"/>
      <c r="AF13" s="627"/>
      <c r="AG13" s="627"/>
      <c r="AH13" s="627"/>
      <c r="AI13" s="627"/>
      <c r="AJ13" s="627"/>
      <c r="AK13" s="627"/>
      <c r="AL13" s="628">
        <v>0.2</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1114238</v>
      </c>
      <c r="BH13" s="624"/>
      <c r="BI13" s="624"/>
      <c r="BJ13" s="624"/>
      <c r="BK13" s="624"/>
      <c r="BL13" s="624"/>
      <c r="BM13" s="624"/>
      <c r="BN13" s="625"/>
      <c r="BO13" s="626">
        <v>43.9</v>
      </c>
      <c r="BP13" s="626"/>
      <c r="BQ13" s="626"/>
      <c r="BR13" s="626"/>
      <c r="BS13" s="632">
        <v>72633</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1433964</v>
      </c>
      <c r="CS13" s="624"/>
      <c r="CT13" s="624"/>
      <c r="CU13" s="624"/>
      <c r="CV13" s="624"/>
      <c r="CW13" s="624"/>
      <c r="CX13" s="624"/>
      <c r="CY13" s="625"/>
      <c r="CZ13" s="626">
        <v>10</v>
      </c>
      <c r="DA13" s="626"/>
      <c r="DB13" s="626"/>
      <c r="DC13" s="626"/>
      <c r="DD13" s="632">
        <v>1164322</v>
      </c>
      <c r="DE13" s="624"/>
      <c r="DF13" s="624"/>
      <c r="DG13" s="624"/>
      <c r="DH13" s="624"/>
      <c r="DI13" s="624"/>
      <c r="DJ13" s="624"/>
      <c r="DK13" s="624"/>
      <c r="DL13" s="624"/>
      <c r="DM13" s="624"/>
      <c r="DN13" s="624"/>
      <c r="DO13" s="624"/>
      <c r="DP13" s="625"/>
      <c r="DQ13" s="632">
        <v>383797</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84257</v>
      </c>
      <c r="BH14" s="624"/>
      <c r="BI14" s="624"/>
      <c r="BJ14" s="624"/>
      <c r="BK14" s="624"/>
      <c r="BL14" s="624"/>
      <c r="BM14" s="624"/>
      <c r="BN14" s="625"/>
      <c r="BO14" s="626">
        <v>3.3</v>
      </c>
      <c r="BP14" s="626"/>
      <c r="BQ14" s="626"/>
      <c r="BR14" s="626"/>
      <c r="BS14" s="632" t="s">
        <v>107</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1842827</v>
      </c>
      <c r="CS14" s="624"/>
      <c r="CT14" s="624"/>
      <c r="CU14" s="624"/>
      <c r="CV14" s="624"/>
      <c r="CW14" s="624"/>
      <c r="CX14" s="624"/>
      <c r="CY14" s="625"/>
      <c r="CZ14" s="626">
        <v>12.8</v>
      </c>
      <c r="DA14" s="626"/>
      <c r="DB14" s="626"/>
      <c r="DC14" s="626"/>
      <c r="DD14" s="632">
        <v>1036622</v>
      </c>
      <c r="DE14" s="624"/>
      <c r="DF14" s="624"/>
      <c r="DG14" s="624"/>
      <c r="DH14" s="624"/>
      <c r="DI14" s="624"/>
      <c r="DJ14" s="624"/>
      <c r="DK14" s="624"/>
      <c r="DL14" s="624"/>
      <c r="DM14" s="624"/>
      <c r="DN14" s="624"/>
      <c r="DO14" s="624"/>
      <c r="DP14" s="625"/>
      <c r="DQ14" s="632">
        <v>523372</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8146</v>
      </c>
      <c r="S15" s="624"/>
      <c r="T15" s="624"/>
      <c r="U15" s="624"/>
      <c r="V15" s="624"/>
      <c r="W15" s="624"/>
      <c r="X15" s="624"/>
      <c r="Y15" s="625"/>
      <c r="Z15" s="626">
        <v>0.1</v>
      </c>
      <c r="AA15" s="626"/>
      <c r="AB15" s="626"/>
      <c r="AC15" s="626"/>
      <c r="AD15" s="627">
        <v>8146</v>
      </c>
      <c r="AE15" s="627"/>
      <c r="AF15" s="627"/>
      <c r="AG15" s="627"/>
      <c r="AH15" s="627"/>
      <c r="AI15" s="627"/>
      <c r="AJ15" s="627"/>
      <c r="AK15" s="627"/>
      <c r="AL15" s="628">
        <v>0.1</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233184</v>
      </c>
      <c r="BH15" s="624"/>
      <c r="BI15" s="624"/>
      <c r="BJ15" s="624"/>
      <c r="BK15" s="624"/>
      <c r="BL15" s="624"/>
      <c r="BM15" s="624"/>
      <c r="BN15" s="625"/>
      <c r="BO15" s="626">
        <v>9.1999999999999993</v>
      </c>
      <c r="BP15" s="626"/>
      <c r="BQ15" s="626"/>
      <c r="BR15" s="626"/>
      <c r="BS15" s="632" t="s">
        <v>107</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927927</v>
      </c>
      <c r="CS15" s="624"/>
      <c r="CT15" s="624"/>
      <c r="CU15" s="624"/>
      <c r="CV15" s="624"/>
      <c r="CW15" s="624"/>
      <c r="CX15" s="624"/>
      <c r="CY15" s="625"/>
      <c r="CZ15" s="626">
        <v>6.4</v>
      </c>
      <c r="DA15" s="626"/>
      <c r="DB15" s="626"/>
      <c r="DC15" s="626"/>
      <c r="DD15" s="632">
        <v>122815</v>
      </c>
      <c r="DE15" s="624"/>
      <c r="DF15" s="624"/>
      <c r="DG15" s="624"/>
      <c r="DH15" s="624"/>
      <c r="DI15" s="624"/>
      <c r="DJ15" s="624"/>
      <c r="DK15" s="624"/>
      <c r="DL15" s="624"/>
      <c r="DM15" s="624"/>
      <c r="DN15" s="624"/>
      <c r="DO15" s="624"/>
      <c r="DP15" s="625"/>
      <c r="DQ15" s="632">
        <v>677096</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4826383</v>
      </c>
      <c r="S16" s="624"/>
      <c r="T16" s="624"/>
      <c r="U16" s="624"/>
      <c r="V16" s="624"/>
      <c r="W16" s="624"/>
      <c r="X16" s="624"/>
      <c r="Y16" s="625"/>
      <c r="Z16" s="626">
        <v>32.9</v>
      </c>
      <c r="AA16" s="626"/>
      <c r="AB16" s="626"/>
      <c r="AC16" s="626"/>
      <c r="AD16" s="627">
        <v>4091161</v>
      </c>
      <c r="AE16" s="627"/>
      <c r="AF16" s="627"/>
      <c r="AG16" s="627"/>
      <c r="AH16" s="627"/>
      <c r="AI16" s="627"/>
      <c r="AJ16" s="627"/>
      <c r="AK16" s="627"/>
      <c r="AL16" s="628">
        <v>56</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9929</v>
      </c>
      <c r="CS16" s="624"/>
      <c r="CT16" s="624"/>
      <c r="CU16" s="624"/>
      <c r="CV16" s="624"/>
      <c r="CW16" s="624"/>
      <c r="CX16" s="624"/>
      <c r="CY16" s="625"/>
      <c r="CZ16" s="626">
        <v>0.1</v>
      </c>
      <c r="DA16" s="626"/>
      <c r="DB16" s="626"/>
      <c r="DC16" s="626"/>
      <c r="DD16" s="632" t="s">
        <v>107</v>
      </c>
      <c r="DE16" s="624"/>
      <c r="DF16" s="624"/>
      <c r="DG16" s="624"/>
      <c r="DH16" s="624"/>
      <c r="DI16" s="624"/>
      <c r="DJ16" s="624"/>
      <c r="DK16" s="624"/>
      <c r="DL16" s="624"/>
      <c r="DM16" s="624"/>
      <c r="DN16" s="624"/>
      <c r="DO16" s="624"/>
      <c r="DP16" s="625"/>
      <c r="DQ16" s="632">
        <v>863</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4091161</v>
      </c>
      <c r="S17" s="624"/>
      <c r="T17" s="624"/>
      <c r="U17" s="624"/>
      <c r="V17" s="624"/>
      <c r="W17" s="624"/>
      <c r="X17" s="624"/>
      <c r="Y17" s="625"/>
      <c r="Z17" s="626">
        <v>27.9</v>
      </c>
      <c r="AA17" s="626"/>
      <c r="AB17" s="626"/>
      <c r="AC17" s="626"/>
      <c r="AD17" s="627">
        <v>4091161</v>
      </c>
      <c r="AE17" s="627"/>
      <c r="AF17" s="627"/>
      <c r="AG17" s="627"/>
      <c r="AH17" s="627"/>
      <c r="AI17" s="627"/>
      <c r="AJ17" s="627"/>
      <c r="AK17" s="627"/>
      <c r="AL17" s="628">
        <v>56</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1487218</v>
      </c>
      <c r="CS17" s="624"/>
      <c r="CT17" s="624"/>
      <c r="CU17" s="624"/>
      <c r="CV17" s="624"/>
      <c r="CW17" s="624"/>
      <c r="CX17" s="624"/>
      <c r="CY17" s="625"/>
      <c r="CZ17" s="626">
        <v>10.3</v>
      </c>
      <c r="DA17" s="626"/>
      <c r="DB17" s="626"/>
      <c r="DC17" s="626"/>
      <c r="DD17" s="632" t="s">
        <v>107</v>
      </c>
      <c r="DE17" s="624"/>
      <c r="DF17" s="624"/>
      <c r="DG17" s="624"/>
      <c r="DH17" s="624"/>
      <c r="DI17" s="624"/>
      <c r="DJ17" s="624"/>
      <c r="DK17" s="624"/>
      <c r="DL17" s="624"/>
      <c r="DM17" s="624"/>
      <c r="DN17" s="624"/>
      <c r="DO17" s="624"/>
      <c r="DP17" s="625"/>
      <c r="DQ17" s="632">
        <v>1412182</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735222</v>
      </c>
      <c r="S18" s="624"/>
      <c r="T18" s="624"/>
      <c r="U18" s="624"/>
      <c r="V18" s="624"/>
      <c r="W18" s="624"/>
      <c r="X18" s="624"/>
      <c r="Y18" s="625"/>
      <c r="Z18" s="626">
        <v>5</v>
      </c>
      <c r="AA18" s="626"/>
      <c r="AB18" s="626"/>
      <c r="AC18" s="626"/>
      <c r="AD18" s="627" t="s">
        <v>107</v>
      </c>
      <c r="AE18" s="627"/>
      <c r="AF18" s="627"/>
      <c r="AG18" s="627"/>
      <c r="AH18" s="627"/>
      <c r="AI18" s="627"/>
      <c r="AJ18" s="627"/>
      <c r="AK18" s="627"/>
      <c r="AL18" s="628" t="s">
        <v>107</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t="s">
        <v>107</v>
      </c>
      <c r="S19" s="624"/>
      <c r="T19" s="624"/>
      <c r="U19" s="624"/>
      <c r="V19" s="624"/>
      <c r="W19" s="624"/>
      <c r="X19" s="624"/>
      <c r="Y19" s="625"/>
      <c r="Z19" s="626" t="s">
        <v>107</v>
      </c>
      <c r="AA19" s="626"/>
      <c r="AB19" s="626"/>
      <c r="AC19" s="626"/>
      <c r="AD19" s="627" t="s">
        <v>107</v>
      </c>
      <c r="AE19" s="627"/>
      <c r="AF19" s="627"/>
      <c r="AG19" s="627"/>
      <c r="AH19" s="627"/>
      <c r="AI19" s="627"/>
      <c r="AJ19" s="627"/>
      <c r="AK19" s="627"/>
      <c r="AL19" s="628" t="s">
        <v>107</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2466</v>
      </c>
      <c r="BH19" s="624"/>
      <c r="BI19" s="624"/>
      <c r="BJ19" s="624"/>
      <c r="BK19" s="624"/>
      <c r="BL19" s="624"/>
      <c r="BM19" s="624"/>
      <c r="BN19" s="625"/>
      <c r="BO19" s="626">
        <v>0.1</v>
      </c>
      <c r="BP19" s="626"/>
      <c r="BQ19" s="626"/>
      <c r="BR19" s="626"/>
      <c r="BS19" s="632" t="s">
        <v>107</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8033221</v>
      </c>
      <c r="S20" s="624"/>
      <c r="T20" s="624"/>
      <c r="U20" s="624"/>
      <c r="V20" s="624"/>
      <c r="W20" s="624"/>
      <c r="X20" s="624"/>
      <c r="Y20" s="625"/>
      <c r="Z20" s="626">
        <v>54.7</v>
      </c>
      <c r="AA20" s="626"/>
      <c r="AB20" s="626"/>
      <c r="AC20" s="626"/>
      <c r="AD20" s="627">
        <v>7297999</v>
      </c>
      <c r="AE20" s="627"/>
      <c r="AF20" s="627"/>
      <c r="AG20" s="627"/>
      <c r="AH20" s="627"/>
      <c r="AI20" s="627"/>
      <c r="AJ20" s="627"/>
      <c r="AK20" s="627"/>
      <c r="AL20" s="628">
        <v>99.8</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2466</v>
      </c>
      <c r="BH20" s="624"/>
      <c r="BI20" s="624"/>
      <c r="BJ20" s="624"/>
      <c r="BK20" s="624"/>
      <c r="BL20" s="624"/>
      <c r="BM20" s="624"/>
      <c r="BN20" s="625"/>
      <c r="BO20" s="626">
        <v>0.1</v>
      </c>
      <c r="BP20" s="626"/>
      <c r="BQ20" s="626"/>
      <c r="BR20" s="626"/>
      <c r="BS20" s="632" t="s">
        <v>107</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14404855</v>
      </c>
      <c r="CS20" s="624"/>
      <c r="CT20" s="624"/>
      <c r="CU20" s="624"/>
      <c r="CV20" s="624"/>
      <c r="CW20" s="624"/>
      <c r="CX20" s="624"/>
      <c r="CY20" s="625"/>
      <c r="CZ20" s="626">
        <v>100</v>
      </c>
      <c r="DA20" s="626"/>
      <c r="DB20" s="626"/>
      <c r="DC20" s="626"/>
      <c r="DD20" s="632">
        <v>3036623</v>
      </c>
      <c r="DE20" s="624"/>
      <c r="DF20" s="624"/>
      <c r="DG20" s="624"/>
      <c r="DH20" s="624"/>
      <c r="DI20" s="624"/>
      <c r="DJ20" s="624"/>
      <c r="DK20" s="624"/>
      <c r="DL20" s="624"/>
      <c r="DM20" s="624"/>
      <c r="DN20" s="624"/>
      <c r="DO20" s="624"/>
      <c r="DP20" s="625"/>
      <c r="DQ20" s="632">
        <v>8744152</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3220</v>
      </c>
      <c r="S21" s="624"/>
      <c r="T21" s="624"/>
      <c r="U21" s="624"/>
      <c r="V21" s="624"/>
      <c r="W21" s="624"/>
      <c r="X21" s="624"/>
      <c r="Y21" s="625"/>
      <c r="Z21" s="626">
        <v>0</v>
      </c>
      <c r="AA21" s="626"/>
      <c r="AB21" s="626"/>
      <c r="AC21" s="626"/>
      <c r="AD21" s="627">
        <v>3220</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2466</v>
      </c>
      <c r="BH21" s="624"/>
      <c r="BI21" s="624"/>
      <c r="BJ21" s="624"/>
      <c r="BK21" s="624"/>
      <c r="BL21" s="624"/>
      <c r="BM21" s="624"/>
      <c r="BN21" s="625"/>
      <c r="BO21" s="626">
        <v>0.1</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25073</v>
      </c>
      <c r="S22" s="624"/>
      <c r="T22" s="624"/>
      <c r="U22" s="624"/>
      <c r="V22" s="624"/>
      <c r="W22" s="624"/>
      <c r="X22" s="624"/>
      <c r="Y22" s="625"/>
      <c r="Z22" s="626">
        <v>0.2</v>
      </c>
      <c r="AA22" s="626"/>
      <c r="AB22" s="626"/>
      <c r="AC22" s="626"/>
      <c r="AD22" s="627" t="s">
        <v>107</v>
      </c>
      <c r="AE22" s="627"/>
      <c r="AF22" s="627"/>
      <c r="AG22" s="627"/>
      <c r="AH22" s="627"/>
      <c r="AI22" s="627"/>
      <c r="AJ22" s="627"/>
      <c r="AK22" s="627"/>
      <c r="AL22" s="628" t="s">
        <v>107</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188901</v>
      </c>
      <c r="S23" s="624"/>
      <c r="T23" s="624"/>
      <c r="U23" s="624"/>
      <c r="V23" s="624"/>
      <c r="W23" s="624"/>
      <c r="X23" s="624"/>
      <c r="Y23" s="625"/>
      <c r="Z23" s="626">
        <v>1.3</v>
      </c>
      <c r="AA23" s="626"/>
      <c r="AB23" s="626"/>
      <c r="AC23" s="626"/>
      <c r="AD23" s="627" t="s">
        <v>107</v>
      </c>
      <c r="AE23" s="627"/>
      <c r="AF23" s="627"/>
      <c r="AG23" s="627"/>
      <c r="AH23" s="627"/>
      <c r="AI23" s="627"/>
      <c r="AJ23" s="627"/>
      <c r="AK23" s="627"/>
      <c r="AL23" s="628" t="s">
        <v>107</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70267</v>
      </c>
      <c r="S24" s="624"/>
      <c r="T24" s="624"/>
      <c r="U24" s="624"/>
      <c r="V24" s="624"/>
      <c r="W24" s="624"/>
      <c r="X24" s="624"/>
      <c r="Y24" s="625"/>
      <c r="Z24" s="626">
        <v>0.5</v>
      </c>
      <c r="AA24" s="626"/>
      <c r="AB24" s="626"/>
      <c r="AC24" s="626"/>
      <c r="AD24" s="627" t="s">
        <v>107</v>
      </c>
      <c r="AE24" s="627"/>
      <c r="AF24" s="627"/>
      <c r="AG24" s="627"/>
      <c r="AH24" s="627"/>
      <c r="AI24" s="627"/>
      <c r="AJ24" s="627"/>
      <c r="AK24" s="627"/>
      <c r="AL24" s="628" t="s">
        <v>107</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6542491</v>
      </c>
      <c r="CS24" s="613"/>
      <c r="CT24" s="613"/>
      <c r="CU24" s="613"/>
      <c r="CV24" s="613"/>
      <c r="CW24" s="613"/>
      <c r="CX24" s="613"/>
      <c r="CY24" s="614"/>
      <c r="CZ24" s="650">
        <v>45.4</v>
      </c>
      <c r="DA24" s="651"/>
      <c r="DB24" s="651"/>
      <c r="DC24" s="652"/>
      <c r="DD24" s="649">
        <v>4717064</v>
      </c>
      <c r="DE24" s="613"/>
      <c r="DF24" s="613"/>
      <c r="DG24" s="613"/>
      <c r="DH24" s="613"/>
      <c r="DI24" s="613"/>
      <c r="DJ24" s="613"/>
      <c r="DK24" s="614"/>
      <c r="DL24" s="649">
        <v>4479799</v>
      </c>
      <c r="DM24" s="613"/>
      <c r="DN24" s="613"/>
      <c r="DO24" s="613"/>
      <c r="DP24" s="613"/>
      <c r="DQ24" s="613"/>
      <c r="DR24" s="613"/>
      <c r="DS24" s="613"/>
      <c r="DT24" s="613"/>
      <c r="DU24" s="613"/>
      <c r="DV24" s="614"/>
      <c r="DW24" s="617">
        <v>57.9</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2270558</v>
      </c>
      <c r="S25" s="624"/>
      <c r="T25" s="624"/>
      <c r="U25" s="624"/>
      <c r="V25" s="624"/>
      <c r="W25" s="624"/>
      <c r="X25" s="624"/>
      <c r="Y25" s="625"/>
      <c r="Z25" s="626">
        <v>15.5</v>
      </c>
      <c r="AA25" s="626"/>
      <c r="AB25" s="626"/>
      <c r="AC25" s="626"/>
      <c r="AD25" s="627" t="s">
        <v>107</v>
      </c>
      <c r="AE25" s="627"/>
      <c r="AF25" s="627"/>
      <c r="AG25" s="627"/>
      <c r="AH25" s="627"/>
      <c r="AI25" s="627"/>
      <c r="AJ25" s="627"/>
      <c r="AK25" s="627"/>
      <c r="AL25" s="628" t="s">
        <v>107</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2326926</v>
      </c>
      <c r="CS25" s="655"/>
      <c r="CT25" s="655"/>
      <c r="CU25" s="655"/>
      <c r="CV25" s="655"/>
      <c r="CW25" s="655"/>
      <c r="CX25" s="655"/>
      <c r="CY25" s="656"/>
      <c r="CZ25" s="657">
        <v>16.2</v>
      </c>
      <c r="DA25" s="658"/>
      <c r="DB25" s="658"/>
      <c r="DC25" s="659"/>
      <c r="DD25" s="632">
        <v>2116706</v>
      </c>
      <c r="DE25" s="655"/>
      <c r="DF25" s="655"/>
      <c r="DG25" s="655"/>
      <c r="DH25" s="655"/>
      <c r="DI25" s="655"/>
      <c r="DJ25" s="655"/>
      <c r="DK25" s="656"/>
      <c r="DL25" s="632">
        <v>2073517</v>
      </c>
      <c r="DM25" s="655"/>
      <c r="DN25" s="655"/>
      <c r="DO25" s="655"/>
      <c r="DP25" s="655"/>
      <c r="DQ25" s="655"/>
      <c r="DR25" s="655"/>
      <c r="DS25" s="655"/>
      <c r="DT25" s="655"/>
      <c r="DU25" s="655"/>
      <c r="DV25" s="656"/>
      <c r="DW25" s="628">
        <v>26.8</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1522284</v>
      </c>
      <c r="CS26" s="624"/>
      <c r="CT26" s="624"/>
      <c r="CU26" s="624"/>
      <c r="CV26" s="624"/>
      <c r="CW26" s="624"/>
      <c r="CX26" s="624"/>
      <c r="CY26" s="625"/>
      <c r="CZ26" s="657">
        <v>10.6</v>
      </c>
      <c r="DA26" s="658"/>
      <c r="DB26" s="658"/>
      <c r="DC26" s="659"/>
      <c r="DD26" s="632">
        <v>1325835</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1433843</v>
      </c>
      <c r="S27" s="624"/>
      <c r="T27" s="624"/>
      <c r="U27" s="624"/>
      <c r="V27" s="624"/>
      <c r="W27" s="624"/>
      <c r="X27" s="624"/>
      <c r="Y27" s="625"/>
      <c r="Z27" s="626">
        <v>9.8000000000000007</v>
      </c>
      <c r="AA27" s="626"/>
      <c r="AB27" s="626"/>
      <c r="AC27" s="626"/>
      <c r="AD27" s="627" t="s">
        <v>107</v>
      </c>
      <c r="AE27" s="627"/>
      <c r="AF27" s="627"/>
      <c r="AG27" s="627"/>
      <c r="AH27" s="627"/>
      <c r="AI27" s="627"/>
      <c r="AJ27" s="627"/>
      <c r="AK27" s="627"/>
      <c r="AL27" s="628" t="s">
        <v>107</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2539465</v>
      </c>
      <c r="BH27" s="624"/>
      <c r="BI27" s="624"/>
      <c r="BJ27" s="624"/>
      <c r="BK27" s="624"/>
      <c r="BL27" s="624"/>
      <c r="BM27" s="624"/>
      <c r="BN27" s="625"/>
      <c r="BO27" s="626">
        <v>100</v>
      </c>
      <c r="BP27" s="626"/>
      <c r="BQ27" s="626"/>
      <c r="BR27" s="626"/>
      <c r="BS27" s="632">
        <v>95294</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2728347</v>
      </c>
      <c r="CS27" s="655"/>
      <c r="CT27" s="655"/>
      <c r="CU27" s="655"/>
      <c r="CV27" s="655"/>
      <c r="CW27" s="655"/>
      <c r="CX27" s="655"/>
      <c r="CY27" s="656"/>
      <c r="CZ27" s="657">
        <v>18.899999999999999</v>
      </c>
      <c r="DA27" s="658"/>
      <c r="DB27" s="658"/>
      <c r="DC27" s="659"/>
      <c r="DD27" s="632">
        <v>1188176</v>
      </c>
      <c r="DE27" s="655"/>
      <c r="DF27" s="655"/>
      <c r="DG27" s="655"/>
      <c r="DH27" s="655"/>
      <c r="DI27" s="655"/>
      <c r="DJ27" s="655"/>
      <c r="DK27" s="656"/>
      <c r="DL27" s="632">
        <v>994100</v>
      </c>
      <c r="DM27" s="655"/>
      <c r="DN27" s="655"/>
      <c r="DO27" s="655"/>
      <c r="DP27" s="655"/>
      <c r="DQ27" s="655"/>
      <c r="DR27" s="655"/>
      <c r="DS27" s="655"/>
      <c r="DT27" s="655"/>
      <c r="DU27" s="655"/>
      <c r="DV27" s="656"/>
      <c r="DW27" s="628">
        <v>12.9</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30759</v>
      </c>
      <c r="S28" s="624"/>
      <c r="T28" s="624"/>
      <c r="U28" s="624"/>
      <c r="V28" s="624"/>
      <c r="W28" s="624"/>
      <c r="X28" s="624"/>
      <c r="Y28" s="625"/>
      <c r="Z28" s="626">
        <v>0.2</v>
      </c>
      <c r="AA28" s="626"/>
      <c r="AB28" s="626"/>
      <c r="AC28" s="626"/>
      <c r="AD28" s="627" t="s">
        <v>107</v>
      </c>
      <c r="AE28" s="627"/>
      <c r="AF28" s="627"/>
      <c r="AG28" s="627"/>
      <c r="AH28" s="627"/>
      <c r="AI28" s="627"/>
      <c r="AJ28" s="627"/>
      <c r="AK28" s="627"/>
      <c r="AL28" s="628" t="s">
        <v>107</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1487218</v>
      </c>
      <c r="CS28" s="624"/>
      <c r="CT28" s="624"/>
      <c r="CU28" s="624"/>
      <c r="CV28" s="624"/>
      <c r="CW28" s="624"/>
      <c r="CX28" s="624"/>
      <c r="CY28" s="625"/>
      <c r="CZ28" s="657">
        <v>10.3</v>
      </c>
      <c r="DA28" s="658"/>
      <c r="DB28" s="658"/>
      <c r="DC28" s="659"/>
      <c r="DD28" s="632">
        <v>1412182</v>
      </c>
      <c r="DE28" s="624"/>
      <c r="DF28" s="624"/>
      <c r="DG28" s="624"/>
      <c r="DH28" s="624"/>
      <c r="DI28" s="624"/>
      <c r="DJ28" s="624"/>
      <c r="DK28" s="625"/>
      <c r="DL28" s="632">
        <v>1412182</v>
      </c>
      <c r="DM28" s="624"/>
      <c r="DN28" s="624"/>
      <c r="DO28" s="624"/>
      <c r="DP28" s="624"/>
      <c r="DQ28" s="624"/>
      <c r="DR28" s="624"/>
      <c r="DS28" s="624"/>
      <c r="DT28" s="624"/>
      <c r="DU28" s="624"/>
      <c r="DV28" s="625"/>
      <c r="DW28" s="628">
        <v>18.3</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24907</v>
      </c>
      <c r="S29" s="624"/>
      <c r="T29" s="624"/>
      <c r="U29" s="624"/>
      <c r="V29" s="624"/>
      <c r="W29" s="624"/>
      <c r="X29" s="624"/>
      <c r="Y29" s="625"/>
      <c r="Z29" s="626">
        <v>0.2</v>
      </c>
      <c r="AA29" s="626"/>
      <c r="AB29" s="626"/>
      <c r="AC29" s="626"/>
      <c r="AD29" s="627" t="s">
        <v>107</v>
      </c>
      <c r="AE29" s="627"/>
      <c r="AF29" s="627"/>
      <c r="AG29" s="627"/>
      <c r="AH29" s="627"/>
      <c r="AI29" s="627"/>
      <c r="AJ29" s="627"/>
      <c r="AK29" s="627"/>
      <c r="AL29" s="628" t="s">
        <v>107</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1487151</v>
      </c>
      <c r="CS29" s="655"/>
      <c r="CT29" s="655"/>
      <c r="CU29" s="655"/>
      <c r="CV29" s="655"/>
      <c r="CW29" s="655"/>
      <c r="CX29" s="655"/>
      <c r="CY29" s="656"/>
      <c r="CZ29" s="657">
        <v>10.3</v>
      </c>
      <c r="DA29" s="658"/>
      <c r="DB29" s="658"/>
      <c r="DC29" s="659"/>
      <c r="DD29" s="632">
        <v>1412115</v>
      </c>
      <c r="DE29" s="655"/>
      <c r="DF29" s="655"/>
      <c r="DG29" s="655"/>
      <c r="DH29" s="655"/>
      <c r="DI29" s="655"/>
      <c r="DJ29" s="655"/>
      <c r="DK29" s="656"/>
      <c r="DL29" s="632">
        <v>1412115</v>
      </c>
      <c r="DM29" s="655"/>
      <c r="DN29" s="655"/>
      <c r="DO29" s="655"/>
      <c r="DP29" s="655"/>
      <c r="DQ29" s="655"/>
      <c r="DR29" s="655"/>
      <c r="DS29" s="655"/>
      <c r="DT29" s="655"/>
      <c r="DU29" s="655"/>
      <c r="DV29" s="656"/>
      <c r="DW29" s="628">
        <v>18.3</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390243</v>
      </c>
      <c r="S30" s="624"/>
      <c r="T30" s="624"/>
      <c r="U30" s="624"/>
      <c r="V30" s="624"/>
      <c r="W30" s="624"/>
      <c r="X30" s="624"/>
      <c r="Y30" s="625"/>
      <c r="Z30" s="626">
        <v>2.7</v>
      </c>
      <c r="AA30" s="626"/>
      <c r="AB30" s="626"/>
      <c r="AC30" s="626"/>
      <c r="AD30" s="627" t="s">
        <v>107</v>
      </c>
      <c r="AE30" s="627"/>
      <c r="AF30" s="627"/>
      <c r="AG30" s="627"/>
      <c r="AH30" s="627"/>
      <c r="AI30" s="627"/>
      <c r="AJ30" s="627"/>
      <c r="AK30" s="627"/>
      <c r="AL30" s="628" t="s">
        <v>107</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98.5</v>
      </c>
      <c r="BH30" s="682"/>
      <c r="BI30" s="682"/>
      <c r="BJ30" s="682"/>
      <c r="BK30" s="682"/>
      <c r="BL30" s="682"/>
      <c r="BM30" s="618">
        <v>90.3</v>
      </c>
      <c r="BN30" s="682"/>
      <c r="BO30" s="682"/>
      <c r="BP30" s="682"/>
      <c r="BQ30" s="683"/>
      <c r="BR30" s="681">
        <v>98.2</v>
      </c>
      <c r="BS30" s="682"/>
      <c r="BT30" s="682"/>
      <c r="BU30" s="682"/>
      <c r="BV30" s="682"/>
      <c r="BW30" s="682"/>
      <c r="BX30" s="618">
        <v>89.1</v>
      </c>
      <c r="BY30" s="682"/>
      <c r="BZ30" s="682"/>
      <c r="CA30" s="682"/>
      <c r="CB30" s="683"/>
      <c r="CD30" s="686"/>
      <c r="CE30" s="687"/>
      <c r="CF30" s="637" t="s">
        <v>288</v>
      </c>
      <c r="CG30" s="638"/>
      <c r="CH30" s="638"/>
      <c r="CI30" s="638"/>
      <c r="CJ30" s="638"/>
      <c r="CK30" s="638"/>
      <c r="CL30" s="638"/>
      <c r="CM30" s="638"/>
      <c r="CN30" s="638"/>
      <c r="CO30" s="638"/>
      <c r="CP30" s="638"/>
      <c r="CQ30" s="639"/>
      <c r="CR30" s="623">
        <v>1326963</v>
      </c>
      <c r="CS30" s="624"/>
      <c r="CT30" s="624"/>
      <c r="CU30" s="624"/>
      <c r="CV30" s="624"/>
      <c r="CW30" s="624"/>
      <c r="CX30" s="624"/>
      <c r="CY30" s="625"/>
      <c r="CZ30" s="657">
        <v>9.1999999999999993</v>
      </c>
      <c r="DA30" s="658"/>
      <c r="DB30" s="658"/>
      <c r="DC30" s="659"/>
      <c r="DD30" s="632">
        <v>1259665</v>
      </c>
      <c r="DE30" s="624"/>
      <c r="DF30" s="624"/>
      <c r="DG30" s="624"/>
      <c r="DH30" s="624"/>
      <c r="DI30" s="624"/>
      <c r="DJ30" s="624"/>
      <c r="DK30" s="625"/>
      <c r="DL30" s="632">
        <v>1259665</v>
      </c>
      <c r="DM30" s="624"/>
      <c r="DN30" s="624"/>
      <c r="DO30" s="624"/>
      <c r="DP30" s="624"/>
      <c r="DQ30" s="624"/>
      <c r="DR30" s="624"/>
      <c r="DS30" s="624"/>
      <c r="DT30" s="624"/>
      <c r="DU30" s="624"/>
      <c r="DV30" s="625"/>
      <c r="DW30" s="628">
        <v>16.3</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277933</v>
      </c>
      <c r="S31" s="624"/>
      <c r="T31" s="624"/>
      <c r="U31" s="624"/>
      <c r="V31" s="624"/>
      <c r="W31" s="624"/>
      <c r="X31" s="624"/>
      <c r="Y31" s="625"/>
      <c r="Z31" s="626">
        <v>1.9</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98.8</v>
      </c>
      <c r="BH31" s="655"/>
      <c r="BI31" s="655"/>
      <c r="BJ31" s="655"/>
      <c r="BK31" s="655"/>
      <c r="BL31" s="655"/>
      <c r="BM31" s="629">
        <v>92.2</v>
      </c>
      <c r="BN31" s="679"/>
      <c r="BO31" s="679"/>
      <c r="BP31" s="679"/>
      <c r="BQ31" s="680"/>
      <c r="BR31" s="678">
        <v>98.6</v>
      </c>
      <c r="BS31" s="655"/>
      <c r="BT31" s="655"/>
      <c r="BU31" s="655"/>
      <c r="BV31" s="655"/>
      <c r="BW31" s="655"/>
      <c r="BX31" s="629">
        <v>90.9</v>
      </c>
      <c r="BY31" s="679"/>
      <c r="BZ31" s="679"/>
      <c r="CA31" s="679"/>
      <c r="CB31" s="680"/>
      <c r="CD31" s="686"/>
      <c r="CE31" s="687"/>
      <c r="CF31" s="637" t="s">
        <v>292</v>
      </c>
      <c r="CG31" s="638"/>
      <c r="CH31" s="638"/>
      <c r="CI31" s="638"/>
      <c r="CJ31" s="638"/>
      <c r="CK31" s="638"/>
      <c r="CL31" s="638"/>
      <c r="CM31" s="638"/>
      <c r="CN31" s="638"/>
      <c r="CO31" s="638"/>
      <c r="CP31" s="638"/>
      <c r="CQ31" s="639"/>
      <c r="CR31" s="623">
        <v>160188</v>
      </c>
      <c r="CS31" s="655"/>
      <c r="CT31" s="655"/>
      <c r="CU31" s="655"/>
      <c r="CV31" s="655"/>
      <c r="CW31" s="655"/>
      <c r="CX31" s="655"/>
      <c r="CY31" s="656"/>
      <c r="CZ31" s="657">
        <v>1.1000000000000001</v>
      </c>
      <c r="DA31" s="658"/>
      <c r="DB31" s="658"/>
      <c r="DC31" s="659"/>
      <c r="DD31" s="632">
        <v>152450</v>
      </c>
      <c r="DE31" s="655"/>
      <c r="DF31" s="655"/>
      <c r="DG31" s="655"/>
      <c r="DH31" s="655"/>
      <c r="DI31" s="655"/>
      <c r="DJ31" s="655"/>
      <c r="DK31" s="656"/>
      <c r="DL31" s="632">
        <v>152450</v>
      </c>
      <c r="DM31" s="655"/>
      <c r="DN31" s="655"/>
      <c r="DO31" s="655"/>
      <c r="DP31" s="655"/>
      <c r="DQ31" s="655"/>
      <c r="DR31" s="655"/>
      <c r="DS31" s="655"/>
      <c r="DT31" s="655"/>
      <c r="DU31" s="655"/>
      <c r="DV31" s="656"/>
      <c r="DW31" s="628">
        <v>2</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275617</v>
      </c>
      <c r="S32" s="624"/>
      <c r="T32" s="624"/>
      <c r="U32" s="624"/>
      <c r="V32" s="624"/>
      <c r="W32" s="624"/>
      <c r="X32" s="624"/>
      <c r="Y32" s="625"/>
      <c r="Z32" s="626">
        <v>1.9</v>
      </c>
      <c r="AA32" s="626"/>
      <c r="AB32" s="626"/>
      <c r="AC32" s="626"/>
      <c r="AD32" s="627">
        <v>10884</v>
      </c>
      <c r="AE32" s="627"/>
      <c r="AF32" s="627"/>
      <c r="AG32" s="627"/>
      <c r="AH32" s="627"/>
      <c r="AI32" s="627"/>
      <c r="AJ32" s="627"/>
      <c r="AK32" s="627"/>
      <c r="AL32" s="628">
        <v>0.1</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97.9</v>
      </c>
      <c r="BH32" s="691"/>
      <c r="BI32" s="691"/>
      <c r="BJ32" s="691"/>
      <c r="BK32" s="691"/>
      <c r="BL32" s="691"/>
      <c r="BM32" s="692">
        <v>86.9</v>
      </c>
      <c r="BN32" s="691"/>
      <c r="BO32" s="691"/>
      <c r="BP32" s="691"/>
      <c r="BQ32" s="693"/>
      <c r="BR32" s="690">
        <v>97.6</v>
      </c>
      <c r="BS32" s="691"/>
      <c r="BT32" s="691"/>
      <c r="BU32" s="691"/>
      <c r="BV32" s="691"/>
      <c r="BW32" s="691"/>
      <c r="BX32" s="692">
        <v>85.8</v>
      </c>
      <c r="BY32" s="691"/>
      <c r="BZ32" s="691"/>
      <c r="CA32" s="691"/>
      <c r="CB32" s="693"/>
      <c r="CD32" s="688"/>
      <c r="CE32" s="689"/>
      <c r="CF32" s="637" t="s">
        <v>295</v>
      </c>
      <c r="CG32" s="638"/>
      <c r="CH32" s="638"/>
      <c r="CI32" s="638"/>
      <c r="CJ32" s="638"/>
      <c r="CK32" s="638"/>
      <c r="CL32" s="638"/>
      <c r="CM32" s="638"/>
      <c r="CN32" s="638"/>
      <c r="CO32" s="638"/>
      <c r="CP32" s="638"/>
      <c r="CQ32" s="639"/>
      <c r="CR32" s="623">
        <v>67</v>
      </c>
      <c r="CS32" s="624"/>
      <c r="CT32" s="624"/>
      <c r="CU32" s="624"/>
      <c r="CV32" s="624"/>
      <c r="CW32" s="624"/>
      <c r="CX32" s="624"/>
      <c r="CY32" s="625"/>
      <c r="CZ32" s="657">
        <v>0</v>
      </c>
      <c r="DA32" s="658"/>
      <c r="DB32" s="658"/>
      <c r="DC32" s="659"/>
      <c r="DD32" s="632">
        <v>67</v>
      </c>
      <c r="DE32" s="624"/>
      <c r="DF32" s="624"/>
      <c r="DG32" s="624"/>
      <c r="DH32" s="624"/>
      <c r="DI32" s="624"/>
      <c r="DJ32" s="624"/>
      <c r="DK32" s="625"/>
      <c r="DL32" s="632">
        <v>67</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1660099</v>
      </c>
      <c r="S33" s="624"/>
      <c r="T33" s="624"/>
      <c r="U33" s="624"/>
      <c r="V33" s="624"/>
      <c r="W33" s="624"/>
      <c r="X33" s="624"/>
      <c r="Y33" s="625"/>
      <c r="Z33" s="626">
        <v>11.3</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4815812</v>
      </c>
      <c r="CS33" s="655"/>
      <c r="CT33" s="655"/>
      <c r="CU33" s="655"/>
      <c r="CV33" s="655"/>
      <c r="CW33" s="655"/>
      <c r="CX33" s="655"/>
      <c r="CY33" s="656"/>
      <c r="CZ33" s="657">
        <v>33.4</v>
      </c>
      <c r="DA33" s="658"/>
      <c r="DB33" s="658"/>
      <c r="DC33" s="659"/>
      <c r="DD33" s="632">
        <v>3609154</v>
      </c>
      <c r="DE33" s="655"/>
      <c r="DF33" s="655"/>
      <c r="DG33" s="655"/>
      <c r="DH33" s="655"/>
      <c r="DI33" s="655"/>
      <c r="DJ33" s="655"/>
      <c r="DK33" s="656"/>
      <c r="DL33" s="632">
        <v>2400464</v>
      </c>
      <c r="DM33" s="655"/>
      <c r="DN33" s="655"/>
      <c r="DO33" s="655"/>
      <c r="DP33" s="655"/>
      <c r="DQ33" s="655"/>
      <c r="DR33" s="655"/>
      <c r="DS33" s="655"/>
      <c r="DT33" s="655"/>
      <c r="DU33" s="655"/>
      <c r="DV33" s="656"/>
      <c r="DW33" s="628">
        <v>31</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1622861</v>
      </c>
      <c r="CS34" s="624"/>
      <c r="CT34" s="624"/>
      <c r="CU34" s="624"/>
      <c r="CV34" s="624"/>
      <c r="CW34" s="624"/>
      <c r="CX34" s="624"/>
      <c r="CY34" s="625"/>
      <c r="CZ34" s="657">
        <v>11.3</v>
      </c>
      <c r="DA34" s="658"/>
      <c r="DB34" s="658"/>
      <c r="DC34" s="659"/>
      <c r="DD34" s="632">
        <v>1170428</v>
      </c>
      <c r="DE34" s="624"/>
      <c r="DF34" s="624"/>
      <c r="DG34" s="624"/>
      <c r="DH34" s="624"/>
      <c r="DI34" s="624"/>
      <c r="DJ34" s="624"/>
      <c r="DK34" s="625"/>
      <c r="DL34" s="632">
        <v>582550</v>
      </c>
      <c r="DM34" s="624"/>
      <c r="DN34" s="624"/>
      <c r="DO34" s="624"/>
      <c r="DP34" s="624"/>
      <c r="DQ34" s="624"/>
      <c r="DR34" s="624"/>
      <c r="DS34" s="624"/>
      <c r="DT34" s="624"/>
      <c r="DU34" s="624"/>
      <c r="DV34" s="625"/>
      <c r="DW34" s="628">
        <v>7.5</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423799</v>
      </c>
      <c r="S35" s="624"/>
      <c r="T35" s="624"/>
      <c r="U35" s="624"/>
      <c r="V35" s="624"/>
      <c r="W35" s="624"/>
      <c r="X35" s="624"/>
      <c r="Y35" s="625"/>
      <c r="Z35" s="626">
        <v>2.9</v>
      </c>
      <c r="AA35" s="626"/>
      <c r="AB35" s="626"/>
      <c r="AC35" s="626"/>
      <c r="AD35" s="627" t="s">
        <v>107</v>
      </c>
      <c r="AE35" s="627"/>
      <c r="AF35" s="627"/>
      <c r="AG35" s="627"/>
      <c r="AH35" s="627"/>
      <c r="AI35" s="627"/>
      <c r="AJ35" s="627"/>
      <c r="AK35" s="627"/>
      <c r="AL35" s="628" t="s">
        <v>107</v>
      </c>
      <c r="AM35" s="629"/>
      <c r="AN35" s="629"/>
      <c r="AO35" s="630"/>
      <c r="AP35" s="186"/>
      <c r="AQ35" s="634" t="s">
        <v>303</v>
      </c>
      <c r="AR35" s="635"/>
      <c r="AS35" s="635"/>
      <c r="AT35" s="635"/>
      <c r="AU35" s="635"/>
      <c r="AV35" s="635"/>
      <c r="AW35" s="635"/>
      <c r="AX35" s="635"/>
      <c r="AY35" s="636"/>
      <c r="AZ35" s="612">
        <v>1858087</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-363569</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53145</v>
      </c>
      <c r="CS35" s="655"/>
      <c r="CT35" s="655"/>
      <c r="CU35" s="655"/>
      <c r="CV35" s="655"/>
      <c r="CW35" s="655"/>
      <c r="CX35" s="655"/>
      <c r="CY35" s="656"/>
      <c r="CZ35" s="657">
        <v>0.4</v>
      </c>
      <c r="DA35" s="658"/>
      <c r="DB35" s="658"/>
      <c r="DC35" s="659"/>
      <c r="DD35" s="632">
        <v>40798</v>
      </c>
      <c r="DE35" s="655"/>
      <c r="DF35" s="655"/>
      <c r="DG35" s="655"/>
      <c r="DH35" s="655"/>
      <c r="DI35" s="655"/>
      <c r="DJ35" s="655"/>
      <c r="DK35" s="656"/>
      <c r="DL35" s="632">
        <v>40798</v>
      </c>
      <c r="DM35" s="655"/>
      <c r="DN35" s="655"/>
      <c r="DO35" s="655"/>
      <c r="DP35" s="655"/>
      <c r="DQ35" s="655"/>
      <c r="DR35" s="655"/>
      <c r="DS35" s="655"/>
      <c r="DT35" s="655"/>
      <c r="DU35" s="655"/>
      <c r="DV35" s="656"/>
      <c r="DW35" s="628">
        <v>0.5</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14684641</v>
      </c>
      <c r="S36" s="696"/>
      <c r="T36" s="696"/>
      <c r="U36" s="696"/>
      <c r="V36" s="696"/>
      <c r="W36" s="696"/>
      <c r="X36" s="696"/>
      <c r="Y36" s="697"/>
      <c r="Z36" s="698">
        <v>100</v>
      </c>
      <c r="AA36" s="698"/>
      <c r="AB36" s="698"/>
      <c r="AC36" s="698"/>
      <c r="AD36" s="699">
        <v>7312103</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257365</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-604452</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1172854</v>
      </c>
      <c r="CS36" s="624"/>
      <c r="CT36" s="624"/>
      <c r="CU36" s="624"/>
      <c r="CV36" s="624"/>
      <c r="CW36" s="624"/>
      <c r="CX36" s="624"/>
      <c r="CY36" s="625"/>
      <c r="CZ36" s="657">
        <v>8.1</v>
      </c>
      <c r="DA36" s="658"/>
      <c r="DB36" s="658"/>
      <c r="DC36" s="659"/>
      <c r="DD36" s="632">
        <v>1011277</v>
      </c>
      <c r="DE36" s="624"/>
      <c r="DF36" s="624"/>
      <c r="DG36" s="624"/>
      <c r="DH36" s="624"/>
      <c r="DI36" s="624"/>
      <c r="DJ36" s="624"/>
      <c r="DK36" s="625"/>
      <c r="DL36" s="632">
        <v>713042</v>
      </c>
      <c r="DM36" s="624"/>
      <c r="DN36" s="624"/>
      <c r="DO36" s="624"/>
      <c r="DP36" s="624"/>
      <c r="DQ36" s="624"/>
      <c r="DR36" s="624"/>
      <c r="DS36" s="624"/>
      <c r="DT36" s="624"/>
      <c r="DU36" s="624"/>
      <c r="DV36" s="625"/>
      <c r="DW36" s="628">
        <v>9.1999999999999993</v>
      </c>
      <c r="DX36" s="653"/>
      <c r="DY36" s="653"/>
      <c r="DZ36" s="653"/>
      <c r="EA36" s="653"/>
      <c r="EB36" s="653"/>
      <c r="EC36" s="654"/>
    </row>
    <row r="37" spans="2:133" ht="11.25" customHeight="1">
      <c r="AQ37" s="702" t="s">
        <v>310</v>
      </c>
      <c r="AR37" s="703"/>
      <c r="AS37" s="703"/>
      <c r="AT37" s="703"/>
      <c r="AU37" s="703"/>
      <c r="AV37" s="703"/>
      <c r="AW37" s="703"/>
      <c r="AX37" s="703"/>
      <c r="AY37" s="704"/>
      <c r="AZ37" s="623">
        <v>62685</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5005</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402586</v>
      </c>
      <c r="CS37" s="655"/>
      <c r="CT37" s="655"/>
      <c r="CU37" s="655"/>
      <c r="CV37" s="655"/>
      <c r="CW37" s="655"/>
      <c r="CX37" s="655"/>
      <c r="CY37" s="656"/>
      <c r="CZ37" s="657">
        <v>2.8</v>
      </c>
      <c r="DA37" s="658"/>
      <c r="DB37" s="658"/>
      <c r="DC37" s="659"/>
      <c r="DD37" s="632">
        <v>402586</v>
      </c>
      <c r="DE37" s="655"/>
      <c r="DF37" s="655"/>
      <c r="DG37" s="655"/>
      <c r="DH37" s="655"/>
      <c r="DI37" s="655"/>
      <c r="DJ37" s="655"/>
      <c r="DK37" s="656"/>
      <c r="DL37" s="632">
        <v>384793</v>
      </c>
      <c r="DM37" s="655"/>
      <c r="DN37" s="655"/>
      <c r="DO37" s="655"/>
      <c r="DP37" s="655"/>
      <c r="DQ37" s="655"/>
      <c r="DR37" s="655"/>
      <c r="DS37" s="655"/>
      <c r="DT37" s="655"/>
      <c r="DU37" s="655"/>
      <c r="DV37" s="656"/>
      <c r="DW37" s="628">
        <v>5</v>
      </c>
      <c r="DX37" s="653"/>
      <c r="DY37" s="653"/>
      <c r="DZ37" s="653"/>
      <c r="EA37" s="653"/>
      <c r="EB37" s="653"/>
      <c r="EC37" s="654"/>
    </row>
    <row r="38" spans="2:133" ht="11.25" customHeight="1">
      <c r="AQ38" s="702" t="s">
        <v>313</v>
      </c>
      <c r="AR38" s="703"/>
      <c r="AS38" s="703"/>
      <c r="AT38" s="703"/>
      <c r="AU38" s="703"/>
      <c r="AV38" s="703"/>
      <c r="AW38" s="703"/>
      <c r="AX38" s="703"/>
      <c r="AY38" s="704"/>
      <c r="AZ38" s="623">
        <v>9724</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8849</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1538037</v>
      </c>
      <c r="CS38" s="624"/>
      <c r="CT38" s="624"/>
      <c r="CU38" s="624"/>
      <c r="CV38" s="624"/>
      <c r="CW38" s="624"/>
      <c r="CX38" s="624"/>
      <c r="CY38" s="625"/>
      <c r="CZ38" s="657">
        <v>10.7</v>
      </c>
      <c r="DA38" s="658"/>
      <c r="DB38" s="658"/>
      <c r="DC38" s="659"/>
      <c r="DD38" s="632">
        <v>1292249</v>
      </c>
      <c r="DE38" s="624"/>
      <c r="DF38" s="624"/>
      <c r="DG38" s="624"/>
      <c r="DH38" s="624"/>
      <c r="DI38" s="624"/>
      <c r="DJ38" s="624"/>
      <c r="DK38" s="625"/>
      <c r="DL38" s="632">
        <v>1063474</v>
      </c>
      <c r="DM38" s="624"/>
      <c r="DN38" s="624"/>
      <c r="DO38" s="624"/>
      <c r="DP38" s="624"/>
      <c r="DQ38" s="624"/>
      <c r="DR38" s="624"/>
      <c r="DS38" s="624"/>
      <c r="DT38" s="624"/>
      <c r="DU38" s="624"/>
      <c r="DV38" s="625"/>
      <c r="DW38" s="628">
        <v>13.7</v>
      </c>
      <c r="DX38" s="653"/>
      <c r="DY38" s="653"/>
      <c r="DZ38" s="653"/>
      <c r="EA38" s="653"/>
      <c r="EB38" s="653"/>
      <c r="EC38" s="654"/>
    </row>
    <row r="39" spans="2:133" ht="11.25" customHeight="1">
      <c r="AQ39" s="702" t="s">
        <v>316</v>
      </c>
      <c r="AR39" s="703"/>
      <c r="AS39" s="703"/>
      <c r="AT39" s="703"/>
      <c r="AU39" s="703"/>
      <c r="AV39" s="703"/>
      <c r="AW39" s="703"/>
      <c r="AX39" s="703"/>
      <c r="AY39" s="704"/>
      <c r="AZ39" s="623" t="s">
        <v>107</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86</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321913</v>
      </c>
      <c r="CS39" s="655"/>
      <c r="CT39" s="655"/>
      <c r="CU39" s="655"/>
      <c r="CV39" s="655"/>
      <c r="CW39" s="655"/>
      <c r="CX39" s="655"/>
      <c r="CY39" s="656"/>
      <c r="CZ39" s="657">
        <v>2.2000000000000002</v>
      </c>
      <c r="DA39" s="658"/>
      <c r="DB39" s="658"/>
      <c r="DC39" s="659"/>
      <c r="DD39" s="632" t="s">
        <v>107</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496347</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130</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107002</v>
      </c>
      <c r="CS40" s="624"/>
      <c r="CT40" s="624"/>
      <c r="CU40" s="624"/>
      <c r="CV40" s="624"/>
      <c r="CW40" s="624"/>
      <c r="CX40" s="624"/>
      <c r="CY40" s="625"/>
      <c r="CZ40" s="657">
        <v>0.7</v>
      </c>
      <c r="DA40" s="658"/>
      <c r="DB40" s="658"/>
      <c r="DC40" s="659"/>
      <c r="DD40" s="632">
        <v>94402</v>
      </c>
      <c r="DE40" s="624"/>
      <c r="DF40" s="624"/>
      <c r="DG40" s="624"/>
      <c r="DH40" s="624"/>
      <c r="DI40" s="624"/>
      <c r="DJ40" s="624"/>
      <c r="DK40" s="625"/>
      <c r="DL40" s="632">
        <v>600</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1031966</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364</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3046552</v>
      </c>
      <c r="CS42" s="624"/>
      <c r="CT42" s="624"/>
      <c r="CU42" s="624"/>
      <c r="CV42" s="624"/>
      <c r="CW42" s="624"/>
      <c r="CX42" s="624"/>
      <c r="CY42" s="625"/>
      <c r="CZ42" s="657">
        <v>21.1</v>
      </c>
      <c r="DA42" s="706"/>
      <c r="DB42" s="706"/>
      <c r="DC42" s="707"/>
      <c r="DD42" s="632">
        <v>417934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23797</v>
      </c>
      <c r="CS43" s="655"/>
      <c r="CT43" s="655"/>
      <c r="CU43" s="655"/>
      <c r="CV43" s="655"/>
      <c r="CW43" s="655"/>
      <c r="CX43" s="655"/>
      <c r="CY43" s="656"/>
      <c r="CZ43" s="657">
        <v>0.2</v>
      </c>
      <c r="DA43" s="658"/>
      <c r="DB43" s="658"/>
      <c r="DC43" s="659"/>
      <c r="DD43" s="632">
        <v>20294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3036623</v>
      </c>
      <c r="CS44" s="624"/>
      <c r="CT44" s="624"/>
      <c r="CU44" s="624"/>
      <c r="CV44" s="624"/>
      <c r="CW44" s="624"/>
      <c r="CX44" s="624"/>
      <c r="CY44" s="625"/>
      <c r="CZ44" s="657">
        <v>21.1</v>
      </c>
      <c r="DA44" s="706"/>
      <c r="DB44" s="706"/>
      <c r="DC44" s="707"/>
      <c r="DD44" s="632">
        <v>417071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1899190</v>
      </c>
      <c r="CS45" s="655"/>
      <c r="CT45" s="655"/>
      <c r="CU45" s="655"/>
      <c r="CV45" s="655"/>
      <c r="CW45" s="655"/>
      <c r="CX45" s="655"/>
      <c r="CY45" s="656"/>
      <c r="CZ45" s="657">
        <v>13.2</v>
      </c>
      <c r="DA45" s="658"/>
      <c r="DB45" s="658"/>
      <c r="DC45" s="659"/>
      <c r="DD45" s="632">
        <v>106848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1063191</v>
      </c>
      <c r="CS46" s="624"/>
      <c r="CT46" s="624"/>
      <c r="CU46" s="624"/>
      <c r="CV46" s="624"/>
      <c r="CW46" s="624"/>
      <c r="CX46" s="624"/>
      <c r="CY46" s="625"/>
      <c r="CZ46" s="657">
        <v>7.4</v>
      </c>
      <c r="DA46" s="706"/>
      <c r="DB46" s="706"/>
      <c r="DC46" s="707"/>
      <c r="DD46" s="632">
        <v>302120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9929</v>
      </c>
      <c r="CS47" s="655"/>
      <c r="CT47" s="655"/>
      <c r="CU47" s="655"/>
      <c r="CV47" s="655"/>
      <c r="CW47" s="655"/>
      <c r="CX47" s="655"/>
      <c r="CY47" s="656"/>
      <c r="CZ47" s="657">
        <v>0.1</v>
      </c>
      <c r="DA47" s="658"/>
      <c r="DB47" s="658"/>
      <c r="DC47" s="659"/>
      <c r="DD47" s="632">
        <v>863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116</v>
      </c>
      <c r="CS48" s="624"/>
      <c r="CT48" s="624"/>
      <c r="CU48" s="624"/>
      <c r="CV48" s="624"/>
      <c r="CW48" s="624"/>
      <c r="CX48" s="624"/>
      <c r="CY48" s="625"/>
      <c r="CZ48" s="657" t="s">
        <v>116</v>
      </c>
      <c r="DA48" s="706"/>
      <c r="DB48" s="706"/>
      <c r="DC48" s="707"/>
      <c r="DD48" s="632" t="s">
        <v>116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14404855</v>
      </c>
      <c r="CS49" s="691"/>
      <c r="CT49" s="691"/>
      <c r="CU49" s="691"/>
      <c r="CV49" s="691"/>
      <c r="CW49" s="691"/>
      <c r="CX49" s="691"/>
      <c r="CY49" s="718"/>
      <c r="CZ49" s="719">
        <v>100</v>
      </c>
      <c r="DA49" s="720"/>
      <c r="DB49" s="720"/>
      <c r="DC49" s="721"/>
      <c r="DD49" s="722">
        <v>8744152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15100</v>
      </c>
      <c r="R7" s="753"/>
      <c r="S7" s="753"/>
      <c r="T7" s="753"/>
      <c r="U7" s="753"/>
      <c r="V7" s="753">
        <v>14855</v>
      </c>
      <c r="W7" s="753"/>
      <c r="X7" s="753"/>
      <c r="Y7" s="753"/>
      <c r="Z7" s="753"/>
      <c r="AA7" s="753">
        <v>246</v>
      </c>
      <c r="AB7" s="753"/>
      <c r="AC7" s="753"/>
      <c r="AD7" s="753"/>
      <c r="AE7" s="754"/>
      <c r="AF7" s="755">
        <v>50</v>
      </c>
      <c r="AG7" s="756"/>
      <c r="AH7" s="756"/>
      <c r="AI7" s="756"/>
      <c r="AJ7" s="757"/>
      <c r="AK7" s="795">
        <v>0</v>
      </c>
      <c r="AL7" s="796"/>
      <c r="AM7" s="796"/>
      <c r="AN7" s="796"/>
      <c r="AO7" s="796"/>
      <c r="AP7" s="796">
        <v>15038</v>
      </c>
      <c r="AQ7" s="796"/>
      <c r="AR7" s="796"/>
      <c r="AS7" s="796"/>
      <c r="AT7" s="796"/>
      <c r="AU7" s="797"/>
      <c r="AV7" s="797"/>
      <c r="AW7" s="797"/>
      <c r="AX7" s="797"/>
      <c r="AY7" s="798"/>
      <c r="AZ7" s="203"/>
      <c r="BA7" s="203"/>
      <c r="BB7" s="203"/>
      <c r="BC7" s="203"/>
      <c r="BD7" s="203"/>
      <c r="BE7" s="204"/>
      <c r="BF7" s="204"/>
      <c r="BG7" s="204"/>
      <c r="BH7" s="204"/>
      <c r="BI7" s="204"/>
      <c r="BJ7" s="204"/>
      <c r="BK7" s="204"/>
      <c r="BL7" s="204"/>
      <c r="BM7" s="204"/>
      <c r="BN7" s="204"/>
      <c r="BO7" s="204"/>
      <c r="BP7" s="204"/>
      <c r="BQ7" s="210">
        <v>1</v>
      </c>
      <c r="BR7" s="211"/>
      <c r="BS7" s="770" t="s">
        <v>547</v>
      </c>
      <c r="BT7" s="771"/>
      <c r="BU7" s="771"/>
      <c r="BV7" s="771"/>
      <c r="BW7" s="771"/>
      <c r="BX7" s="771"/>
      <c r="BY7" s="771"/>
      <c r="BZ7" s="771"/>
      <c r="CA7" s="771"/>
      <c r="CB7" s="771"/>
      <c r="CC7" s="771"/>
      <c r="CD7" s="771"/>
      <c r="CE7" s="771"/>
      <c r="CF7" s="771"/>
      <c r="CG7" s="772"/>
      <c r="CH7" s="792">
        <v>0</v>
      </c>
      <c r="CI7" s="793"/>
      <c r="CJ7" s="793"/>
      <c r="CK7" s="793"/>
      <c r="CL7" s="794"/>
      <c r="CM7" s="792">
        <v>20</v>
      </c>
      <c r="CN7" s="793"/>
      <c r="CO7" s="793"/>
      <c r="CP7" s="793"/>
      <c r="CQ7" s="794"/>
      <c r="CR7" s="792">
        <v>5</v>
      </c>
      <c r="CS7" s="793"/>
      <c r="CT7" s="793"/>
      <c r="CU7" s="793"/>
      <c r="CV7" s="794"/>
      <c r="CW7" s="792">
        <v>0</v>
      </c>
      <c r="CX7" s="793"/>
      <c r="CY7" s="793"/>
      <c r="CZ7" s="793"/>
      <c r="DA7" s="794"/>
      <c r="DB7" s="792">
        <v>0</v>
      </c>
      <c r="DC7" s="793"/>
      <c r="DD7" s="793"/>
      <c r="DE7" s="793"/>
      <c r="DF7" s="794"/>
      <c r="DG7" s="792">
        <v>0</v>
      </c>
      <c r="DH7" s="793"/>
      <c r="DI7" s="793"/>
      <c r="DJ7" s="793"/>
      <c r="DK7" s="794"/>
      <c r="DL7" s="792">
        <v>0</v>
      </c>
      <c r="DM7" s="793"/>
      <c r="DN7" s="793"/>
      <c r="DO7" s="793"/>
      <c r="DP7" s="794"/>
      <c r="DQ7" s="792">
        <v>0</v>
      </c>
      <c r="DR7" s="793"/>
      <c r="DS7" s="793"/>
      <c r="DT7" s="793"/>
      <c r="DU7" s="794"/>
      <c r="DV7" s="773"/>
      <c r="DW7" s="774"/>
      <c r="DX7" s="774"/>
      <c r="DY7" s="774"/>
      <c r="DZ7" s="775"/>
      <c r="EA7" s="205"/>
    </row>
    <row r="8" spans="1:131" s="206" customFormat="1" ht="26.25" customHeight="1">
      <c r="A8" s="212">
        <v>2</v>
      </c>
      <c r="B8" s="776" t="s">
        <v>360</v>
      </c>
      <c r="C8" s="777"/>
      <c r="D8" s="777"/>
      <c r="E8" s="777"/>
      <c r="F8" s="777"/>
      <c r="G8" s="777"/>
      <c r="H8" s="777"/>
      <c r="I8" s="777"/>
      <c r="J8" s="777"/>
      <c r="K8" s="777"/>
      <c r="L8" s="777"/>
      <c r="M8" s="777"/>
      <c r="N8" s="777"/>
      <c r="O8" s="777"/>
      <c r="P8" s="778"/>
      <c r="Q8" s="779">
        <v>0</v>
      </c>
      <c r="R8" s="780"/>
      <c r="S8" s="780"/>
      <c r="T8" s="780"/>
      <c r="U8" s="780"/>
      <c r="V8" s="780">
        <v>0</v>
      </c>
      <c r="W8" s="780"/>
      <c r="X8" s="780"/>
      <c r="Y8" s="780"/>
      <c r="Z8" s="780"/>
      <c r="AA8" s="780">
        <v>0</v>
      </c>
      <c r="AB8" s="780"/>
      <c r="AC8" s="780"/>
      <c r="AD8" s="780"/>
      <c r="AE8" s="781"/>
      <c r="AF8" s="782" t="s">
        <v>107</v>
      </c>
      <c r="AG8" s="783"/>
      <c r="AH8" s="783"/>
      <c r="AI8" s="783"/>
      <c r="AJ8" s="784"/>
      <c r="AK8" s="785">
        <v>0</v>
      </c>
      <c r="AL8" s="786"/>
      <c r="AM8" s="786"/>
      <c r="AN8" s="786"/>
      <c r="AO8" s="786"/>
      <c r="AP8" s="786">
        <v>0</v>
      </c>
      <c r="AQ8" s="786"/>
      <c r="AR8" s="786"/>
      <c r="AS8" s="786"/>
      <c r="AT8" s="786"/>
      <c r="AU8" s="787"/>
      <c r="AV8" s="787"/>
      <c r="AW8" s="787"/>
      <c r="AX8" s="787"/>
      <c r="AY8" s="788"/>
      <c r="AZ8" s="203"/>
      <c r="BA8" s="203"/>
      <c r="BB8" s="203"/>
      <c r="BC8" s="203"/>
      <c r="BD8" s="203"/>
      <c r="BE8" s="204"/>
      <c r="BF8" s="204"/>
      <c r="BG8" s="204"/>
      <c r="BH8" s="204"/>
      <c r="BI8" s="204"/>
      <c r="BJ8" s="204"/>
      <c r="BK8" s="204"/>
      <c r="BL8" s="204"/>
      <c r="BM8" s="204"/>
      <c r="BN8" s="204"/>
      <c r="BO8" s="204"/>
      <c r="BP8" s="204"/>
      <c r="BQ8" s="213">
        <v>2</v>
      </c>
      <c r="BR8" s="214"/>
      <c r="BS8" s="789"/>
      <c r="BT8" s="790"/>
      <c r="BU8" s="790"/>
      <c r="BV8" s="790"/>
      <c r="BW8" s="790"/>
      <c r="BX8" s="790"/>
      <c r="BY8" s="790"/>
      <c r="BZ8" s="790"/>
      <c r="CA8" s="790"/>
      <c r="CB8" s="790"/>
      <c r="CC8" s="790"/>
      <c r="CD8" s="790"/>
      <c r="CE8" s="790"/>
      <c r="CF8" s="790"/>
      <c r="CG8" s="791"/>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6" t="s">
        <v>361</v>
      </c>
      <c r="C9" s="777"/>
      <c r="D9" s="777"/>
      <c r="E9" s="777"/>
      <c r="F9" s="777"/>
      <c r="G9" s="777"/>
      <c r="H9" s="777"/>
      <c r="I9" s="777"/>
      <c r="J9" s="777"/>
      <c r="K9" s="777"/>
      <c r="L9" s="777"/>
      <c r="M9" s="777"/>
      <c r="N9" s="777"/>
      <c r="O9" s="777"/>
      <c r="P9" s="778"/>
      <c r="Q9" s="779">
        <v>12</v>
      </c>
      <c r="R9" s="780"/>
      <c r="S9" s="780"/>
      <c r="T9" s="780"/>
      <c r="U9" s="780"/>
      <c r="V9" s="780">
        <v>6</v>
      </c>
      <c r="W9" s="780"/>
      <c r="X9" s="780"/>
      <c r="Y9" s="780"/>
      <c r="Z9" s="780"/>
      <c r="AA9" s="780">
        <v>6</v>
      </c>
      <c r="AB9" s="780"/>
      <c r="AC9" s="780"/>
      <c r="AD9" s="780"/>
      <c r="AE9" s="781"/>
      <c r="AF9" s="782">
        <v>6</v>
      </c>
      <c r="AG9" s="783"/>
      <c r="AH9" s="783"/>
      <c r="AI9" s="783"/>
      <c r="AJ9" s="784"/>
      <c r="AK9" s="785">
        <v>0</v>
      </c>
      <c r="AL9" s="786"/>
      <c r="AM9" s="786"/>
      <c r="AN9" s="786"/>
      <c r="AO9" s="786"/>
      <c r="AP9" s="786">
        <v>0</v>
      </c>
      <c r="AQ9" s="786"/>
      <c r="AR9" s="786"/>
      <c r="AS9" s="786"/>
      <c r="AT9" s="786"/>
      <c r="AU9" s="787"/>
      <c r="AV9" s="787"/>
      <c r="AW9" s="787"/>
      <c r="AX9" s="787"/>
      <c r="AY9" s="788"/>
      <c r="AZ9" s="203"/>
      <c r="BA9" s="203"/>
      <c r="BB9" s="203"/>
      <c r="BC9" s="203"/>
      <c r="BD9" s="203"/>
      <c r="BE9" s="204"/>
      <c r="BF9" s="204"/>
      <c r="BG9" s="204"/>
      <c r="BH9" s="204"/>
      <c r="BI9" s="204"/>
      <c r="BJ9" s="204"/>
      <c r="BK9" s="204"/>
      <c r="BL9" s="204"/>
      <c r="BM9" s="204"/>
      <c r="BN9" s="204"/>
      <c r="BO9" s="204"/>
      <c r="BP9" s="204"/>
      <c r="BQ9" s="213">
        <v>3</v>
      </c>
      <c r="BR9" s="214"/>
      <c r="BS9" s="789"/>
      <c r="BT9" s="790"/>
      <c r="BU9" s="790"/>
      <c r="BV9" s="790"/>
      <c r="BW9" s="790"/>
      <c r="BX9" s="790"/>
      <c r="BY9" s="790"/>
      <c r="BZ9" s="790"/>
      <c r="CA9" s="790"/>
      <c r="CB9" s="790"/>
      <c r="CC9" s="790"/>
      <c r="CD9" s="790"/>
      <c r="CE9" s="790"/>
      <c r="CF9" s="790"/>
      <c r="CG9" s="791"/>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6" t="s">
        <v>362</v>
      </c>
      <c r="C10" s="777"/>
      <c r="D10" s="777"/>
      <c r="E10" s="777"/>
      <c r="F10" s="777"/>
      <c r="G10" s="777"/>
      <c r="H10" s="777"/>
      <c r="I10" s="777"/>
      <c r="J10" s="777"/>
      <c r="K10" s="777"/>
      <c r="L10" s="777"/>
      <c r="M10" s="777"/>
      <c r="N10" s="777"/>
      <c r="O10" s="777"/>
      <c r="P10" s="778"/>
      <c r="Q10" s="779">
        <v>265</v>
      </c>
      <c r="R10" s="780"/>
      <c r="S10" s="780"/>
      <c r="T10" s="780"/>
      <c r="U10" s="780"/>
      <c r="V10" s="780">
        <v>237</v>
      </c>
      <c r="W10" s="780"/>
      <c r="X10" s="780"/>
      <c r="Y10" s="780"/>
      <c r="Z10" s="780"/>
      <c r="AA10" s="780">
        <v>28</v>
      </c>
      <c r="AB10" s="780"/>
      <c r="AC10" s="780"/>
      <c r="AD10" s="780"/>
      <c r="AE10" s="781"/>
      <c r="AF10" s="782">
        <v>1</v>
      </c>
      <c r="AG10" s="783"/>
      <c r="AH10" s="783"/>
      <c r="AI10" s="783"/>
      <c r="AJ10" s="784"/>
      <c r="AK10" s="785">
        <v>142</v>
      </c>
      <c r="AL10" s="786"/>
      <c r="AM10" s="786"/>
      <c r="AN10" s="786"/>
      <c r="AO10" s="786"/>
      <c r="AP10" s="786">
        <v>0</v>
      </c>
      <c r="AQ10" s="786"/>
      <c r="AR10" s="786"/>
      <c r="AS10" s="786"/>
      <c r="AT10" s="786"/>
      <c r="AU10" s="787"/>
      <c r="AV10" s="787"/>
      <c r="AW10" s="787"/>
      <c r="AX10" s="787"/>
      <c r="AY10" s="788"/>
      <c r="AZ10" s="203"/>
      <c r="BA10" s="203"/>
      <c r="BB10" s="203"/>
      <c r="BC10" s="203"/>
      <c r="BD10" s="203"/>
      <c r="BE10" s="204"/>
      <c r="BF10" s="204"/>
      <c r="BG10" s="204"/>
      <c r="BH10" s="204"/>
      <c r="BI10" s="204"/>
      <c r="BJ10" s="204"/>
      <c r="BK10" s="204"/>
      <c r="BL10" s="204"/>
      <c r="BM10" s="204"/>
      <c r="BN10" s="204"/>
      <c r="BO10" s="204"/>
      <c r="BP10" s="204"/>
      <c r="BQ10" s="213">
        <v>4</v>
      </c>
      <c r="BR10" s="214"/>
      <c r="BS10" s="789"/>
      <c r="BT10" s="790"/>
      <c r="BU10" s="790"/>
      <c r="BV10" s="790"/>
      <c r="BW10" s="790"/>
      <c r="BX10" s="790"/>
      <c r="BY10" s="790"/>
      <c r="BZ10" s="790"/>
      <c r="CA10" s="790"/>
      <c r="CB10" s="790"/>
      <c r="CC10" s="790"/>
      <c r="CD10" s="790"/>
      <c r="CE10" s="790"/>
      <c r="CF10" s="790"/>
      <c r="CG10" s="791"/>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6" t="s">
        <v>363</v>
      </c>
      <c r="C11" s="777"/>
      <c r="D11" s="777"/>
      <c r="E11" s="777"/>
      <c r="F11" s="777"/>
      <c r="G11" s="777"/>
      <c r="H11" s="777"/>
      <c r="I11" s="777"/>
      <c r="J11" s="777"/>
      <c r="K11" s="777"/>
      <c r="L11" s="777"/>
      <c r="M11" s="777"/>
      <c r="N11" s="777"/>
      <c r="O11" s="777"/>
      <c r="P11" s="778"/>
      <c r="Q11" s="779">
        <v>0</v>
      </c>
      <c r="R11" s="780"/>
      <c r="S11" s="780"/>
      <c r="T11" s="780"/>
      <c r="U11" s="780"/>
      <c r="V11" s="780">
        <v>0</v>
      </c>
      <c r="W11" s="780"/>
      <c r="X11" s="780"/>
      <c r="Y11" s="780"/>
      <c r="Z11" s="780"/>
      <c r="AA11" s="780">
        <v>0</v>
      </c>
      <c r="AB11" s="780"/>
      <c r="AC11" s="780"/>
      <c r="AD11" s="780"/>
      <c r="AE11" s="781"/>
      <c r="AF11" s="782" t="s">
        <v>107</v>
      </c>
      <c r="AG11" s="783"/>
      <c r="AH11" s="783"/>
      <c r="AI11" s="783"/>
      <c r="AJ11" s="784"/>
      <c r="AK11" s="785">
        <v>0</v>
      </c>
      <c r="AL11" s="786"/>
      <c r="AM11" s="786"/>
      <c r="AN11" s="786"/>
      <c r="AO11" s="786"/>
      <c r="AP11" s="786">
        <v>0</v>
      </c>
      <c r="AQ11" s="786"/>
      <c r="AR11" s="786"/>
      <c r="AS11" s="786"/>
      <c r="AT11" s="786"/>
      <c r="AU11" s="787"/>
      <c r="AV11" s="787"/>
      <c r="AW11" s="787"/>
      <c r="AX11" s="787"/>
      <c r="AY11" s="788"/>
      <c r="AZ11" s="203"/>
      <c r="BA11" s="203"/>
      <c r="BB11" s="203"/>
      <c r="BC11" s="203"/>
      <c r="BD11" s="203"/>
      <c r="BE11" s="204"/>
      <c r="BF11" s="204"/>
      <c r="BG11" s="204"/>
      <c r="BH11" s="204"/>
      <c r="BI11" s="204"/>
      <c r="BJ11" s="204"/>
      <c r="BK11" s="204"/>
      <c r="BL11" s="204"/>
      <c r="BM11" s="204"/>
      <c r="BN11" s="204"/>
      <c r="BO11" s="204"/>
      <c r="BP11" s="204"/>
      <c r="BQ11" s="213">
        <v>5</v>
      </c>
      <c r="BR11" s="214"/>
      <c r="BS11" s="789"/>
      <c r="BT11" s="790"/>
      <c r="BU11" s="790"/>
      <c r="BV11" s="790"/>
      <c r="BW11" s="790"/>
      <c r="BX11" s="790"/>
      <c r="BY11" s="790"/>
      <c r="BZ11" s="790"/>
      <c r="CA11" s="790"/>
      <c r="CB11" s="790"/>
      <c r="CC11" s="790"/>
      <c r="CD11" s="790"/>
      <c r="CE11" s="790"/>
      <c r="CF11" s="790"/>
      <c r="CG11" s="791"/>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85"/>
      <c r="AL12" s="786"/>
      <c r="AM12" s="786"/>
      <c r="AN12" s="786"/>
      <c r="AO12" s="786"/>
      <c r="AP12" s="786"/>
      <c r="AQ12" s="786"/>
      <c r="AR12" s="786"/>
      <c r="AS12" s="786"/>
      <c r="AT12" s="786"/>
      <c r="AU12" s="787"/>
      <c r="AV12" s="787"/>
      <c r="AW12" s="787"/>
      <c r="AX12" s="787"/>
      <c r="AY12" s="788"/>
      <c r="AZ12" s="203"/>
      <c r="BA12" s="203"/>
      <c r="BB12" s="203"/>
      <c r="BC12" s="203"/>
      <c r="BD12" s="203"/>
      <c r="BE12" s="204"/>
      <c r="BF12" s="204"/>
      <c r="BG12" s="204"/>
      <c r="BH12" s="204"/>
      <c r="BI12" s="204"/>
      <c r="BJ12" s="204"/>
      <c r="BK12" s="204"/>
      <c r="BL12" s="204"/>
      <c r="BM12" s="204"/>
      <c r="BN12" s="204"/>
      <c r="BO12" s="204"/>
      <c r="BP12" s="204"/>
      <c r="BQ12" s="213">
        <v>6</v>
      </c>
      <c r="BR12" s="214"/>
      <c r="BS12" s="789"/>
      <c r="BT12" s="790"/>
      <c r="BU12" s="790"/>
      <c r="BV12" s="790"/>
      <c r="BW12" s="790"/>
      <c r="BX12" s="790"/>
      <c r="BY12" s="790"/>
      <c r="BZ12" s="790"/>
      <c r="CA12" s="790"/>
      <c r="CB12" s="790"/>
      <c r="CC12" s="790"/>
      <c r="CD12" s="790"/>
      <c r="CE12" s="790"/>
      <c r="CF12" s="790"/>
      <c r="CG12" s="791"/>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85"/>
      <c r="AL13" s="786"/>
      <c r="AM13" s="786"/>
      <c r="AN13" s="786"/>
      <c r="AO13" s="786"/>
      <c r="AP13" s="786"/>
      <c r="AQ13" s="786"/>
      <c r="AR13" s="786"/>
      <c r="AS13" s="786"/>
      <c r="AT13" s="786"/>
      <c r="AU13" s="787"/>
      <c r="AV13" s="787"/>
      <c r="AW13" s="787"/>
      <c r="AX13" s="787"/>
      <c r="AY13" s="788"/>
      <c r="AZ13" s="203"/>
      <c r="BA13" s="203"/>
      <c r="BB13" s="203"/>
      <c r="BC13" s="203"/>
      <c r="BD13" s="203"/>
      <c r="BE13" s="204"/>
      <c r="BF13" s="204"/>
      <c r="BG13" s="204"/>
      <c r="BH13" s="204"/>
      <c r="BI13" s="204"/>
      <c r="BJ13" s="204"/>
      <c r="BK13" s="204"/>
      <c r="BL13" s="204"/>
      <c r="BM13" s="204"/>
      <c r="BN13" s="204"/>
      <c r="BO13" s="204"/>
      <c r="BP13" s="204"/>
      <c r="BQ13" s="213">
        <v>7</v>
      </c>
      <c r="BR13" s="214"/>
      <c r="BS13" s="789"/>
      <c r="BT13" s="790"/>
      <c r="BU13" s="790"/>
      <c r="BV13" s="790"/>
      <c r="BW13" s="790"/>
      <c r="BX13" s="790"/>
      <c r="BY13" s="790"/>
      <c r="BZ13" s="790"/>
      <c r="CA13" s="790"/>
      <c r="CB13" s="790"/>
      <c r="CC13" s="790"/>
      <c r="CD13" s="790"/>
      <c r="CE13" s="790"/>
      <c r="CF13" s="790"/>
      <c r="CG13" s="791"/>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85"/>
      <c r="AL14" s="786"/>
      <c r="AM14" s="786"/>
      <c r="AN14" s="786"/>
      <c r="AO14" s="786"/>
      <c r="AP14" s="786"/>
      <c r="AQ14" s="786"/>
      <c r="AR14" s="786"/>
      <c r="AS14" s="786"/>
      <c r="AT14" s="786"/>
      <c r="AU14" s="787"/>
      <c r="AV14" s="787"/>
      <c r="AW14" s="787"/>
      <c r="AX14" s="787"/>
      <c r="AY14" s="788"/>
      <c r="AZ14" s="203"/>
      <c r="BA14" s="203"/>
      <c r="BB14" s="203"/>
      <c r="BC14" s="203"/>
      <c r="BD14" s="203"/>
      <c r="BE14" s="204"/>
      <c r="BF14" s="204"/>
      <c r="BG14" s="204"/>
      <c r="BH14" s="204"/>
      <c r="BI14" s="204"/>
      <c r="BJ14" s="204"/>
      <c r="BK14" s="204"/>
      <c r="BL14" s="204"/>
      <c r="BM14" s="204"/>
      <c r="BN14" s="204"/>
      <c r="BO14" s="204"/>
      <c r="BP14" s="204"/>
      <c r="BQ14" s="213">
        <v>8</v>
      </c>
      <c r="BR14" s="214"/>
      <c r="BS14" s="789"/>
      <c r="BT14" s="790"/>
      <c r="BU14" s="790"/>
      <c r="BV14" s="790"/>
      <c r="BW14" s="790"/>
      <c r="BX14" s="790"/>
      <c r="BY14" s="790"/>
      <c r="BZ14" s="790"/>
      <c r="CA14" s="790"/>
      <c r="CB14" s="790"/>
      <c r="CC14" s="790"/>
      <c r="CD14" s="790"/>
      <c r="CE14" s="790"/>
      <c r="CF14" s="790"/>
      <c r="CG14" s="791"/>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85"/>
      <c r="AL15" s="786"/>
      <c r="AM15" s="786"/>
      <c r="AN15" s="786"/>
      <c r="AO15" s="786"/>
      <c r="AP15" s="786"/>
      <c r="AQ15" s="786"/>
      <c r="AR15" s="786"/>
      <c r="AS15" s="786"/>
      <c r="AT15" s="786"/>
      <c r="AU15" s="787"/>
      <c r="AV15" s="787"/>
      <c r="AW15" s="787"/>
      <c r="AX15" s="787"/>
      <c r="AY15" s="788"/>
      <c r="AZ15" s="203"/>
      <c r="BA15" s="203"/>
      <c r="BB15" s="203"/>
      <c r="BC15" s="203"/>
      <c r="BD15" s="203"/>
      <c r="BE15" s="204"/>
      <c r="BF15" s="204"/>
      <c r="BG15" s="204"/>
      <c r="BH15" s="204"/>
      <c r="BI15" s="204"/>
      <c r="BJ15" s="204"/>
      <c r="BK15" s="204"/>
      <c r="BL15" s="204"/>
      <c r="BM15" s="204"/>
      <c r="BN15" s="204"/>
      <c r="BO15" s="204"/>
      <c r="BP15" s="204"/>
      <c r="BQ15" s="213">
        <v>9</v>
      </c>
      <c r="BR15" s="214"/>
      <c r="BS15" s="789"/>
      <c r="BT15" s="790"/>
      <c r="BU15" s="790"/>
      <c r="BV15" s="790"/>
      <c r="BW15" s="790"/>
      <c r="BX15" s="790"/>
      <c r="BY15" s="790"/>
      <c r="BZ15" s="790"/>
      <c r="CA15" s="790"/>
      <c r="CB15" s="790"/>
      <c r="CC15" s="790"/>
      <c r="CD15" s="790"/>
      <c r="CE15" s="790"/>
      <c r="CF15" s="790"/>
      <c r="CG15" s="791"/>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85"/>
      <c r="AL16" s="786"/>
      <c r="AM16" s="786"/>
      <c r="AN16" s="786"/>
      <c r="AO16" s="786"/>
      <c r="AP16" s="786"/>
      <c r="AQ16" s="786"/>
      <c r="AR16" s="786"/>
      <c r="AS16" s="786"/>
      <c r="AT16" s="786"/>
      <c r="AU16" s="787"/>
      <c r="AV16" s="787"/>
      <c r="AW16" s="787"/>
      <c r="AX16" s="787"/>
      <c r="AY16" s="788"/>
      <c r="AZ16" s="203"/>
      <c r="BA16" s="203"/>
      <c r="BB16" s="203"/>
      <c r="BC16" s="203"/>
      <c r="BD16" s="203"/>
      <c r="BE16" s="204"/>
      <c r="BF16" s="204"/>
      <c r="BG16" s="204"/>
      <c r="BH16" s="204"/>
      <c r="BI16" s="204"/>
      <c r="BJ16" s="204"/>
      <c r="BK16" s="204"/>
      <c r="BL16" s="204"/>
      <c r="BM16" s="204"/>
      <c r="BN16" s="204"/>
      <c r="BO16" s="204"/>
      <c r="BP16" s="204"/>
      <c r="BQ16" s="213">
        <v>10</v>
      </c>
      <c r="BR16" s="214"/>
      <c r="BS16" s="789"/>
      <c r="BT16" s="790"/>
      <c r="BU16" s="790"/>
      <c r="BV16" s="790"/>
      <c r="BW16" s="790"/>
      <c r="BX16" s="790"/>
      <c r="BY16" s="790"/>
      <c r="BZ16" s="790"/>
      <c r="CA16" s="790"/>
      <c r="CB16" s="790"/>
      <c r="CC16" s="790"/>
      <c r="CD16" s="790"/>
      <c r="CE16" s="790"/>
      <c r="CF16" s="790"/>
      <c r="CG16" s="791"/>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85"/>
      <c r="AL17" s="786"/>
      <c r="AM17" s="786"/>
      <c r="AN17" s="786"/>
      <c r="AO17" s="786"/>
      <c r="AP17" s="786"/>
      <c r="AQ17" s="786"/>
      <c r="AR17" s="786"/>
      <c r="AS17" s="786"/>
      <c r="AT17" s="786"/>
      <c r="AU17" s="787"/>
      <c r="AV17" s="787"/>
      <c r="AW17" s="787"/>
      <c r="AX17" s="787"/>
      <c r="AY17" s="788"/>
      <c r="AZ17" s="203"/>
      <c r="BA17" s="203"/>
      <c r="BB17" s="203"/>
      <c r="BC17" s="203"/>
      <c r="BD17" s="203"/>
      <c r="BE17" s="204"/>
      <c r="BF17" s="204"/>
      <c r="BG17" s="204"/>
      <c r="BH17" s="204"/>
      <c r="BI17" s="204"/>
      <c r="BJ17" s="204"/>
      <c r="BK17" s="204"/>
      <c r="BL17" s="204"/>
      <c r="BM17" s="204"/>
      <c r="BN17" s="204"/>
      <c r="BO17" s="204"/>
      <c r="BP17" s="204"/>
      <c r="BQ17" s="213">
        <v>11</v>
      </c>
      <c r="BR17" s="214"/>
      <c r="BS17" s="789"/>
      <c r="BT17" s="790"/>
      <c r="BU17" s="790"/>
      <c r="BV17" s="790"/>
      <c r="BW17" s="790"/>
      <c r="BX17" s="790"/>
      <c r="BY17" s="790"/>
      <c r="BZ17" s="790"/>
      <c r="CA17" s="790"/>
      <c r="CB17" s="790"/>
      <c r="CC17" s="790"/>
      <c r="CD17" s="790"/>
      <c r="CE17" s="790"/>
      <c r="CF17" s="790"/>
      <c r="CG17" s="791"/>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85"/>
      <c r="AL18" s="786"/>
      <c r="AM18" s="786"/>
      <c r="AN18" s="786"/>
      <c r="AO18" s="786"/>
      <c r="AP18" s="786"/>
      <c r="AQ18" s="786"/>
      <c r="AR18" s="786"/>
      <c r="AS18" s="786"/>
      <c r="AT18" s="786"/>
      <c r="AU18" s="787"/>
      <c r="AV18" s="787"/>
      <c r="AW18" s="787"/>
      <c r="AX18" s="787"/>
      <c r="AY18" s="788"/>
      <c r="AZ18" s="203"/>
      <c r="BA18" s="203"/>
      <c r="BB18" s="203"/>
      <c r="BC18" s="203"/>
      <c r="BD18" s="203"/>
      <c r="BE18" s="204"/>
      <c r="BF18" s="204"/>
      <c r="BG18" s="204"/>
      <c r="BH18" s="204"/>
      <c r="BI18" s="204"/>
      <c r="BJ18" s="204"/>
      <c r="BK18" s="204"/>
      <c r="BL18" s="204"/>
      <c r="BM18" s="204"/>
      <c r="BN18" s="204"/>
      <c r="BO18" s="204"/>
      <c r="BP18" s="204"/>
      <c r="BQ18" s="213">
        <v>12</v>
      </c>
      <c r="BR18" s="214"/>
      <c r="BS18" s="789"/>
      <c r="BT18" s="790"/>
      <c r="BU18" s="790"/>
      <c r="BV18" s="790"/>
      <c r="BW18" s="790"/>
      <c r="BX18" s="790"/>
      <c r="BY18" s="790"/>
      <c r="BZ18" s="790"/>
      <c r="CA18" s="790"/>
      <c r="CB18" s="790"/>
      <c r="CC18" s="790"/>
      <c r="CD18" s="790"/>
      <c r="CE18" s="790"/>
      <c r="CF18" s="790"/>
      <c r="CG18" s="791"/>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85"/>
      <c r="AL19" s="786"/>
      <c r="AM19" s="786"/>
      <c r="AN19" s="786"/>
      <c r="AO19" s="786"/>
      <c r="AP19" s="786"/>
      <c r="AQ19" s="786"/>
      <c r="AR19" s="786"/>
      <c r="AS19" s="786"/>
      <c r="AT19" s="786"/>
      <c r="AU19" s="787"/>
      <c r="AV19" s="787"/>
      <c r="AW19" s="787"/>
      <c r="AX19" s="787"/>
      <c r="AY19" s="788"/>
      <c r="AZ19" s="203"/>
      <c r="BA19" s="203"/>
      <c r="BB19" s="203"/>
      <c r="BC19" s="203"/>
      <c r="BD19" s="203"/>
      <c r="BE19" s="204"/>
      <c r="BF19" s="204"/>
      <c r="BG19" s="204"/>
      <c r="BH19" s="204"/>
      <c r="BI19" s="204"/>
      <c r="BJ19" s="204"/>
      <c r="BK19" s="204"/>
      <c r="BL19" s="204"/>
      <c r="BM19" s="204"/>
      <c r="BN19" s="204"/>
      <c r="BO19" s="204"/>
      <c r="BP19" s="204"/>
      <c r="BQ19" s="213">
        <v>13</v>
      </c>
      <c r="BR19" s="214"/>
      <c r="BS19" s="789"/>
      <c r="BT19" s="790"/>
      <c r="BU19" s="790"/>
      <c r="BV19" s="790"/>
      <c r="BW19" s="790"/>
      <c r="BX19" s="790"/>
      <c r="BY19" s="790"/>
      <c r="BZ19" s="790"/>
      <c r="CA19" s="790"/>
      <c r="CB19" s="790"/>
      <c r="CC19" s="790"/>
      <c r="CD19" s="790"/>
      <c r="CE19" s="790"/>
      <c r="CF19" s="790"/>
      <c r="CG19" s="791"/>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85"/>
      <c r="AL20" s="786"/>
      <c r="AM20" s="786"/>
      <c r="AN20" s="786"/>
      <c r="AO20" s="786"/>
      <c r="AP20" s="786"/>
      <c r="AQ20" s="786"/>
      <c r="AR20" s="786"/>
      <c r="AS20" s="786"/>
      <c r="AT20" s="786"/>
      <c r="AU20" s="787"/>
      <c r="AV20" s="787"/>
      <c r="AW20" s="787"/>
      <c r="AX20" s="787"/>
      <c r="AY20" s="788"/>
      <c r="AZ20" s="203"/>
      <c r="BA20" s="203"/>
      <c r="BB20" s="203"/>
      <c r="BC20" s="203"/>
      <c r="BD20" s="203"/>
      <c r="BE20" s="204"/>
      <c r="BF20" s="204"/>
      <c r="BG20" s="204"/>
      <c r="BH20" s="204"/>
      <c r="BI20" s="204"/>
      <c r="BJ20" s="204"/>
      <c r="BK20" s="204"/>
      <c r="BL20" s="204"/>
      <c r="BM20" s="204"/>
      <c r="BN20" s="204"/>
      <c r="BO20" s="204"/>
      <c r="BP20" s="204"/>
      <c r="BQ20" s="213">
        <v>14</v>
      </c>
      <c r="BR20" s="214"/>
      <c r="BS20" s="789"/>
      <c r="BT20" s="790"/>
      <c r="BU20" s="790"/>
      <c r="BV20" s="790"/>
      <c r="BW20" s="790"/>
      <c r="BX20" s="790"/>
      <c r="BY20" s="790"/>
      <c r="BZ20" s="790"/>
      <c r="CA20" s="790"/>
      <c r="CB20" s="790"/>
      <c r="CC20" s="790"/>
      <c r="CD20" s="790"/>
      <c r="CE20" s="790"/>
      <c r="CF20" s="790"/>
      <c r="CG20" s="791"/>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85"/>
      <c r="AL21" s="786"/>
      <c r="AM21" s="786"/>
      <c r="AN21" s="786"/>
      <c r="AO21" s="786"/>
      <c r="AP21" s="786"/>
      <c r="AQ21" s="786"/>
      <c r="AR21" s="786"/>
      <c r="AS21" s="786"/>
      <c r="AT21" s="786"/>
      <c r="AU21" s="787"/>
      <c r="AV21" s="787"/>
      <c r="AW21" s="787"/>
      <c r="AX21" s="787"/>
      <c r="AY21" s="788"/>
      <c r="AZ21" s="203"/>
      <c r="BA21" s="203"/>
      <c r="BB21" s="203"/>
      <c r="BC21" s="203"/>
      <c r="BD21" s="203"/>
      <c r="BE21" s="204"/>
      <c r="BF21" s="204"/>
      <c r="BG21" s="204"/>
      <c r="BH21" s="204"/>
      <c r="BI21" s="204"/>
      <c r="BJ21" s="204"/>
      <c r="BK21" s="204"/>
      <c r="BL21" s="204"/>
      <c r="BM21" s="204"/>
      <c r="BN21" s="204"/>
      <c r="BO21" s="204"/>
      <c r="BP21" s="204"/>
      <c r="BQ21" s="213">
        <v>15</v>
      </c>
      <c r="BR21" s="214"/>
      <c r="BS21" s="789"/>
      <c r="BT21" s="790"/>
      <c r="BU21" s="790"/>
      <c r="BV21" s="790"/>
      <c r="BW21" s="790"/>
      <c r="BX21" s="790"/>
      <c r="BY21" s="790"/>
      <c r="BZ21" s="790"/>
      <c r="CA21" s="790"/>
      <c r="CB21" s="790"/>
      <c r="CC21" s="790"/>
      <c r="CD21" s="790"/>
      <c r="CE21" s="790"/>
      <c r="CF21" s="790"/>
      <c r="CG21" s="791"/>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6"/>
      <c r="C22" s="777"/>
      <c r="D22" s="777"/>
      <c r="E22" s="777"/>
      <c r="F22" s="777"/>
      <c r="G22" s="777"/>
      <c r="H22" s="777"/>
      <c r="I22" s="777"/>
      <c r="J22" s="777"/>
      <c r="K22" s="777"/>
      <c r="L22" s="777"/>
      <c r="M22" s="777"/>
      <c r="N22" s="777"/>
      <c r="O22" s="777"/>
      <c r="P22" s="778"/>
      <c r="Q22" s="805"/>
      <c r="R22" s="806"/>
      <c r="S22" s="806"/>
      <c r="T22" s="806"/>
      <c r="U22" s="806"/>
      <c r="V22" s="806"/>
      <c r="W22" s="806"/>
      <c r="X22" s="806"/>
      <c r="Y22" s="806"/>
      <c r="Z22" s="806"/>
      <c r="AA22" s="806"/>
      <c r="AB22" s="806"/>
      <c r="AC22" s="806"/>
      <c r="AD22" s="806"/>
      <c r="AE22" s="807"/>
      <c r="AF22" s="782"/>
      <c r="AG22" s="783"/>
      <c r="AH22" s="783"/>
      <c r="AI22" s="783"/>
      <c r="AJ22" s="784"/>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9"/>
      <c r="BT22" s="790"/>
      <c r="BU22" s="790"/>
      <c r="BV22" s="790"/>
      <c r="BW22" s="790"/>
      <c r="BX22" s="790"/>
      <c r="BY22" s="790"/>
      <c r="BZ22" s="790"/>
      <c r="CA22" s="790"/>
      <c r="CB22" s="790"/>
      <c r="CC22" s="790"/>
      <c r="CD22" s="790"/>
      <c r="CE22" s="790"/>
      <c r="CF22" s="790"/>
      <c r="CG22" s="791"/>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15378</v>
      </c>
      <c r="R23" s="812"/>
      <c r="S23" s="812"/>
      <c r="T23" s="812"/>
      <c r="U23" s="812"/>
      <c r="V23" s="812">
        <v>15098</v>
      </c>
      <c r="W23" s="812"/>
      <c r="X23" s="812"/>
      <c r="Y23" s="812"/>
      <c r="Z23" s="812"/>
      <c r="AA23" s="812">
        <v>280</v>
      </c>
      <c r="AB23" s="812"/>
      <c r="AC23" s="812"/>
      <c r="AD23" s="812"/>
      <c r="AE23" s="813"/>
      <c r="AF23" s="814">
        <v>57</v>
      </c>
      <c r="AG23" s="812"/>
      <c r="AH23" s="812"/>
      <c r="AI23" s="812"/>
      <c r="AJ23" s="815"/>
      <c r="AK23" s="816"/>
      <c r="AL23" s="817"/>
      <c r="AM23" s="817"/>
      <c r="AN23" s="817"/>
      <c r="AO23" s="817"/>
      <c r="AP23" s="812">
        <v>15038</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9"/>
      <c r="BT23" s="790"/>
      <c r="BU23" s="790"/>
      <c r="BV23" s="790"/>
      <c r="BW23" s="790"/>
      <c r="BX23" s="790"/>
      <c r="BY23" s="790"/>
      <c r="BZ23" s="790"/>
      <c r="CA23" s="790"/>
      <c r="CB23" s="790"/>
      <c r="CC23" s="790"/>
      <c r="CD23" s="790"/>
      <c r="CE23" s="790"/>
      <c r="CF23" s="790"/>
      <c r="CG23" s="791"/>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9"/>
      <c r="BT24" s="790"/>
      <c r="BU24" s="790"/>
      <c r="BV24" s="790"/>
      <c r="BW24" s="790"/>
      <c r="BX24" s="790"/>
      <c r="BY24" s="790"/>
      <c r="BZ24" s="790"/>
      <c r="CA24" s="790"/>
      <c r="CB24" s="790"/>
      <c r="CC24" s="790"/>
      <c r="CD24" s="790"/>
      <c r="CE24" s="790"/>
      <c r="CF24" s="790"/>
      <c r="CG24" s="791"/>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9"/>
      <c r="BT25" s="790"/>
      <c r="BU25" s="790"/>
      <c r="BV25" s="790"/>
      <c r="BW25" s="790"/>
      <c r="BX25" s="790"/>
      <c r="BY25" s="790"/>
      <c r="BZ25" s="790"/>
      <c r="CA25" s="790"/>
      <c r="CB25" s="790"/>
      <c r="CC25" s="790"/>
      <c r="CD25" s="790"/>
      <c r="CE25" s="790"/>
      <c r="CF25" s="790"/>
      <c r="CG25" s="791"/>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349</v>
      </c>
      <c r="BF26" s="736"/>
      <c r="BG26" s="736"/>
      <c r="BH26" s="736"/>
      <c r="BI26" s="747"/>
      <c r="BJ26" s="203"/>
      <c r="BK26" s="203"/>
      <c r="BL26" s="203"/>
      <c r="BM26" s="203"/>
      <c r="BN26" s="203"/>
      <c r="BO26" s="216"/>
      <c r="BP26" s="216"/>
      <c r="BQ26" s="213">
        <v>20</v>
      </c>
      <c r="BR26" s="214"/>
      <c r="BS26" s="789"/>
      <c r="BT26" s="790"/>
      <c r="BU26" s="790"/>
      <c r="BV26" s="790"/>
      <c r="BW26" s="790"/>
      <c r="BX26" s="790"/>
      <c r="BY26" s="790"/>
      <c r="BZ26" s="790"/>
      <c r="CA26" s="790"/>
      <c r="CB26" s="790"/>
      <c r="CC26" s="790"/>
      <c r="CD26" s="790"/>
      <c r="CE26" s="790"/>
      <c r="CF26" s="790"/>
      <c r="CG26" s="791"/>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9"/>
      <c r="BT27" s="790"/>
      <c r="BU27" s="790"/>
      <c r="BV27" s="790"/>
      <c r="BW27" s="790"/>
      <c r="BX27" s="790"/>
      <c r="BY27" s="790"/>
      <c r="BZ27" s="790"/>
      <c r="CA27" s="790"/>
      <c r="CB27" s="790"/>
      <c r="CC27" s="790"/>
      <c r="CD27" s="790"/>
      <c r="CE27" s="790"/>
      <c r="CF27" s="790"/>
      <c r="CG27" s="791"/>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5125</v>
      </c>
      <c r="R28" s="841"/>
      <c r="S28" s="841"/>
      <c r="T28" s="841"/>
      <c r="U28" s="841"/>
      <c r="V28" s="841">
        <v>5489</v>
      </c>
      <c r="W28" s="841"/>
      <c r="X28" s="841"/>
      <c r="Y28" s="841"/>
      <c r="Z28" s="841"/>
      <c r="AA28" s="841">
        <v>-364</v>
      </c>
      <c r="AB28" s="841"/>
      <c r="AC28" s="841"/>
      <c r="AD28" s="841"/>
      <c r="AE28" s="842"/>
      <c r="AF28" s="843">
        <v>-364</v>
      </c>
      <c r="AG28" s="841"/>
      <c r="AH28" s="841"/>
      <c r="AI28" s="841"/>
      <c r="AJ28" s="844"/>
      <c r="AK28" s="845">
        <v>496</v>
      </c>
      <c r="AL28" s="836"/>
      <c r="AM28" s="836"/>
      <c r="AN28" s="836"/>
      <c r="AO28" s="836"/>
      <c r="AP28" s="836">
        <v>0</v>
      </c>
      <c r="AQ28" s="836"/>
      <c r="AR28" s="836"/>
      <c r="AS28" s="836"/>
      <c r="AT28" s="836"/>
      <c r="AU28" s="836">
        <v>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9"/>
      <c r="BT28" s="790"/>
      <c r="BU28" s="790"/>
      <c r="BV28" s="790"/>
      <c r="BW28" s="790"/>
      <c r="BX28" s="790"/>
      <c r="BY28" s="790"/>
      <c r="BZ28" s="790"/>
      <c r="CA28" s="790"/>
      <c r="CB28" s="790"/>
      <c r="CC28" s="790"/>
      <c r="CD28" s="790"/>
      <c r="CE28" s="790"/>
      <c r="CF28" s="790"/>
      <c r="CG28" s="791"/>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6" t="s">
        <v>378</v>
      </c>
      <c r="C29" s="777"/>
      <c r="D29" s="777"/>
      <c r="E29" s="777"/>
      <c r="F29" s="777"/>
      <c r="G29" s="777"/>
      <c r="H29" s="777"/>
      <c r="I29" s="777"/>
      <c r="J29" s="777"/>
      <c r="K29" s="777"/>
      <c r="L29" s="777"/>
      <c r="M29" s="777"/>
      <c r="N29" s="777"/>
      <c r="O29" s="777"/>
      <c r="P29" s="778"/>
      <c r="Q29" s="779">
        <v>2702</v>
      </c>
      <c r="R29" s="780"/>
      <c r="S29" s="780"/>
      <c r="T29" s="780"/>
      <c r="U29" s="780"/>
      <c r="V29" s="780">
        <v>2666</v>
      </c>
      <c r="W29" s="780"/>
      <c r="X29" s="780"/>
      <c r="Y29" s="780"/>
      <c r="Z29" s="780"/>
      <c r="AA29" s="780">
        <v>36</v>
      </c>
      <c r="AB29" s="780"/>
      <c r="AC29" s="780"/>
      <c r="AD29" s="780"/>
      <c r="AE29" s="781"/>
      <c r="AF29" s="782">
        <v>36</v>
      </c>
      <c r="AG29" s="783"/>
      <c r="AH29" s="783"/>
      <c r="AI29" s="783"/>
      <c r="AJ29" s="784"/>
      <c r="AK29" s="848">
        <v>401</v>
      </c>
      <c r="AL29" s="849"/>
      <c r="AM29" s="849"/>
      <c r="AN29" s="849"/>
      <c r="AO29" s="849"/>
      <c r="AP29" s="849">
        <v>0</v>
      </c>
      <c r="AQ29" s="849"/>
      <c r="AR29" s="849"/>
      <c r="AS29" s="849"/>
      <c r="AT29" s="849"/>
      <c r="AU29" s="849">
        <v>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9"/>
      <c r="BT29" s="790"/>
      <c r="BU29" s="790"/>
      <c r="BV29" s="790"/>
      <c r="BW29" s="790"/>
      <c r="BX29" s="790"/>
      <c r="BY29" s="790"/>
      <c r="BZ29" s="790"/>
      <c r="CA29" s="790"/>
      <c r="CB29" s="790"/>
      <c r="CC29" s="790"/>
      <c r="CD29" s="790"/>
      <c r="CE29" s="790"/>
      <c r="CF29" s="790"/>
      <c r="CG29" s="791"/>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6" t="s">
        <v>379</v>
      </c>
      <c r="C30" s="777"/>
      <c r="D30" s="777"/>
      <c r="E30" s="777"/>
      <c r="F30" s="777"/>
      <c r="G30" s="777"/>
      <c r="H30" s="777"/>
      <c r="I30" s="777"/>
      <c r="J30" s="777"/>
      <c r="K30" s="777"/>
      <c r="L30" s="777"/>
      <c r="M30" s="777"/>
      <c r="N30" s="777"/>
      <c r="O30" s="777"/>
      <c r="P30" s="778"/>
      <c r="Q30" s="779">
        <v>375</v>
      </c>
      <c r="R30" s="780"/>
      <c r="S30" s="780"/>
      <c r="T30" s="780"/>
      <c r="U30" s="780"/>
      <c r="V30" s="780">
        <v>367</v>
      </c>
      <c r="W30" s="780"/>
      <c r="X30" s="780"/>
      <c r="Y30" s="780"/>
      <c r="Z30" s="780"/>
      <c r="AA30" s="780">
        <v>8</v>
      </c>
      <c r="AB30" s="780"/>
      <c r="AC30" s="780"/>
      <c r="AD30" s="780"/>
      <c r="AE30" s="781"/>
      <c r="AF30" s="782">
        <v>8</v>
      </c>
      <c r="AG30" s="783"/>
      <c r="AH30" s="783"/>
      <c r="AI30" s="783"/>
      <c r="AJ30" s="784"/>
      <c r="AK30" s="848">
        <v>125</v>
      </c>
      <c r="AL30" s="849"/>
      <c r="AM30" s="849"/>
      <c r="AN30" s="849"/>
      <c r="AO30" s="849"/>
      <c r="AP30" s="849">
        <v>0</v>
      </c>
      <c r="AQ30" s="849"/>
      <c r="AR30" s="849"/>
      <c r="AS30" s="849"/>
      <c r="AT30" s="849"/>
      <c r="AU30" s="849">
        <v>0</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9"/>
      <c r="BT30" s="790"/>
      <c r="BU30" s="790"/>
      <c r="BV30" s="790"/>
      <c r="BW30" s="790"/>
      <c r="BX30" s="790"/>
      <c r="BY30" s="790"/>
      <c r="BZ30" s="790"/>
      <c r="CA30" s="790"/>
      <c r="CB30" s="790"/>
      <c r="CC30" s="790"/>
      <c r="CD30" s="790"/>
      <c r="CE30" s="790"/>
      <c r="CF30" s="790"/>
      <c r="CG30" s="791"/>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6" t="s">
        <v>380</v>
      </c>
      <c r="C31" s="777"/>
      <c r="D31" s="777"/>
      <c r="E31" s="777"/>
      <c r="F31" s="777"/>
      <c r="G31" s="777"/>
      <c r="H31" s="777"/>
      <c r="I31" s="777"/>
      <c r="J31" s="777"/>
      <c r="K31" s="777"/>
      <c r="L31" s="777"/>
      <c r="M31" s="777"/>
      <c r="N31" s="777"/>
      <c r="O31" s="777"/>
      <c r="P31" s="778"/>
      <c r="Q31" s="779">
        <v>379</v>
      </c>
      <c r="R31" s="780"/>
      <c r="S31" s="780"/>
      <c r="T31" s="780"/>
      <c r="U31" s="780"/>
      <c r="V31" s="780">
        <v>376</v>
      </c>
      <c r="W31" s="780"/>
      <c r="X31" s="780"/>
      <c r="Y31" s="780"/>
      <c r="Z31" s="780"/>
      <c r="AA31" s="780">
        <v>3</v>
      </c>
      <c r="AB31" s="780"/>
      <c r="AC31" s="780"/>
      <c r="AD31" s="780"/>
      <c r="AE31" s="781"/>
      <c r="AF31" s="782">
        <v>1610</v>
      </c>
      <c r="AG31" s="783"/>
      <c r="AH31" s="783"/>
      <c r="AI31" s="783"/>
      <c r="AJ31" s="784"/>
      <c r="AK31" s="848">
        <v>14</v>
      </c>
      <c r="AL31" s="849"/>
      <c r="AM31" s="849"/>
      <c r="AN31" s="849"/>
      <c r="AO31" s="849"/>
      <c r="AP31" s="849">
        <v>2576</v>
      </c>
      <c r="AQ31" s="849"/>
      <c r="AR31" s="849"/>
      <c r="AS31" s="849"/>
      <c r="AT31" s="849"/>
      <c r="AU31" s="849">
        <v>768</v>
      </c>
      <c r="AV31" s="849"/>
      <c r="AW31" s="849"/>
      <c r="AX31" s="849"/>
      <c r="AY31" s="849"/>
      <c r="AZ31" s="850" t="s">
        <v>475</v>
      </c>
      <c r="BA31" s="850"/>
      <c r="BB31" s="850"/>
      <c r="BC31" s="850"/>
      <c r="BD31" s="850"/>
      <c r="BE31" s="846" t="s">
        <v>381</v>
      </c>
      <c r="BF31" s="846"/>
      <c r="BG31" s="846"/>
      <c r="BH31" s="846"/>
      <c r="BI31" s="847"/>
      <c r="BJ31" s="203"/>
      <c r="BK31" s="203"/>
      <c r="BL31" s="203"/>
      <c r="BM31" s="203"/>
      <c r="BN31" s="203"/>
      <c r="BO31" s="216"/>
      <c r="BP31" s="216"/>
      <c r="BQ31" s="213">
        <v>25</v>
      </c>
      <c r="BR31" s="214"/>
      <c r="BS31" s="789"/>
      <c r="BT31" s="790"/>
      <c r="BU31" s="790"/>
      <c r="BV31" s="790"/>
      <c r="BW31" s="790"/>
      <c r="BX31" s="790"/>
      <c r="BY31" s="790"/>
      <c r="BZ31" s="790"/>
      <c r="CA31" s="790"/>
      <c r="CB31" s="790"/>
      <c r="CC31" s="790"/>
      <c r="CD31" s="790"/>
      <c r="CE31" s="790"/>
      <c r="CF31" s="790"/>
      <c r="CG31" s="791"/>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6" t="s">
        <v>382</v>
      </c>
      <c r="C32" s="777"/>
      <c r="D32" s="777"/>
      <c r="E32" s="777"/>
      <c r="F32" s="777"/>
      <c r="G32" s="777"/>
      <c r="H32" s="777"/>
      <c r="I32" s="777"/>
      <c r="J32" s="777"/>
      <c r="K32" s="777"/>
      <c r="L32" s="777"/>
      <c r="M32" s="777"/>
      <c r="N32" s="777"/>
      <c r="O32" s="777"/>
      <c r="P32" s="778"/>
      <c r="Q32" s="779">
        <v>2999</v>
      </c>
      <c r="R32" s="780"/>
      <c r="S32" s="780"/>
      <c r="T32" s="780"/>
      <c r="U32" s="780"/>
      <c r="V32" s="780">
        <v>2784</v>
      </c>
      <c r="W32" s="780"/>
      <c r="X32" s="780"/>
      <c r="Y32" s="780"/>
      <c r="Z32" s="780"/>
      <c r="AA32" s="780">
        <v>215</v>
      </c>
      <c r="AB32" s="780"/>
      <c r="AC32" s="780"/>
      <c r="AD32" s="780"/>
      <c r="AE32" s="781"/>
      <c r="AF32" s="782">
        <v>2043</v>
      </c>
      <c r="AG32" s="783"/>
      <c r="AH32" s="783"/>
      <c r="AI32" s="783"/>
      <c r="AJ32" s="784"/>
      <c r="AK32" s="848">
        <v>164</v>
      </c>
      <c r="AL32" s="849"/>
      <c r="AM32" s="849"/>
      <c r="AN32" s="849"/>
      <c r="AO32" s="849"/>
      <c r="AP32" s="849">
        <v>3388</v>
      </c>
      <c r="AQ32" s="849"/>
      <c r="AR32" s="849"/>
      <c r="AS32" s="849"/>
      <c r="AT32" s="849"/>
      <c r="AU32" s="849">
        <v>1769</v>
      </c>
      <c r="AV32" s="849"/>
      <c r="AW32" s="849"/>
      <c r="AX32" s="849"/>
      <c r="AY32" s="849"/>
      <c r="AZ32" s="850" t="s">
        <v>475</v>
      </c>
      <c r="BA32" s="850"/>
      <c r="BB32" s="850"/>
      <c r="BC32" s="850"/>
      <c r="BD32" s="850"/>
      <c r="BE32" s="846" t="s">
        <v>381</v>
      </c>
      <c r="BF32" s="846"/>
      <c r="BG32" s="846"/>
      <c r="BH32" s="846"/>
      <c r="BI32" s="847"/>
      <c r="BJ32" s="203"/>
      <c r="BK32" s="203"/>
      <c r="BL32" s="203"/>
      <c r="BM32" s="203"/>
      <c r="BN32" s="203"/>
      <c r="BO32" s="216"/>
      <c r="BP32" s="216"/>
      <c r="BQ32" s="213">
        <v>26</v>
      </c>
      <c r="BR32" s="214"/>
      <c r="BS32" s="789"/>
      <c r="BT32" s="790"/>
      <c r="BU32" s="790"/>
      <c r="BV32" s="790"/>
      <c r="BW32" s="790"/>
      <c r="BX32" s="790"/>
      <c r="BY32" s="790"/>
      <c r="BZ32" s="790"/>
      <c r="CA32" s="790"/>
      <c r="CB32" s="790"/>
      <c r="CC32" s="790"/>
      <c r="CD32" s="790"/>
      <c r="CE32" s="790"/>
      <c r="CF32" s="790"/>
      <c r="CG32" s="791"/>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6" t="s">
        <v>383</v>
      </c>
      <c r="C33" s="777"/>
      <c r="D33" s="777"/>
      <c r="E33" s="777"/>
      <c r="F33" s="777"/>
      <c r="G33" s="777"/>
      <c r="H33" s="777"/>
      <c r="I33" s="777"/>
      <c r="J33" s="777"/>
      <c r="K33" s="777"/>
      <c r="L33" s="777"/>
      <c r="M33" s="777"/>
      <c r="N33" s="777"/>
      <c r="O33" s="777"/>
      <c r="P33" s="778"/>
      <c r="Q33" s="779">
        <v>11</v>
      </c>
      <c r="R33" s="780"/>
      <c r="S33" s="780"/>
      <c r="T33" s="780"/>
      <c r="U33" s="780"/>
      <c r="V33" s="780">
        <v>11</v>
      </c>
      <c r="W33" s="780"/>
      <c r="X33" s="780"/>
      <c r="Y33" s="780"/>
      <c r="Z33" s="780"/>
      <c r="AA33" s="780">
        <v>0</v>
      </c>
      <c r="AB33" s="780"/>
      <c r="AC33" s="780"/>
      <c r="AD33" s="780"/>
      <c r="AE33" s="781"/>
      <c r="AF33" s="782">
        <v>0</v>
      </c>
      <c r="AG33" s="783"/>
      <c r="AH33" s="783"/>
      <c r="AI33" s="783"/>
      <c r="AJ33" s="784"/>
      <c r="AK33" s="848">
        <v>10</v>
      </c>
      <c r="AL33" s="849"/>
      <c r="AM33" s="849"/>
      <c r="AN33" s="849"/>
      <c r="AO33" s="849"/>
      <c r="AP33" s="849">
        <v>96</v>
      </c>
      <c r="AQ33" s="849"/>
      <c r="AR33" s="849"/>
      <c r="AS33" s="849"/>
      <c r="AT33" s="849"/>
      <c r="AU33" s="849">
        <v>95</v>
      </c>
      <c r="AV33" s="849"/>
      <c r="AW33" s="849"/>
      <c r="AX33" s="849"/>
      <c r="AY33" s="849"/>
      <c r="AZ33" s="850" t="s">
        <v>475</v>
      </c>
      <c r="BA33" s="850"/>
      <c r="BB33" s="850"/>
      <c r="BC33" s="850"/>
      <c r="BD33" s="850"/>
      <c r="BE33" s="846" t="s">
        <v>384</v>
      </c>
      <c r="BF33" s="846"/>
      <c r="BG33" s="846"/>
      <c r="BH33" s="846"/>
      <c r="BI33" s="847"/>
      <c r="BJ33" s="203"/>
      <c r="BK33" s="203"/>
      <c r="BL33" s="203"/>
      <c r="BM33" s="203"/>
      <c r="BN33" s="203"/>
      <c r="BO33" s="216"/>
      <c r="BP33" s="216"/>
      <c r="BQ33" s="213">
        <v>27</v>
      </c>
      <c r="BR33" s="214"/>
      <c r="BS33" s="789"/>
      <c r="BT33" s="790"/>
      <c r="BU33" s="790"/>
      <c r="BV33" s="790"/>
      <c r="BW33" s="790"/>
      <c r="BX33" s="790"/>
      <c r="BY33" s="790"/>
      <c r="BZ33" s="790"/>
      <c r="CA33" s="790"/>
      <c r="CB33" s="790"/>
      <c r="CC33" s="790"/>
      <c r="CD33" s="790"/>
      <c r="CE33" s="790"/>
      <c r="CF33" s="790"/>
      <c r="CG33" s="791"/>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9"/>
      <c r="BT34" s="790"/>
      <c r="BU34" s="790"/>
      <c r="BV34" s="790"/>
      <c r="BW34" s="790"/>
      <c r="BX34" s="790"/>
      <c r="BY34" s="790"/>
      <c r="BZ34" s="790"/>
      <c r="CA34" s="790"/>
      <c r="CB34" s="790"/>
      <c r="CC34" s="790"/>
      <c r="CD34" s="790"/>
      <c r="CE34" s="790"/>
      <c r="CF34" s="790"/>
      <c r="CG34" s="791"/>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9"/>
      <c r="BT35" s="790"/>
      <c r="BU35" s="790"/>
      <c r="BV35" s="790"/>
      <c r="BW35" s="790"/>
      <c r="BX35" s="790"/>
      <c r="BY35" s="790"/>
      <c r="BZ35" s="790"/>
      <c r="CA35" s="790"/>
      <c r="CB35" s="790"/>
      <c r="CC35" s="790"/>
      <c r="CD35" s="790"/>
      <c r="CE35" s="790"/>
      <c r="CF35" s="790"/>
      <c r="CG35" s="791"/>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9"/>
      <c r="BT36" s="790"/>
      <c r="BU36" s="790"/>
      <c r="BV36" s="790"/>
      <c r="BW36" s="790"/>
      <c r="BX36" s="790"/>
      <c r="BY36" s="790"/>
      <c r="BZ36" s="790"/>
      <c r="CA36" s="790"/>
      <c r="CB36" s="790"/>
      <c r="CC36" s="790"/>
      <c r="CD36" s="790"/>
      <c r="CE36" s="790"/>
      <c r="CF36" s="790"/>
      <c r="CG36" s="791"/>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9"/>
      <c r="BT37" s="790"/>
      <c r="BU37" s="790"/>
      <c r="BV37" s="790"/>
      <c r="BW37" s="790"/>
      <c r="BX37" s="790"/>
      <c r="BY37" s="790"/>
      <c r="BZ37" s="790"/>
      <c r="CA37" s="790"/>
      <c r="CB37" s="790"/>
      <c r="CC37" s="790"/>
      <c r="CD37" s="790"/>
      <c r="CE37" s="790"/>
      <c r="CF37" s="790"/>
      <c r="CG37" s="791"/>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9"/>
      <c r="BT38" s="790"/>
      <c r="BU38" s="790"/>
      <c r="BV38" s="790"/>
      <c r="BW38" s="790"/>
      <c r="BX38" s="790"/>
      <c r="BY38" s="790"/>
      <c r="BZ38" s="790"/>
      <c r="CA38" s="790"/>
      <c r="CB38" s="790"/>
      <c r="CC38" s="790"/>
      <c r="CD38" s="790"/>
      <c r="CE38" s="790"/>
      <c r="CF38" s="790"/>
      <c r="CG38" s="791"/>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9"/>
      <c r="BT39" s="790"/>
      <c r="BU39" s="790"/>
      <c r="BV39" s="790"/>
      <c r="BW39" s="790"/>
      <c r="BX39" s="790"/>
      <c r="BY39" s="790"/>
      <c r="BZ39" s="790"/>
      <c r="CA39" s="790"/>
      <c r="CB39" s="790"/>
      <c r="CC39" s="790"/>
      <c r="CD39" s="790"/>
      <c r="CE39" s="790"/>
      <c r="CF39" s="790"/>
      <c r="CG39" s="791"/>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9"/>
      <c r="BT40" s="790"/>
      <c r="BU40" s="790"/>
      <c r="BV40" s="790"/>
      <c r="BW40" s="790"/>
      <c r="BX40" s="790"/>
      <c r="BY40" s="790"/>
      <c r="BZ40" s="790"/>
      <c r="CA40" s="790"/>
      <c r="CB40" s="790"/>
      <c r="CC40" s="790"/>
      <c r="CD40" s="790"/>
      <c r="CE40" s="790"/>
      <c r="CF40" s="790"/>
      <c r="CG40" s="791"/>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9"/>
      <c r="BT41" s="790"/>
      <c r="BU41" s="790"/>
      <c r="BV41" s="790"/>
      <c r="BW41" s="790"/>
      <c r="BX41" s="790"/>
      <c r="BY41" s="790"/>
      <c r="BZ41" s="790"/>
      <c r="CA41" s="790"/>
      <c r="CB41" s="790"/>
      <c r="CC41" s="790"/>
      <c r="CD41" s="790"/>
      <c r="CE41" s="790"/>
      <c r="CF41" s="790"/>
      <c r="CG41" s="791"/>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9"/>
      <c r="BT42" s="790"/>
      <c r="BU42" s="790"/>
      <c r="BV42" s="790"/>
      <c r="BW42" s="790"/>
      <c r="BX42" s="790"/>
      <c r="BY42" s="790"/>
      <c r="BZ42" s="790"/>
      <c r="CA42" s="790"/>
      <c r="CB42" s="790"/>
      <c r="CC42" s="790"/>
      <c r="CD42" s="790"/>
      <c r="CE42" s="790"/>
      <c r="CF42" s="790"/>
      <c r="CG42" s="791"/>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9"/>
      <c r="BT43" s="790"/>
      <c r="BU43" s="790"/>
      <c r="BV43" s="790"/>
      <c r="BW43" s="790"/>
      <c r="BX43" s="790"/>
      <c r="BY43" s="790"/>
      <c r="BZ43" s="790"/>
      <c r="CA43" s="790"/>
      <c r="CB43" s="790"/>
      <c r="CC43" s="790"/>
      <c r="CD43" s="790"/>
      <c r="CE43" s="790"/>
      <c r="CF43" s="790"/>
      <c r="CG43" s="791"/>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9"/>
      <c r="BT44" s="790"/>
      <c r="BU44" s="790"/>
      <c r="BV44" s="790"/>
      <c r="BW44" s="790"/>
      <c r="BX44" s="790"/>
      <c r="BY44" s="790"/>
      <c r="BZ44" s="790"/>
      <c r="CA44" s="790"/>
      <c r="CB44" s="790"/>
      <c r="CC44" s="790"/>
      <c r="CD44" s="790"/>
      <c r="CE44" s="790"/>
      <c r="CF44" s="790"/>
      <c r="CG44" s="791"/>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9"/>
      <c r="BT45" s="790"/>
      <c r="BU45" s="790"/>
      <c r="BV45" s="790"/>
      <c r="BW45" s="790"/>
      <c r="BX45" s="790"/>
      <c r="BY45" s="790"/>
      <c r="BZ45" s="790"/>
      <c r="CA45" s="790"/>
      <c r="CB45" s="790"/>
      <c r="CC45" s="790"/>
      <c r="CD45" s="790"/>
      <c r="CE45" s="790"/>
      <c r="CF45" s="790"/>
      <c r="CG45" s="791"/>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9"/>
      <c r="BT46" s="790"/>
      <c r="BU46" s="790"/>
      <c r="BV46" s="790"/>
      <c r="BW46" s="790"/>
      <c r="BX46" s="790"/>
      <c r="BY46" s="790"/>
      <c r="BZ46" s="790"/>
      <c r="CA46" s="790"/>
      <c r="CB46" s="790"/>
      <c r="CC46" s="790"/>
      <c r="CD46" s="790"/>
      <c r="CE46" s="790"/>
      <c r="CF46" s="790"/>
      <c r="CG46" s="791"/>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9"/>
      <c r="BT47" s="790"/>
      <c r="BU47" s="790"/>
      <c r="BV47" s="790"/>
      <c r="BW47" s="790"/>
      <c r="BX47" s="790"/>
      <c r="BY47" s="790"/>
      <c r="BZ47" s="790"/>
      <c r="CA47" s="790"/>
      <c r="CB47" s="790"/>
      <c r="CC47" s="790"/>
      <c r="CD47" s="790"/>
      <c r="CE47" s="790"/>
      <c r="CF47" s="790"/>
      <c r="CG47" s="791"/>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9"/>
      <c r="BT48" s="790"/>
      <c r="BU48" s="790"/>
      <c r="BV48" s="790"/>
      <c r="BW48" s="790"/>
      <c r="BX48" s="790"/>
      <c r="BY48" s="790"/>
      <c r="BZ48" s="790"/>
      <c r="CA48" s="790"/>
      <c r="CB48" s="790"/>
      <c r="CC48" s="790"/>
      <c r="CD48" s="790"/>
      <c r="CE48" s="790"/>
      <c r="CF48" s="790"/>
      <c r="CG48" s="791"/>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9"/>
      <c r="BT49" s="790"/>
      <c r="BU49" s="790"/>
      <c r="BV49" s="790"/>
      <c r="BW49" s="790"/>
      <c r="BX49" s="790"/>
      <c r="BY49" s="790"/>
      <c r="BZ49" s="790"/>
      <c r="CA49" s="790"/>
      <c r="CB49" s="790"/>
      <c r="CC49" s="790"/>
      <c r="CD49" s="790"/>
      <c r="CE49" s="790"/>
      <c r="CF49" s="790"/>
      <c r="CG49" s="791"/>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6"/>
      <c r="C50" s="777"/>
      <c r="D50" s="777"/>
      <c r="E50" s="777"/>
      <c r="F50" s="777"/>
      <c r="G50" s="777"/>
      <c r="H50" s="777"/>
      <c r="I50" s="777"/>
      <c r="J50" s="777"/>
      <c r="K50" s="777"/>
      <c r="L50" s="777"/>
      <c r="M50" s="777"/>
      <c r="N50" s="777"/>
      <c r="O50" s="777"/>
      <c r="P50" s="778"/>
      <c r="Q50" s="851"/>
      <c r="R50" s="852"/>
      <c r="S50" s="852"/>
      <c r="T50" s="852"/>
      <c r="U50" s="852"/>
      <c r="V50" s="852"/>
      <c r="W50" s="852"/>
      <c r="X50" s="852"/>
      <c r="Y50" s="852"/>
      <c r="Z50" s="852"/>
      <c r="AA50" s="852"/>
      <c r="AB50" s="852"/>
      <c r="AC50" s="852"/>
      <c r="AD50" s="852"/>
      <c r="AE50" s="853"/>
      <c r="AF50" s="782"/>
      <c r="AG50" s="783"/>
      <c r="AH50" s="783"/>
      <c r="AI50" s="783"/>
      <c r="AJ50" s="784"/>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9"/>
      <c r="BT50" s="790"/>
      <c r="BU50" s="790"/>
      <c r="BV50" s="790"/>
      <c r="BW50" s="790"/>
      <c r="BX50" s="790"/>
      <c r="BY50" s="790"/>
      <c r="BZ50" s="790"/>
      <c r="CA50" s="790"/>
      <c r="CB50" s="790"/>
      <c r="CC50" s="790"/>
      <c r="CD50" s="790"/>
      <c r="CE50" s="790"/>
      <c r="CF50" s="790"/>
      <c r="CG50" s="791"/>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6"/>
      <c r="C51" s="777"/>
      <c r="D51" s="777"/>
      <c r="E51" s="777"/>
      <c r="F51" s="777"/>
      <c r="G51" s="777"/>
      <c r="H51" s="777"/>
      <c r="I51" s="777"/>
      <c r="J51" s="777"/>
      <c r="K51" s="777"/>
      <c r="L51" s="777"/>
      <c r="M51" s="777"/>
      <c r="N51" s="777"/>
      <c r="O51" s="777"/>
      <c r="P51" s="778"/>
      <c r="Q51" s="851"/>
      <c r="R51" s="852"/>
      <c r="S51" s="852"/>
      <c r="T51" s="852"/>
      <c r="U51" s="852"/>
      <c r="V51" s="852"/>
      <c r="W51" s="852"/>
      <c r="X51" s="852"/>
      <c r="Y51" s="852"/>
      <c r="Z51" s="852"/>
      <c r="AA51" s="852"/>
      <c r="AB51" s="852"/>
      <c r="AC51" s="852"/>
      <c r="AD51" s="852"/>
      <c r="AE51" s="853"/>
      <c r="AF51" s="782"/>
      <c r="AG51" s="783"/>
      <c r="AH51" s="783"/>
      <c r="AI51" s="783"/>
      <c r="AJ51" s="784"/>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9"/>
      <c r="BT51" s="790"/>
      <c r="BU51" s="790"/>
      <c r="BV51" s="790"/>
      <c r="BW51" s="790"/>
      <c r="BX51" s="790"/>
      <c r="BY51" s="790"/>
      <c r="BZ51" s="790"/>
      <c r="CA51" s="790"/>
      <c r="CB51" s="790"/>
      <c r="CC51" s="790"/>
      <c r="CD51" s="790"/>
      <c r="CE51" s="790"/>
      <c r="CF51" s="790"/>
      <c r="CG51" s="791"/>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6"/>
      <c r="C52" s="777"/>
      <c r="D52" s="777"/>
      <c r="E52" s="777"/>
      <c r="F52" s="777"/>
      <c r="G52" s="777"/>
      <c r="H52" s="777"/>
      <c r="I52" s="777"/>
      <c r="J52" s="777"/>
      <c r="K52" s="777"/>
      <c r="L52" s="777"/>
      <c r="M52" s="777"/>
      <c r="N52" s="777"/>
      <c r="O52" s="777"/>
      <c r="P52" s="778"/>
      <c r="Q52" s="851"/>
      <c r="R52" s="852"/>
      <c r="S52" s="852"/>
      <c r="T52" s="852"/>
      <c r="U52" s="852"/>
      <c r="V52" s="852"/>
      <c r="W52" s="852"/>
      <c r="X52" s="852"/>
      <c r="Y52" s="852"/>
      <c r="Z52" s="852"/>
      <c r="AA52" s="852"/>
      <c r="AB52" s="852"/>
      <c r="AC52" s="852"/>
      <c r="AD52" s="852"/>
      <c r="AE52" s="853"/>
      <c r="AF52" s="782"/>
      <c r="AG52" s="783"/>
      <c r="AH52" s="783"/>
      <c r="AI52" s="783"/>
      <c r="AJ52" s="784"/>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9"/>
      <c r="BT52" s="790"/>
      <c r="BU52" s="790"/>
      <c r="BV52" s="790"/>
      <c r="BW52" s="790"/>
      <c r="BX52" s="790"/>
      <c r="BY52" s="790"/>
      <c r="BZ52" s="790"/>
      <c r="CA52" s="790"/>
      <c r="CB52" s="790"/>
      <c r="CC52" s="790"/>
      <c r="CD52" s="790"/>
      <c r="CE52" s="790"/>
      <c r="CF52" s="790"/>
      <c r="CG52" s="791"/>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6"/>
      <c r="C53" s="777"/>
      <c r="D53" s="777"/>
      <c r="E53" s="777"/>
      <c r="F53" s="777"/>
      <c r="G53" s="777"/>
      <c r="H53" s="777"/>
      <c r="I53" s="777"/>
      <c r="J53" s="777"/>
      <c r="K53" s="777"/>
      <c r="L53" s="777"/>
      <c r="M53" s="777"/>
      <c r="N53" s="777"/>
      <c r="O53" s="777"/>
      <c r="P53" s="778"/>
      <c r="Q53" s="851"/>
      <c r="R53" s="852"/>
      <c r="S53" s="852"/>
      <c r="T53" s="852"/>
      <c r="U53" s="852"/>
      <c r="V53" s="852"/>
      <c r="W53" s="852"/>
      <c r="X53" s="852"/>
      <c r="Y53" s="852"/>
      <c r="Z53" s="852"/>
      <c r="AA53" s="852"/>
      <c r="AB53" s="852"/>
      <c r="AC53" s="852"/>
      <c r="AD53" s="852"/>
      <c r="AE53" s="853"/>
      <c r="AF53" s="782"/>
      <c r="AG53" s="783"/>
      <c r="AH53" s="783"/>
      <c r="AI53" s="783"/>
      <c r="AJ53" s="784"/>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9"/>
      <c r="BT53" s="790"/>
      <c r="BU53" s="790"/>
      <c r="BV53" s="790"/>
      <c r="BW53" s="790"/>
      <c r="BX53" s="790"/>
      <c r="BY53" s="790"/>
      <c r="BZ53" s="790"/>
      <c r="CA53" s="790"/>
      <c r="CB53" s="790"/>
      <c r="CC53" s="790"/>
      <c r="CD53" s="790"/>
      <c r="CE53" s="790"/>
      <c r="CF53" s="790"/>
      <c r="CG53" s="791"/>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6"/>
      <c r="C54" s="777"/>
      <c r="D54" s="777"/>
      <c r="E54" s="777"/>
      <c r="F54" s="777"/>
      <c r="G54" s="777"/>
      <c r="H54" s="777"/>
      <c r="I54" s="777"/>
      <c r="J54" s="777"/>
      <c r="K54" s="777"/>
      <c r="L54" s="777"/>
      <c r="M54" s="777"/>
      <c r="N54" s="777"/>
      <c r="O54" s="777"/>
      <c r="P54" s="778"/>
      <c r="Q54" s="851"/>
      <c r="R54" s="852"/>
      <c r="S54" s="852"/>
      <c r="T54" s="852"/>
      <c r="U54" s="852"/>
      <c r="V54" s="852"/>
      <c r="W54" s="852"/>
      <c r="X54" s="852"/>
      <c r="Y54" s="852"/>
      <c r="Z54" s="852"/>
      <c r="AA54" s="852"/>
      <c r="AB54" s="852"/>
      <c r="AC54" s="852"/>
      <c r="AD54" s="852"/>
      <c r="AE54" s="853"/>
      <c r="AF54" s="782"/>
      <c r="AG54" s="783"/>
      <c r="AH54" s="783"/>
      <c r="AI54" s="783"/>
      <c r="AJ54" s="784"/>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9"/>
      <c r="BT54" s="790"/>
      <c r="BU54" s="790"/>
      <c r="BV54" s="790"/>
      <c r="BW54" s="790"/>
      <c r="BX54" s="790"/>
      <c r="BY54" s="790"/>
      <c r="BZ54" s="790"/>
      <c r="CA54" s="790"/>
      <c r="CB54" s="790"/>
      <c r="CC54" s="790"/>
      <c r="CD54" s="790"/>
      <c r="CE54" s="790"/>
      <c r="CF54" s="790"/>
      <c r="CG54" s="791"/>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6"/>
      <c r="C55" s="777"/>
      <c r="D55" s="777"/>
      <c r="E55" s="777"/>
      <c r="F55" s="777"/>
      <c r="G55" s="777"/>
      <c r="H55" s="777"/>
      <c r="I55" s="777"/>
      <c r="J55" s="777"/>
      <c r="K55" s="777"/>
      <c r="L55" s="777"/>
      <c r="M55" s="777"/>
      <c r="N55" s="777"/>
      <c r="O55" s="777"/>
      <c r="P55" s="778"/>
      <c r="Q55" s="851"/>
      <c r="R55" s="852"/>
      <c r="S55" s="852"/>
      <c r="T55" s="852"/>
      <c r="U55" s="852"/>
      <c r="V55" s="852"/>
      <c r="W55" s="852"/>
      <c r="X55" s="852"/>
      <c r="Y55" s="852"/>
      <c r="Z55" s="852"/>
      <c r="AA55" s="852"/>
      <c r="AB55" s="852"/>
      <c r="AC55" s="852"/>
      <c r="AD55" s="852"/>
      <c r="AE55" s="853"/>
      <c r="AF55" s="782"/>
      <c r="AG55" s="783"/>
      <c r="AH55" s="783"/>
      <c r="AI55" s="783"/>
      <c r="AJ55" s="784"/>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9"/>
      <c r="BT55" s="790"/>
      <c r="BU55" s="790"/>
      <c r="BV55" s="790"/>
      <c r="BW55" s="790"/>
      <c r="BX55" s="790"/>
      <c r="BY55" s="790"/>
      <c r="BZ55" s="790"/>
      <c r="CA55" s="790"/>
      <c r="CB55" s="790"/>
      <c r="CC55" s="790"/>
      <c r="CD55" s="790"/>
      <c r="CE55" s="790"/>
      <c r="CF55" s="790"/>
      <c r="CG55" s="791"/>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6"/>
      <c r="C56" s="777"/>
      <c r="D56" s="777"/>
      <c r="E56" s="777"/>
      <c r="F56" s="777"/>
      <c r="G56" s="777"/>
      <c r="H56" s="777"/>
      <c r="I56" s="777"/>
      <c r="J56" s="777"/>
      <c r="K56" s="777"/>
      <c r="L56" s="777"/>
      <c r="M56" s="777"/>
      <c r="N56" s="777"/>
      <c r="O56" s="777"/>
      <c r="P56" s="778"/>
      <c r="Q56" s="851"/>
      <c r="R56" s="852"/>
      <c r="S56" s="852"/>
      <c r="T56" s="852"/>
      <c r="U56" s="852"/>
      <c r="V56" s="852"/>
      <c r="W56" s="852"/>
      <c r="X56" s="852"/>
      <c r="Y56" s="852"/>
      <c r="Z56" s="852"/>
      <c r="AA56" s="852"/>
      <c r="AB56" s="852"/>
      <c r="AC56" s="852"/>
      <c r="AD56" s="852"/>
      <c r="AE56" s="853"/>
      <c r="AF56" s="782"/>
      <c r="AG56" s="783"/>
      <c r="AH56" s="783"/>
      <c r="AI56" s="783"/>
      <c r="AJ56" s="784"/>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9"/>
      <c r="BT56" s="790"/>
      <c r="BU56" s="790"/>
      <c r="BV56" s="790"/>
      <c r="BW56" s="790"/>
      <c r="BX56" s="790"/>
      <c r="BY56" s="790"/>
      <c r="BZ56" s="790"/>
      <c r="CA56" s="790"/>
      <c r="CB56" s="790"/>
      <c r="CC56" s="790"/>
      <c r="CD56" s="790"/>
      <c r="CE56" s="790"/>
      <c r="CF56" s="790"/>
      <c r="CG56" s="791"/>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6"/>
      <c r="C57" s="777"/>
      <c r="D57" s="777"/>
      <c r="E57" s="777"/>
      <c r="F57" s="777"/>
      <c r="G57" s="777"/>
      <c r="H57" s="777"/>
      <c r="I57" s="777"/>
      <c r="J57" s="777"/>
      <c r="K57" s="777"/>
      <c r="L57" s="777"/>
      <c r="M57" s="777"/>
      <c r="N57" s="777"/>
      <c r="O57" s="777"/>
      <c r="P57" s="778"/>
      <c r="Q57" s="851"/>
      <c r="R57" s="852"/>
      <c r="S57" s="852"/>
      <c r="T57" s="852"/>
      <c r="U57" s="852"/>
      <c r="V57" s="852"/>
      <c r="W57" s="852"/>
      <c r="X57" s="852"/>
      <c r="Y57" s="852"/>
      <c r="Z57" s="852"/>
      <c r="AA57" s="852"/>
      <c r="AB57" s="852"/>
      <c r="AC57" s="852"/>
      <c r="AD57" s="852"/>
      <c r="AE57" s="853"/>
      <c r="AF57" s="782"/>
      <c r="AG57" s="783"/>
      <c r="AH57" s="783"/>
      <c r="AI57" s="783"/>
      <c r="AJ57" s="784"/>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9"/>
      <c r="BT57" s="790"/>
      <c r="BU57" s="790"/>
      <c r="BV57" s="790"/>
      <c r="BW57" s="790"/>
      <c r="BX57" s="790"/>
      <c r="BY57" s="790"/>
      <c r="BZ57" s="790"/>
      <c r="CA57" s="790"/>
      <c r="CB57" s="790"/>
      <c r="CC57" s="790"/>
      <c r="CD57" s="790"/>
      <c r="CE57" s="790"/>
      <c r="CF57" s="790"/>
      <c r="CG57" s="791"/>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6"/>
      <c r="C58" s="777"/>
      <c r="D58" s="777"/>
      <c r="E58" s="777"/>
      <c r="F58" s="777"/>
      <c r="G58" s="777"/>
      <c r="H58" s="777"/>
      <c r="I58" s="777"/>
      <c r="J58" s="777"/>
      <c r="K58" s="777"/>
      <c r="L58" s="777"/>
      <c r="M58" s="777"/>
      <c r="N58" s="777"/>
      <c r="O58" s="777"/>
      <c r="P58" s="778"/>
      <c r="Q58" s="851"/>
      <c r="R58" s="852"/>
      <c r="S58" s="852"/>
      <c r="T58" s="852"/>
      <c r="U58" s="852"/>
      <c r="V58" s="852"/>
      <c r="W58" s="852"/>
      <c r="X58" s="852"/>
      <c r="Y58" s="852"/>
      <c r="Z58" s="852"/>
      <c r="AA58" s="852"/>
      <c r="AB58" s="852"/>
      <c r="AC58" s="852"/>
      <c r="AD58" s="852"/>
      <c r="AE58" s="853"/>
      <c r="AF58" s="782"/>
      <c r="AG58" s="783"/>
      <c r="AH58" s="783"/>
      <c r="AI58" s="783"/>
      <c r="AJ58" s="784"/>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9"/>
      <c r="BT58" s="790"/>
      <c r="BU58" s="790"/>
      <c r="BV58" s="790"/>
      <c r="BW58" s="790"/>
      <c r="BX58" s="790"/>
      <c r="BY58" s="790"/>
      <c r="BZ58" s="790"/>
      <c r="CA58" s="790"/>
      <c r="CB58" s="790"/>
      <c r="CC58" s="790"/>
      <c r="CD58" s="790"/>
      <c r="CE58" s="790"/>
      <c r="CF58" s="790"/>
      <c r="CG58" s="791"/>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6"/>
      <c r="C59" s="777"/>
      <c r="D59" s="777"/>
      <c r="E59" s="777"/>
      <c r="F59" s="777"/>
      <c r="G59" s="777"/>
      <c r="H59" s="777"/>
      <c r="I59" s="777"/>
      <c r="J59" s="777"/>
      <c r="K59" s="777"/>
      <c r="L59" s="777"/>
      <c r="M59" s="777"/>
      <c r="N59" s="777"/>
      <c r="O59" s="777"/>
      <c r="P59" s="778"/>
      <c r="Q59" s="851"/>
      <c r="R59" s="852"/>
      <c r="S59" s="852"/>
      <c r="T59" s="852"/>
      <c r="U59" s="852"/>
      <c r="V59" s="852"/>
      <c r="W59" s="852"/>
      <c r="X59" s="852"/>
      <c r="Y59" s="852"/>
      <c r="Z59" s="852"/>
      <c r="AA59" s="852"/>
      <c r="AB59" s="852"/>
      <c r="AC59" s="852"/>
      <c r="AD59" s="852"/>
      <c r="AE59" s="853"/>
      <c r="AF59" s="782"/>
      <c r="AG59" s="783"/>
      <c r="AH59" s="783"/>
      <c r="AI59" s="783"/>
      <c r="AJ59" s="784"/>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9"/>
      <c r="BT59" s="790"/>
      <c r="BU59" s="790"/>
      <c r="BV59" s="790"/>
      <c r="BW59" s="790"/>
      <c r="BX59" s="790"/>
      <c r="BY59" s="790"/>
      <c r="BZ59" s="790"/>
      <c r="CA59" s="790"/>
      <c r="CB59" s="790"/>
      <c r="CC59" s="790"/>
      <c r="CD59" s="790"/>
      <c r="CE59" s="790"/>
      <c r="CF59" s="790"/>
      <c r="CG59" s="791"/>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6"/>
      <c r="C60" s="777"/>
      <c r="D60" s="777"/>
      <c r="E60" s="777"/>
      <c r="F60" s="777"/>
      <c r="G60" s="777"/>
      <c r="H60" s="777"/>
      <c r="I60" s="777"/>
      <c r="J60" s="777"/>
      <c r="K60" s="777"/>
      <c r="L60" s="777"/>
      <c r="M60" s="777"/>
      <c r="N60" s="777"/>
      <c r="O60" s="777"/>
      <c r="P60" s="778"/>
      <c r="Q60" s="851"/>
      <c r="R60" s="852"/>
      <c r="S60" s="852"/>
      <c r="T60" s="852"/>
      <c r="U60" s="852"/>
      <c r="V60" s="852"/>
      <c r="W60" s="852"/>
      <c r="X60" s="852"/>
      <c r="Y60" s="852"/>
      <c r="Z60" s="852"/>
      <c r="AA60" s="852"/>
      <c r="AB60" s="852"/>
      <c r="AC60" s="852"/>
      <c r="AD60" s="852"/>
      <c r="AE60" s="853"/>
      <c r="AF60" s="782"/>
      <c r="AG60" s="783"/>
      <c r="AH60" s="783"/>
      <c r="AI60" s="783"/>
      <c r="AJ60" s="784"/>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9"/>
      <c r="BT60" s="790"/>
      <c r="BU60" s="790"/>
      <c r="BV60" s="790"/>
      <c r="BW60" s="790"/>
      <c r="BX60" s="790"/>
      <c r="BY60" s="790"/>
      <c r="BZ60" s="790"/>
      <c r="CA60" s="790"/>
      <c r="CB60" s="790"/>
      <c r="CC60" s="790"/>
      <c r="CD60" s="790"/>
      <c r="CE60" s="790"/>
      <c r="CF60" s="790"/>
      <c r="CG60" s="791"/>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6"/>
      <c r="C61" s="777"/>
      <c r="D61" s="777"/>
      <c r="E61" s="777"/>
      <c r="F61" s="777"/>
      <c r="G61" s="777"/>
      <c r="H61" s="777"/>
      <c r="I61" s="777"/>
      <c r="J61" s="777"/>
      <c r="K61" s="777"/>
      <c r="L61" s="777"/>
      <c r="M61" s="777"/>
      <c r="N61" s="777"/>
      <c r="O61" s="777"/>
      <c r="P61" s="778"/>
      <c r="Q61" s="851"/>
      <c r="R61" s="852"/>
      <c r="S61" s="852"/>
      <c r="T61" s="852"/>
      <c r="U61" s="852"/>
      <c r="V61" s="852"/>
      <c r="W61" s="852"/>
      <c r="X61" s="852"/>
      <c r="Y61" s="852"/>
      <c r="Z61" s="852"/>
      <c r="AA61" s="852"/>
      <c r="AB61" s="852"/>
      <c r="AC61" s="852"/>
      <c r="AD61" s="852"/>
      <c r="AE61" s="853"/>
      <c r="AF61" s="782"/>
      <c r="AG61" s="783"/>
      <c r="AH61" s="783"/>
      <c r="AI61" s="783"/>
      <c r="AJ61" s="784"/>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9"/>
      <c r="BT61" s="790"/>
      <c r="BU61" s="790"/>
      <c r="BV61" s="790"/>
      <c r="BW61" s="790"/>
      <c r="BX61" s="790"/>
      <c r="BY61" s="790"/>
      <c r="BZ61" s="790"/>
      <c r="CA61" s="790"/>
      <c r="CB61" s="790"/>
      <c r="CC61" s="790"/>
      <c r="CD61" s="790"/>
      <c r="CE61" s="790"/>
      <c r="CF61" s="790"/>
      <c r="CG61" s="791"/>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6"/>
      <c r="C62" s="777"/>
      <c r="D62" s="777"/>
      <c r="E62" s="777"/>
      <c r="F62" s="777"/>
      <c r="G62" s="777"/>
      <c r="H62" s="777"/>
      <c r="I62" s="777"/>
      <c r="J62" s="777"/>
      <c r="K62" s="777"/>
      <c r="L62" s="777"/>
      <c r="M62" s="777"/>
      <c r="N62" s="777"/>
      <c r="O62" s="777"/>
      <c r="P62" s="778"/>
      <c r="Q62" s="851"/>
      <c r="R62" s="852"/>
      <c r="S62" s="852"/>
      <c r="T62" s="852"/>
      <c r="U62" s="852"/>
      <c r="V62" s="852"/>
      <c r="W62" s="852"/>
      <c r="X62" s="852"/>
      <c r="Y62" s="852"/>
      <c r="Z62" s="852"/>
      <c r="AA62" s="852"/>
      <c r="AB62" s="852"/>
      <c r="AC62" s="852"/>
      <c r="AD62" s="852"/>
      <c r="AE62" s="853"/>
      <c r="AF62" s="782"/>
      <c r="AG62" s="783"/>
      <c r="AH62" s="783"/>
      <c r="AI62" s="783"/>
      <c r="AJ62" s="784"/>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9"/>
      <c r="BT62" s="790"/>
      <c r="BU62" s="790"/>
      <c r="BV62" s="790"/>
      <c r="BW62" s="790"/>
      <c r="BX62" s="790"/>
      <c r="BY62" s="790"/>
      <c r="BZ62" s="790"/>
      <c r="CA62" s="790"/>
      <c r="CB62" s="790"/>
      <c r="CC62" s="790"/>
      <c r="CD62" s="790"/>
      <c r="CE62" s="790"/>
      <c r="CF62" s="790"/>
      <c r="CG62" s="791"/>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3334</v>
      </c>
      <c r="AG63" s="860"/>
      <c r="AH63" s="860"/>
      <c r="AI63" s="860"/>
      <c r="AJ63" s="861"/>
      <c r="AK63" s="862"/>
      <c r="AL63" s="857"/>
      <c r="AM63" s="857"/>
      <c r="AN63" s="857"/>
      <c r="AO63" s="857"/>
      <c r="AP63" s="860">
        <v>6060</v>
      </c>
      <c r="AQ63" s="860"/>
      <c r="AR63" s="860"/>
      <c r="AS63" s="860"/>
      <c r="AT63" s="860"/>
      <c r="AU63" s="860">
        <v>2632</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9"/>
      <c r="BT63" s="790"/>
      <c r="BU63" s="790"/>
      <c r="BV63" s="790"/>
      <c r="BW63" s="790"/>
      <c r="BX63" s="790"/>
      <c r="BY63" s="790"/>
      <c r="BZ63" s="790"/>
      <c r="CA63" s="790"/>
      <c r="CB63" s="790"/>
      <c r="CC63" s="790"/>
      <c r="CD63" s="790"/>
      <c r="CE63" s="790"/>
      <c r="CF63" s="790"/>
      <c r="CG63" s="791"/>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9"/>
      <c r="BT64" s="790"/>
      <c r="BU64" s="790"/>
      <c r="BV64" s="790"/>
      <c r="BW64" s="790"/>
      <c r="BX64" s="790"/>
      <c r="BY64" s="790"/>
      <c r="BZ64" s="790"/>
      <c r="CA64" s="790"/>
      <c r="CB64" s="790"/>
      <c r="CC64" s="790"/>
      <c r="CD64" s="790"/>
      <c r="CE64" s="790"/>
      <c r="CF64" s="790"/>
      <c r="CG64" s="791"/>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9"/>
      <c r="BT65" s="790"/>
      <c r="BU65" s="790"/>
      <c r="BV65" s="790"/>
      <c r="BW65" s="790"/>
      <c r="BX65" s="790"/>
      <c r="BY65" s="790"/>
      <c r="BZ65" s="790"/>
      <c r="CA65" s="790"/>
      <c r="CB65" s="790"/>
      <c r="CC65" s="790"/>
      <c r="CD65" s="790"/>
      <c r="CE65" s="790"/>
      <c r="CF65" s="790"/>
      <c r="CG65" s="791"/>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389</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537</v>
      </c>
      <c r="C68" s="888"/>
      <c r="D68" s="888"/>
      <c r="E68" s="888"/>
      <c r="F68" s="888"/>
      <c r="G68" s="888"/>
      <c r="H68" s="888"/>
      <c r="I68" s="888"/>
      <c r="J68" s="888"/>
      <c r="K68" s="888"/>
      <c r="L68" s="888"/>
      <c r="M68" s="888"/>
      <c r="N68" s="888"/>
      <c r="O68" s="888"/>
      <c r="P68" s="889"/>
      <c r="Q68" s="890">
        <v>294</v>
      </c>
      <c r="R68" s="884"/>
      <c r="S68" s="884"/>
      <c r="T68" s="884"/>
      <c r="U68" s="884"/>
      <c r="V68" s="884">
        <v>274</v>
      </c>
      <c r="W68" s="884"/>
      <c r="X68" s="884"/>
      <c r="Y68" s="884"/>
      <c r="Z68" s="884"/>
      <c r="AA68" s="884">
        <v>20</v>
      </c>
      <c r="AB68" s="884"/>
      <c r="AC68" s="884"/>
      <c r="AD68" s="884"/>
      <c r="AE68" s="884"/>
      <c r="AF68" s="884">
        <v>20</v>
      </c>
      <c r="AG68" s="884"/>
      <c r="AH68" s="884"/>
      <c r="AI68" s="884"/>
      <c r="AJ68" s="884"/>
      <c r="AK68" s="884">
        <v>0</v>
      </c>
      <c r="AL68" s="884"/>
      <c r="AM68" s="884"/>
      <c r="AN68" s="884"/>
      <c r="AO68" s="884"/>
      <c r="AP68" s="884">
        <v>0</v>
      </c>
      <c r="AQ68" s="884"/>
      <c r="AR68" s="884"/>
      <c r="AS68" s="884"/>
      <c r="AT68" s="884"/>
      <c r="AU68" s="884">
        <v>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538</v>
      </c>
      <c r="C69" s="892"/>
      <c r="D69" s="892"/>
      <c r="E69" s="892"/>
      <c r="F69" s="892"/>
      <c r="G69" s="892"/>
      <c r="H69" s="892"/>
      <c r="I69" s="892"/>
      <c r="J69" s="892"/>
      <c r="K69" s="892"/>
      <c r="L69" s="892"/>
      <c r="M69" s="892"/>
      <c r="N69" s="892"/>
      <c r="O69" s="892"/>
      <c r="P69" s="893"/>
      <c r="Q69" s="894">
        <v>615</v>
      </c>
      <c r="R69" s="849"/>
      <c r="S69" s="849"/>
      <c r="T69" s="849"/>
      <c r="U69" s="849"/>
      <c r="V69" s="849">
        <v>593</v>
      </c>
      <c r="W69" s="849"/>
      <c r="X69" s="849"/>
      <c r="Y69" s="849"/>
      <c r="Z69" s="849"/>
      <c r="AA69" s="849">
        <v>21</v>
      </c>
      <c r="AB69" s="849"/>
      <c r="AC69" s="849"/>
      <c r="AD69" s="849"/>
      <c r="AE69" s="849"/>
      <c r="AF69" s="849">
        <v>21</v>
      </c>
      <c r="AG69" s="849"/>
      <c r="AH69" s="849"/>
      <c r="AI69" s="849"/>
      <c r="AJ69" s="849"/>
      <c r="AK69" s="849">
        <v>0</v>
      </c>
      <c r="AL69" s="849"/>
      <c r="AM69" s="849"/>
      <c r="AN69" s="849"/>
      <c r="AO69" s="849"/>
      <c r="AP69" s="849">
        <v>416</v>
      </c>
      <c r="AQ69" s="849"/>
      <c r="AR69" s="849"/>
      <c r="AS69" s="849"/>
      <c r="AT69" s="849"/>
      <c r="AU69" s="849">
        <v>312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539</v>
      </c>
      <c r="C70" s="892"/>
      <c r="D70" s="892"/>
      <c r="E70" s="892"/>
      <c r="F70" s="892"/>
      <c r="G70" s="892"/>
      <c r="H70" s="892"/>
      <c r="I70" s="892"/>
      <c r="J70" s="892"/>
      <c r="K70" s="892"/>
      <c r="L70" s="892"/>
      <c r="M70" s="892"/>
      <c r="N70" s="892"/>
      <c r="O70" s="892"/>
      <c r="P70" s="893"/>
      <c r="Q70" s="894">
        <v>33</v>
      </c>
      <c r="R70" s="849"/>
      <c r="S70" s="849"/>
      <c r="T70" s="849"/>
      <c r="U70" s="849"/>
      <c r="V70" s="849">
        <v>29</v>
      </c>
      <c r="W70" s="849"/>
      <c r="X70" s="849"/>
      <c r="Y70" s="849"/>
      <c r="Z70" s="849"/>
      <c r="AA70" s="849">
        <v>4</v>
      </c>
      <c r="AB70" s="849"/>
      <c r="AC70" s="849"/>
      <c r="AD70" s="849"/>
      <c r="AE70" s="849"/>
      <c r="AF70" s="849">
        <v>4</v>
      </c>
      <c r="AG70" s="849"/>
      <c r="AH70" s="849"/>
      <c r="AI70" s="849"/>
      <c r="AJ70" s="849"/>
      <c r="AK70" s="849">
        <v>0</v>
      </c>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540</v>
      </c>
      <c r="C71" s="892"/>
      <c r="D71" s="892"/>
      <c r="E71" s="892"/>
      <c r="F71" s="892"/>
      <c r="G71" s="892"/>
      <c r="H71" s="892"/>
      <c r="I71" s="892"/>
      <c r="J71" s="892"/>
      <c r="K71" s="892"/>
      <c r="L71" s="892"/>
      <c r="M71" s="892"/>
      <c r="N71" s="892"/>
      <c r="O71" s="892"/>
      <c r="P71" s="893"/>
      <c r="Q71" s="894">
        <v>47</v>
      </c>
      <c r="R71" s="849"/>
      <c r="S71" s="849"/>
      <c r="T71" s="849"/>
      <c r="U71" s="849"/>
      <c r="V71" s="849">
        <v>13</v>
      </c>
      <c r="W71" s="849"/>
      <c r="X71" s="849"/>
      <c r="Y71" s="849"/>
      <c r="Z71" s="849"/>
      <c r="AA71" s="849">
        <v>37</v>
      </c>
      <c r="AB71" s="849"/>
      <c r="AC71" s="849"/>
      <c r="AD71" s="849"/>
      <c r="AE71" s="849"/>
      <c r="AF71" s="849">
        <v>37</v>
      </c>
      <c r="AG71" s="849"/>
      <c r="AH71" s="849"/>
      <c r="AI71" s="849"/>
      <c r="AJ71" s="849"/>
      <c r="AK71" s="849">
        <v>0</v>
      </c>
      <c r="AL71" s="849"/>
      <c r="AM71" s="849"/>
      <c r="AN71" s="849"/>
      <c r="AO71" s="849"/>
      <c r="AP71" s="849">
        <v>0</v>
      </c>
      <c r="AQ71" s="849"/>
      <c r="AR71" s="849"/>
      <c r="AS71" s="849"/>
      <c r="AT71" s="849"/>
      <c r="AU71" s="849">
        <v>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541</v>
      </c>
      <c r="C72" s="892"/>
      <c r="D72" s="892"/>
      <c r="E72" s="892"/>
      <c r="F72" s="892"/>
      <c r="G72" s="892"/>
      <c r="H72" s="892"/>
      <c r="I72" s="892"/>
      <c r="J72" s="892"/>
      <c r="K72" s="892"/>
      <c r="L72" s="892"/>
      <c r="M72" s="892"/>
      <c r="N72" s="892"/>
      <c r="O72" s="892"/>
      <c r="P72" s="893"/>
      <c r="Q72" s="894">
        <v>147</v>
      </c>
      <c r="R72" s="849"/>
      <c r="S72" s="849"/>
      <c r="T72" s="849"/>
      <c r="U72" s="849"/>
      <c r="V72" s="849">
        <v>139</v>
      </c>
      <c r="W72" s="849"/>
      <c r="X72" s="849"/>
      <c r="Y72" s="849"/>
      <c r="Z72" s="849"/>
      <c r="AA72" s="849">
        <v>8</v>
      </c>
      <c r="AB72" s="849"/>
      <c r="AC72" s="849"/>
      <c r="AD72" s="849"/>
      <c r="AE72" s="849"/>
      <c r="AF72" s="849">
        <v>8</v>
      </c>
      <c r="AG72" s="849"/>
      <c r="AH72" s="849"/>
      <c r="AI72" s="849"/>
      <c r="AJ72" s="849"/>
      <c r="AK72" s="849">
        <v>0</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542</v>
      </c>
      <c r="C73" s="892"/>
      <c r="D73" s="892"/>
      <c r="E73" s="892"/>
      <c r="F73" s="892"/>
      <c r="G73" s="892"/>
      <c r="H73" s="892"/>
      <c r="I73" s="892"/>
      <c r="J73" s="892"/>
      <c r="K73" s="892"/>
      <c r="L73" s="892"/>
      <c r="M73" s="892"/>
      <c r="N73" s="892"/>
      <c r="O73" s="892"/>
      <c r="P73" s="893"/>
      <c r="Q73" s="894">
        <v>50</v>
      </c>
      <c r="R73" s="849"/>
      <c r="S73" s="849"/>
      <c r="T73" s="849"/>
      <c r="U73" s="849"/>
      <c r="V73" s="849">
        <v>45</v>
      </c>
      <c r="W73" s="849"/>
      <c r="X73" s="849"/>
      <c r="Y73" s="849"/>
      <c r="Z73" s="849"/>
      <c r="AA73" s="849">
        <v>5</v>
      </c>
      <c r="AB73" s="849"/>
      <c r="AC73" s="849"/>
      <c r="AD73" s="849"/>
      <c r="AE73" s="849"/>
      <c r="AF73" s="849">
        <v>5</v>
      </c>
      <c r="AG73" s="849"/>
      <c r="AH73" s="849"/>
      <c r="AI73" s="849"/>
      <c r="AJ73" s="849"/>
      <c r="AK73" s="849">
        <v>0</v>
      </c>
      <c r="AL73" s="849"/>
      <c r="AM73" s="849"/>
      <c r="AN73" s="849"/>
      <c r="AO73" s="849"/>
      <c r="AP73" s="849">
        <v>0</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543</v>
      </c>
      <c r="C74" s="892"/>
      <c r="D74" s="892"/>
      <c r="E74" s="892"/>
      <c r="F74" s="892"/>
      <c r="G74" s="892"/>
      <c r="H74" s="892"/>
      <c r="I74" s="892"/>
      <c r="J74" s="892"/>
      <c r="K74" s="892"/>
      <c r="L74" s="892"/>
      <c r="M74" s="892"/>
      <c r="N74" s="892"/>
      <c r="O74" s="892"/>
      <c r="P74" s="893"/>
      <c r="Q74" s="894">
        <v>143449</v>
      </c>
      <c r="R74" s="849"/>
      <c r="S74" s="849"/>
      <c r="T74" s="849"/>
      <c r="U74" s="849"/>
      <c r="V74" s="849">
        <v>139730</v>
      </c>
      <c r="W74" s="849"/>
      <c r="X74" s="849"/>
      <c r="Y74" s="849"/>
      <c r="Z74" s="849"/>
      <c r="AA74" s="849">
        <v>3719</v>
      </c>
      <c r="AB74" s="849"/>
      <c r="AC74" s="849"/>
      <c r="AD74" s="849"/>
      <c r="AE74" s="849"/>
      <c r="AF74" s="849">
        <v>3719</v>
      </c>
      <c r="AG74" s="849"/>
      <c r="AH74" s="849"/>
      <c r="AI74" s="849"/>
      <c r="AJ74" s="849"/>
      <c r="AK74" s="849">
        <v>0</v>
      </c>
      <c r="AL74" s="849"/>
      <c r="AM74" s="849"/>
      <c r="AN74" s="849"/>
      <c r="AO74" s="849"/>
      <c r="AP74" s="849">
        <v>0</v>
      </c>
      <c r="AQ74" s="849"/>
      <c r="AR74" s="849"/>
      <c r="AS74" s="849"/>
      <c r="AT74" s="849"/>
      <c r="AU74" s="849">
        <v>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544</v>
      </c>
      <c r="C75" s="892"/>
      <c r="D75" s="892"/>
      <c r="E75" s="892"/>
      <c r="F75" s="892"/>
      <c r="G75" s="892"/>
      <c r="H75" s="892"/>
      <c r="I75" s="892"/>
      <c r="J75" s="892"/>
      <c r="K75" s="892"/>
      <c r="L75" s="892"/>
      <c r="M75" s="892"/>
      <c r="N75" s="892"/>
      <c r="O75" s="892"/>
      <c r="P75" s="893"/>
      <c r="Q75" s="897">
        <v>5199</v>
      </c>
      <c r="R75" s="898"/>
      <c r="S75" s="898"/>
      <c r="T75" s="898"/>
      <c r="U75" s="848"/>
      <c r="V75" s="899">
        <v>3904</v>
      </c>
      <c r="W75" s="898"/>
      <c r="X75" s="898"/>
      <c r="Y75" s="898"/>
      <c r="Z75" s="848"/>
      <c r="AA75" s="899">
        <v>1295</v>
      </c>
      <c r="AB75" s="898"/>
      <c r="AC75" s="898"/>
      <c r="AD75" s="898"/>
      <c r="AE75" s="848"/>
      <c r="AF75" s="899">
        <v>1295</v>
      </c>
      <c r="AG75" s="898"/>
      <c r="AH75" s="898"/>
      <c r="AI75" s="898"/>
      <c r="AJ75" s="848"/>
      <c r="AK75" s="899">
        <v>0</v>
      </c>
      <c r="AL75" s="898"/>
      <c r="AM75" s="898"/>
      <c r="AN75" s="898"/>
      <c r="AO75" s="848"/>
      <c r="AP75" s="899">
        <v>0</v>
      </c>
      <c r="AQ75" s="898"/>
      <c r="AR75" s="898"/>
      <c r="AS75" s="898"/>
      <c r="AT75" s="848"/>
      <c r="AU75" s="899">
        <v>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545</v>
      </c>
      <c r="C76" s="892"/>
      <c r="D76" s="892"/>
      <c r="E76" s="892"/>
      <c r="F76" s="892"/>
      <c r="G76" s="892"/>
      <c r="H76" s="892"/>
      <c r="I76" s="892"/>
      <c r="J76" s="892"/>
      <c r="K76" s="892"/>
      <c r="L76" s="892"/>
      <c r="M76" s="892"/>
      <c r="N76" s="892"/>
      <c r="O76" s="892"/>
      <c r="P76" s="893"/>
      <c r="Q76" s="897">
        <v>11</v>
      </c>
      <c r="R76" s="898"/>
      <c r="S76" s="898"/>
      <c r="T76" s="898"/>
      <c r="U76" s="848"/>
      <c r="V76" s="899">
        <v>11</v>
      </c>
      <c r="W76" s="898"/>
      <c r="X76" s="898"/>
      <c r="Y76" s="898"/>
      <c r="Z76" s="848"/>
      <c r="AA76" s="899">
        <v>0</v>
      </c>
      <c r="AB76" s="898"/>
      <c r="AC76" s="898"/>
      <c r="AD76" s="898"/>
      <c r="AE76" s="848"/>
      <c r="AF76" s="899">
        <v>0</v>
      </c>
      <c r="AG76" s="898"/>
      <c r="AH76" s="898"/>
      <c r="AI76" s="898"/>
      <c r="AJ76" s="848"/>
      <c r="AK76" s="899">
        <v>0</v>
      </c>
      <c r="AL76" s="898"/>
      <c r="AM76" s="898"/>
      <c r="AN76" s="898"/>
      <c r="AO76" s="848"/>
      <c r="AP76" s="899">
        <v>0</v>
      </c>
      <c r="AQ76" s="898"/>
      <c r="AR76" s="898"/>
      <c r="AS76" s="898"/>
      <c r="AT76" s="848"/>
      <c r="AU76" s="899">
        <v>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546</v>
      </c>
      <c r="C77" s="892"/>
      <c r="D77" s="892"/>
      <c r="E77" s="892"/>
      <c r="F77" s="892"/>
      <c r="G77" s="892"/>
      <c r="H77" s="892"/>
      <c r="I77" s="892"/>
      <c r="J77" s="892"/>
      <c r="K77" s="892"/>
      <c r="L77" s="892"/>
      <c r="M77" s="892"/>
      <c r="N77" s="892"/>
      <c r="O77" s="892"/>
      <c r="P77" s="893"/>
      <c r="Q77" s="897">
        <v>1316</v>
      </c>
      <c r="R77" s="898"/>
      <c r="S77" s="898"/>
      <c r="T77" s="898"/>
      <c r="U77" s="848"/>
      <c r="V77" s="899">
        <v>543</v>
      </c>
      <c r="W77" s="898"/>
      <c r="X77" s="898"/>
      <c r="Y77" s="898"/>
      <c r="Z77" s="848"/>
      <c r="AA77" s="899">
        <v>772</v>
      </c>
      <c r="AB77" s="898"/>
      <c r="AC77" s="898"/>
      <c r="AD77" s="898"/>
      <c r="AE77" s="848"/>
      <c r="AF77" s="899">
        <v>772</v>
      </c>
      <c r="AG77" s="898"/>
      <c r="AH77" s="898"/>
      <c r="AI77" s="898"/>
      <c r="AJ77" s="848"/>
      <c r="AK77" s="899">
        <v>0</v>
      </c>
      <c r="AL77" s="898"/>
      <c r="AM77" s="898"/>
      <c r="AN77" s="898"/>
      <c r="AO77" s="848"/>
      <c r="AP77" s="899">
        <v>0</v>
      </c>
      <c r="AQ77" s="898"/>
      <c r="AR77" s="898"/>
      <c r="AS77" s="898"/>
      <c r="AT77" s="848"/>
      <c r="AU77" s="899">
        <v>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5881</v>
      </c>
      <c r="AG88" s="860"/>
      <c r="AH88" s="860"/>
      <c r="AI88" s="860"/>
      <c r="AJ88" s="860"/>
      <c r="AK88" s="857"/>
      <c r="AL88" s="857"/>
      <c r="AM88" s="857"/>
      <c r="AN88" s="857"/>
      <c r="AO88" s="857"/>
      <c r="AP88" s="860">
        <v>416</v>
      </c>
      <c r="AQ88" s="860"/>
      <c r="AR88" s="860"/>
      <c r="AS88" s="860"/>
      <c r="AT88" s="860"/>
      <c r="AU88" s="860">
        <v>312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v>0</v>
      </c>
      <c r="CX102" s="868"/>
      <c r="CY102" s="868"/>
      <c r="CZ102" s="868"/>
      <c r="DA102" s="911"/>
      <c r="DB102" s="910">
        <v>0</v>
      </c>
      <c r="DC102" s="868"/>
      <c r="DD102" s="868"/>
      <c r="DE102" s="868"/>
      <c r="DF102" s="911"/>
      <c r="DG102" s="910">
        <v>0</v>
      </c>
      <c r="DH102" s="868"/>
      <c r="DI102" s="868"/>
      <c r="DJ102" s="868"/>
      <c r="DK102" s="911"/>
      <c r="DL102" s="910">
        <v>0</v>
      </c>
      <c r="DM102" s="868"/>
      <c r="DN102" s="868"/>
      <c r="DO102" s="868"/>
      <c r="DP102" s="911"/>
      <c r="DQ102" s="910">
        <v>0</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282</v>
      </c>
      <c r="AG109" s="913"/>
      <c r="AH109" s="913"/>
      <c r="AI109" s="913"/>
      <c r="AJ109" s="914"/>
      <c r="AK109" s="912" t="s">
        <v>281</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282</v>
      </c>
      <c r="BW109" s="913"/>
      <c r="BX109" s="913"/>
      <c r="BY109" s="913"/>
      <c r="BZ109" s="914"/>
      <c r="CA109" s="912" t="s">
        <v>281</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282</v>
      </c>
      <c r="DM109" s="913"/>
      <c r="DN109" s="913"/>
      <c r="DO109" s="913"/>
      <c r="DP109" s="914"/>
      <c r="DQ109" s="912" t="s">
        <v>281</v>
      </c>
      <c r="DR109" s="913"/>
      <c r="DS109" s="913"/>
      <c r="DT109" s="913"/>
      <c r="DU109" s="914"/>
      <c r="DV109" s="912" t="s">
        <v>400</v>
      </c>
      <c r="DW109" s="913"/>
      <c r="DX109" s="913"/>
      <c r="DY109" s="913"/>
      <c r="DZ109" s="915"/>
    </row>
    <row r="110" spans="1:131" s="197" customFormat="1" ht="26.25" customHeight="1">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1333543</v>
      </c>
      <c r="AB110" s="920"/>
      <c r="AC110" s="920"/>
      <c r="AD110" s="920"/>
      <c r="AE110" s="921"/>
      <c r="AF110" s="922">
        <v>1418761</v>
      </c>
      <c r="AG110" s="920"/>
      <c r="AH110" s="920"/>
      <c r="AI110" s="920"/>
      <c r="AJ110" s="921"/>
      <c r="AK110" s="922">
        <v>1487151</v>
      </c>
      <c r="AL110" s="920"/>
      <c r="AM110" s="920"/>
      <c r="AN110" s="920"/>
      <c r="AO110" s="921"/>
      <c r="AP110" s="923">
        <v>23.2</v>
      </c>
      <c r="AQ110" s="924"/>
      <c r="AR110" s="924"/>
      <c r="AS110" s="924"/>
      <c r="AT110" s="925"/>
      <c r="AU110" s="926" t="s">
        <v>60</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14538563</v>
      </c>
      <c r="BR110" s="957"/>
      <c r="BS110" s="957"/>
      <c r="BT110" s="957"/>
      <c r="BU110" s="957"/>
      <c r="BV110" s="957">
        <v>14704532</v>
      </c>
      <c r="BW110" s="957"/>
      <c r="BX110" s="957"/>
      <c r="BY110" s="957"/>
      <c r="BZ110" s="957"/>
      <c r="CA110" s="957">
        <v>15037668</v>
      </c>
      <c r="CB110" s="957"/>
      <c r="CC110" s="957"/>
      <c r="CD110" s="957"/>
      <c r="CE110" s="957"/>
      <c r="CF110" s="971">
        <v>234.4</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107</v>
      </c>
      <c r="DH110" s="957"/>
      <c r="DI110" s="957"/>
      <c r="DJ110" s="957"/>
      <c r="DK110" s="957"/>
      <c r="DL110" s="957" t="s">
        <v>107</v>
      </c>
      <c r="DM110" s="957"/>
      <c r="DN110" s="957"/>
      <c r="DO110" s="957"/>
      <c r="DP110" s="957"/>
      <c r="DQ110" s="957" t="s">
        <v>107</v>
      </c>
      <c r="DR110" s="957"/>
      <c r="DS110" s="957"/>
      <c r="DT110" s="957"/>
      <c r="DU110" s="957"/>
      <c r="DV110" s="958" t="s">
        <v>107</v>
      </c>
      <c r="DW110" s="958"/>
      <c r="DX110" s="958"/>
      <c r="DY110" s="958"/>
      <c r="DZ110" s="959"/>
    </row>
    <row r="111" spans="1:131" s="197"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107</v>
      </c>
      <c r="AB111" s="964"/>
      <c r="AC111" s="964"/>
      <c r="AD111" s="964"/>
      <c r="AE111" s="965"/>
      <c r="AF111" s="966" t="s">
        <v>107</v>
      </c>
      <c r="AG111" s="964"/>
      <c r="AH111" s="964"/>
      <c r="AI111" s="964"/>
      <c r="AJ111" s="965"/>
      <c r="AK111" s="966" t="s">
        <v>107</v>
      </c>
      <c r="AL111" s="964"/>
      <c r="AM111" s="964"/>
      <c r="AN111" s="964"/>
      <c r="AO111" s="965"/>
      <c r="AP111" s="967" t="s">
        <v>107</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t="s">
        <v>107</v>
      </c>
      <c r="BR111" s="950"/>
      <c r="BS111" s="950"/>
      <c r="BT111" s="950"/>
      <c r="BU111" s="950"/>
      <c r="BV111" s="950" t="s">
        <v>107</v>
      </c>
      <c r="BW111" s="950"/>
      <c r="BX111" s="950"/>
      <c r="BY111" s="950"/>
      <c r="BZ111" s="950"/>
      <c r="CA111" s="950" t="s">
        <v>107</v>
      </c>
      <c r="CB111" s="950"/>
      <c r="CC111" s="950"/>
      <c r="CD111" s="950"/>
      <c r="CE111" s="950"/>
      <c r="CF111" s="944" t="s">
        <v>107</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107</v>
      </c>
      <c r="DH111" s="950"/>
      <c r="DI111" s="950"/>
      <c r="DJ111" s="950"/>
      <c r="DK111" s="950"/>
      <c r="DL111" s="950" t="s">
        <v>107</v>
      </c>
      <c r="DM111" s="950"/>
      <c r="DN111" s="950"/>
      <c r="DO111" s="950"/>
      <c r="DP111" s="950"/>
      <c r="DQ111" s="950" t="s">
        <v>107</v>
      </c>
      <c r="DR111" s="950"/>
      <c r="DS111" s="950"/>
      <c r="DT111" s="950"/>
      <c r="DU111" s="950"/>
      <c r="DV111" s="951" t="s">
        <v>107</v>
      </c>
      <c r="DW111" s="951"/>
      <c r="DX111" s="951"/>
      <c r="DY111" s="951"/>
      <c r="DZ111" s="952"/>
    </row>
    <row r="112" spans="1:131" s="197" customFormat="1" ht="26.25" customHeight="1">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107</v>
      </c>
      <c r="AB112" s="989"/>
      <c r="AC112" s="989"/>
      <c r="AD112" s="989"/>
      <c r="AE112" s="990"/>
      <c r="AF112" s="991" t="s">
        <v>107</v>
      </c>
      <c r="AG112" s="989"/>
      <c r="AH112" s="989"/>
      <c r="AI112" s="989"/>
      <c r="AJ112" s="990"/>
      <c r="AK112" s="991" t="s">
        <v>107</v>
      </c>
      <c r="AL112" s="989"/>
      <c r="AM112" s="989"/>
      <c r="AN112" s="989"/>
      <c r="AO112" s="990"/>
      <c r="AP112" s="992" t="s">
        <v>107</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2082886</v>
      </c>
      <c r="BR112" s="950"/>
      <c r="BS112" s="950"/>
      <c r="BT112" s="950"/>
      <c r="BU112" s="950"/>
      <c r="BV112" s="950">
        <v>2237475</v>
      </c>
      <c r="BW112" s="950"/>
      <c r="BX112" s="950"/>
      <c r="BY112" s="950"/>
      <c r="BZ112" s="950"/>
      <c r="CA112" s="950">
        <v>2631084</v>
      </c>
      <c r="CB112" s="950"/>
      <c r="CC112" s="950"/>
      <c r="CD112" s="950"/>
      <c r="CE112" s="950"/>
      <c r="CF112" s="944">
        <v>41</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107</v>
      </c>
      <c r="DH112" s="950"/>
      <c r="DI112" s="950"/>
      <c r="DJ112" s="950"/>
      <c r="DK112" s="950"/>
      <c r="DL112" s="950" t="s">
        <v>107</v>
      </c>
      <c r="DM112" s="950"/>
      <c r="DN112" s="950"/>
      <c r="DO112" s="950"/>
      <c r="DP112" s="950"/>
      <c r="DQ112" s="950" t="s">
        <v>107</v>
      </c>
      <c r="DR112" s="950"/>
      <c r="DS112" s="950"/>
      <c r="DT112" s="950"/>
      <c r="DU112" s="950"/>
      <c r="DV112" s="951" t="s">
        <v>107</v>
      </c>
      <c r="DW112" s="951"/>
      <c r="DX112" s="951"/>
      <c r="DY112" s="951"/>
      <c r="DZ112" s="952"/>
    </row>
    <row r="113" spans="1:130" s="197" customFormat="1" ht="26.25" customHeight="1">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186301</v>
      </c>
      <c r="AB113" s="964"/>
      <c r="AC113" s="964"/>
      <c r="AD113" s="964"/>
      <c r="AE113" s="965"/>
      <c r="AF113" s="966">
        <v>184622</v>
      </c>
      <c r="AG113" s="964"/>
      <c r="AH113" s="964"/>
      <c r="AI113" s="964"/>
      <c r="AJ113" s="965"/>
      <c r="AK113" s="966">
        <v>177504</v>
      </c>
      <c r="AL113" s="964"/>
      <c r="AM113" s="964"/>
      <c r="AN113" s="964"/>
      <c r="AO113" s="965"/>
      <c r="AP113" s="967">
        <v>2.8</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578586</v>
      </c>
      <c r="BR113" s="950"/>
      <c r="BS113" s="950"/>
      <c r="BT113" s="950"/>
      <c r="BU113" s="950"/>
      <c r="BV113" s="950">
        <v>419602</v>
      </c>
      <c r="BW113" s="950"/>
      <c r="BX113" s="950"/>
      <c r="BY113" s="950"/>
      <c r="BZ113" s="950"/>
      <c r="CA113" s="950">
        <v>356373</v>
      </c>
      <c r="CB113" s="950"/>
      <c r="CC113" s="950"/>
      <c r="CD113" s="950"/>
      <c r="CE113" s="950"/>
      <c r="CF113" s="944">
        <v>5.6</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107</v>
      </c>
      <c r="DH113" s="989"/>
      <c r="DI113" s="989"/>
      <c r="DJ113" s="989"/>
      <c r="DK113" s="990"/>
      <c r="DL113" s="991" t="s">
        <v>107</v>
      </c>
      <c r="DM113" s="989"/>
      <c r="DN113" s="989"/>
      <c r="DO113" s="989"/>
      <c r="DP113" s="990"/>
      <c r="DQ113" s="991" t="s">
        <v>107</v>
      </c>
      <c r="DR113" s="989"/>
      <c r="DS113" s="989"/>
      <c r="DT113" s="989"/>
      <c r="DU113" s="990"/>
      <c r="DV113" s="992" t="s">
        <v>107</v>
      </c>
      <c r="DW113" s="993"/>
      <c r="DX113" s="993"/>
      <c r="DY113" s="993"/>
      <c r="DZ113" s="994"/>
    </row>
    <row r="114" spans="1:130" s="197" customFormat="1" ht="26.25" customHeight="1">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127925</v>
      </c>
      <c r="AB114" s="989"/>
      <c r="AC114" s="989"/>
      <c r="AD114" s="989"/>
      <c r="AE114" s="990"/>
      <c r="AF114" s="991">
        <v>98175</v>
      </c>
      <c r="AG114" s="989"/>
      <c r="AH114" s="989"/>
      <c r="AI114" s="989"/>
      <c r="AJ114" s="990"/>
      <c r="AK114" s="991">
        <v>49766</v>
      </c>
      <c r="AL114" s="989"/>
      <c r="AM114" s="989"/>
      <c r="AN114" s="989"/>
      <c r="AO114" s="990"/>
      <c r="AP114" s="992">
        <v>0.8</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2646022</v>
      </c>
      <c r="BR114" s="950"/>
      <c r="BS114" s="950"/>
      <c r="BT114" s="950"/>
      <c r="BU114" s="950"/>
      <c r="BV114" s="950">
        <v>2364241</v>
      </c>
      <c r="BW114" s="950"/>
      <c r="BX114" s="950"/>
      <c r="BY114" s="950"/>
      <c r="BZ114" s="950"/>
      <c r="CA114" s="950">
        <v>2172738</v>
      </c>
      <c r="CB114" s="950"/>
      <c r="CC114" s="950"/>
      <c r="CD114" s="950"/>
      <c r="CE114" s="950"/>
      <c r="CF114" s="944">
        <v>33.9</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107</v>
      </c>
      <c r="DH114" s="989"/>
      <c r="DI114" s="989"/>
      <c r="DJ114" s="989"/>
      <c r="DK114" s="990"/>
      <c r="DL114" s="991" t="s">
        <v>107</v>
      </c>
      <c r="DM114" s="989"/>
      <c r="DN114" s="989"/>
      <c r="DO114" s="989"/>
      <c r="DP114" s="990"/>
      <c r="DQ114" s="991" t="s">
        <v>107</v>
      </c>
      <c r="DR114" s="989"/>
      <c r="DS114" s="989"/>
      <c r="DT114" s="989"/>
      <c r="DU114" s="990"/>
      <c r="DV114" s="992" t="s">
        <v>107</v>
      </c>
      <c r="DW114" s="993"/>
      <c r="DX114" s="993"/>
      <c r="DY114" s="993"/>
      <c r="DZ114" s="994"/>
    </row>
    <row r="115" spans="1:130" s="197" customFormat="1" ht="26.25" customHeight="1">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13694</v>
      </c>
      <c r="AB115" s="964"/>
      <c r="AC115" s="964"/>
      <c r="AD115" s="964"/>
      <c r="AE115" s="965"/>
      <c r="AF115" s="966">
        <v>13786</v>
      </c>
      <c r="AG115" s="964"/>
      <c r="AH115" s="964"/>
      <c r="AI115" s="964"/>
      <c r="AJ115" s="965"/>
      <c r="AK115" s="966">
        <v>11578</v>
      </c>
      <c r="AL115" s="964"/>
      <c r="AM115" s="964"/>
      <c r="AN115" s="964"/>
      <c r="AO115" s="965"/>
      <c r="AP115" s="967">
        <v>0.2</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107</v>
      </c>
      <c r="BR115" s="950"/>
      <c r="BS115" s="950"/>
      <c r="BT115" s="950"/>
      <c r="BU115" s="950"/>
      <c r="BV115" s="950" t="s">
        <v>107</v>
      </c>
      <c r="BW115" s="950"/>
      <c r="BX115" s="950"/>
      <c r="BY115" s="950"/>
      <c r="BZ115" s="950"/>
      <c r="CA115" s="950" t="s">
        <v>107</v>
      </c>
      <c r="CB115" s="950"/>
      <c r="CC115" s="950"/>
      <c r="CD115" s="950"/>
      <c r="CE115" s="950"/>
      <c r="CF115" s="944" t="s">
        <v>107</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107</v>
      </c>
      <c r="DH115" s="989"/>
      <c r="DI115" s="989"/>
      <c r="DJ115" s="989"/>
      <c r="DK115" s="990"/>
      <c r="DL115" s="991" t="s">
        <v>107</v>
      </c>
      <c r="DM115" s="989"/>
      <c r="DN115" s="989"/>
      <c r="DO115" s="989"/>
      <c r="DP115" s="990"/>
      <c r="DQ115" s="991" t="s">
        <v>107</v>
      </c>
      <c r="DR115" s="989"/>
      <c r="DS115" s="989"/>
      <c r="DT115" s="989"/>
      <c r="DU115" s="990"/>
      <c r="DV115" s="992" t="s">
        <v>107</v>
      </c>
      <c r="DW115" s="993"/>
      <c r="DX115" s="993"/>
      <c r="DY115" s="993"/>
      <c r="DZ115" s="994"/>
    </row>
    <row r="116" spans="1:130" s="197" customFormat="1" ht="26.25" customHeight="1">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93</v>
      </c>
      <c r="AB116" s="989"/>
      <c r="AC116" s="989"/>
      <c r="AD116" s="989"/>
      <c r="AE116" s="990"/>
      <c r="AF116" s="991">
        <v>90</v>
      </c>
      <c r="AG116" s="989"/>
      <c r="AH116" s="989"/>
      <c r="AI116" s="989"/>
      <c r="AJ116" s="990"/>
      <c r="AK116" s="991">
        <v>67</v>
      </c>
      <c r="AL116" s="989"/>
      <c r="AM116" s="989"/>
      <c r="AN116" s="989"/>
      <c r="AO116" s="990"/>
      <c r="AP116" s="992">
        <v>0</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107</v>
      </c>
      <c r="BR116" s="950"/>
      <c r="BS116" s="950"/>
      <c r="BT116" s="950"/>
      <c r="BU116" s="950"/>
      <c r="BV116" s="950" t="s">
        <v>107</v>
      </c>
      <c r="BW116" s="950"/>
      <c r="BX116" s="950"/>
      <c r="BY116" s="950"/>
      <c r="BZ116" s="950"/>
      <c r="CA116" s="950" t="s">
        <v>107</v>
      </c>
      <c r="CB116" s="950"/>
      <c r="CC116" s="950"/>
      <c r="CD116" s="950"/>
      <c r="CE116" s="950"/>
      <c r="CF116" s="944" t="s">
        <v>107</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107</v>
      </c>
      <c r="DH116" s="989"/>
      <c r="DI116" s="989"/>
      <c r="DJ116" s="989"/>
      <c r="DK116" s="990"/>
      <c r="DL116" s="991" t="s">
        <v>107</v>
      </c>
      <c r="DM116" s="989"/>
      <c r="DN116" s="989"/>
      <c r="DO116" s="989"/>
      <c r="DP116" s="990"/>
      <c r="DQ116" s="991" t="s">
        <v>107</v>
      </c>
      <c r="DR116" s="989"/>
      <c r="DS116" s="989"/>
      <c r="DT116" s="989"/>
      <c r="DU116" s="990"/>
      <c r="DV116" s="992" t="s">
        <v>107</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1661556</v>
      </c>
      <c r="AB117" s="996"/>
      <c r="AC117" s="996"/>
      <c r="AD117" s="996"/>
      <c r="AE117" s="997"/>
      <c r="AF117" s="995">
        <v>1715434</v>
      </c>
      <c r="AG117" s="996"/>
      <c r="AH117" s="996"/>
      <c r="AI117" s="996"/>
      <c r="AJ117" s="997"/>
      <c r="AK117" s="995">
        <v>1726066</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282</v>
      </c>
      <c r="AG118" s="913"/>
      <c r="AH118" s="913"/>
      <c r="AI118" s="913"/>
      <c r="AJ118" s="914"/>
      <c r="AK118" s="912" t="s">
        <v>281</v>
      </c>
      <c r="AL118" s="913"/>
      <c r="AM118" s="913"/>
      <c r="AN118" s="913"/>
      <c r="AO118" s="914"/>
      <c r="AP118" s="1020" t="s">
        <v>400</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428</v>
      </c>
      <c r="BP118" s="1024"/>
      <c r="BQ118" s="1015">
        <v>19846057</v>
      </c>
      <c r="BR118" s="1016"/>
      <c r="BS118" s="1016"/>
      <c r="BT118" s="1016"/>
      <c r="BU118" s="1016"/>
      <c r="BV118" s="1016">
        <v>19725850</v>
      </c>
      <c r="BW118" s="1016"/>
      <c r="BX118" s="1016"/>
      <c r="BY118" s="1016"/>
      <c r="BZ118" s="1016"/>
      <c r="CA118" s="1016">
        <v>20197863</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7161054</v>
      </c>
      <c r="BR119" s="957"/>
      <c r="BS119" s="957"/>
      <c r="BT119" s="957"/>
      <c r="BU119" s="957"/>
      <c r="BV119" s="957">
        <v>7424082</v>
      </c>
      <c r="BW119" s="957"/>
      <c r="BX119" s="957"/>
      <c r="BY119" s="957"/>
      <c r="BZ119" s="957"/>
      <c r="CA119" s="957">
        <v>7426527</v>
      </c>
      <c r="CB119" s="957"/>
      <c r="CC119" s="957"/>
      <c r="CD119" s="957"/>
      <c r="CE119" s="957"/>
      <c r="CF119" s="971">
        <v>115.8</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107</v>
      </c>
      <c r="DH119" s="1028"/>
      <c r="DI119" s="1028"/>
      <c r="DJ119" s="1028"/>
      <c r="DK119" s="1029"/>
      <c r="DL119" s="1030" t="s">
        <v>107</v>
      </c>
      <c r="DM119" s="1028"/>
      <c r="DN119" s="1028"/>
      <c r="DO119" s="1028"/>
      <c r="DP119" s="1029"/>
      <c r="DQ119" s="1030" t="s">
        <v>107</v>
      </c>
      <c r="DR119" s="1028"/>
      <c r="DS119" s="1028"/>
      <c r="DT119" s="1028"/>
      <c r="DU119" s="1029"/>
      <c r="DV119" s="1031" t="s">
        <v>107</v>
      </c>
      <c r="DW119" s="1032"/>
      <c r="DX119" s="1032"/>
      <c r="DY119" s="1032"/>
      <c r="DZ119" s="1033"/>
    </row>
    <row r="120" spans="1:130" s="197" customFormat="1" ht="26.25" customHeight="1">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158716</v>
      </c>
      <c r="BR120" s="950"/>
      <c r="BS120" s="950"/>
      <c r="BT120" s="950"/>
      <c r="BU120" s="950"/>
      <c r="BV120" s="950">
        <v>403002</v>
      </c>
      <c r="BW120" s="950"/>
      <c r="BX120" s="950"/>
      <c r="BY120" s="950"/>
      <c r="BZ120" s="950"/>
      <c r="CA120" s="950">
        <v>438959</v>
      </c>
      <c r="CB120" s="950"/>
      <c r="CC120" s="950"/>
      <c r="CD120" s="950"/>
      <c r="CE120" s="950"/>
      <c r="CF120" s="944">
        <v>6.8</v>
      </c>
      <c r="CG120" s="945"/>
      <c r="CH120" s="945"/>
      <c r="CI120" s="945"/>
      <c r="CJ120" s="945"/>
      <c r="CK120" s="1043" t="s">
        <v>434</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1643104</v>
      </c>
      <c r="DH120" s="957"/>
      <c r="DI120" s="957"/>
      <c r="DJ120" s="957"/>
      <c r="DK120" s="957"/>
      <c r="DL120" s="957">
        <v>1544527</v>
      </c>
      <c r="DM120" s="957"/>
      <c r="DN120" s="957"/>
      <c r="DO120" s="957"/>
      <c r="DP120" s="957"/>
      <c r="DQ120" s="957">
        <v>1768738</v>
      </c>
      <c r="DR120" s="957"/>
      <c r="DS120" s="957"/>
      <c r="DT120" s="957"/>
      <c r="DU120" s="957"/>
      <c r="DV120" s="958">
        <v>27.6</v>
      </c>
      <c r="DW120" s="958"/>
      <c r="DX120" s="958"/>
      <c r="DY120" s="958"/>
      <c r="DZ120" s="959"/>
    </row>
    <row r="121" spans="1:130" s="197" customFormat="1" ht="26.25" customHeight="1">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107</v>
      </c>
      <c r="AB121" s="989"/>
      <c r="AC121" s="989"/>
      <c r="AD121" s="989"/>
      <c r="AE121" s="990"/>
      <c r="AF121" s="991" t="s">
        <v>107</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10978394</v>
      </c>
      <c r="BR121" s="1016"/>
      <c r="BS121" s="1016"/>
      <c r="BT121" s="1016"/>
      <c r="BU121" s="1016"/>
      <c r="BV121" s="1016">
        <v>10922603</v>
      </c>
      <c r="BW121" s="1016"/>
      <c r="BX121" s="1016"/>
      <c r="BY121" s="1016"/>
      <c r="BZ121" s="1016"/>
      <c r="CA121" s="1016">
        <v>11039571</v>
      </c>
      <c r="CB121" s="1016"/>
      <c r="CC121" s="1016"/>
      <c r="CD121" s="1016"/>
      <c r="CE121" s="1016"/>
      <c r="CF121" s="1054">
        <v>172.1</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339730</v>
      </c>
      <c r="DH121" s="950"/>
      <c r="DI121" s="950"/>
      <c r="DJ121" s="950"/>
      <c r="DK121" s="950"/>
      <c r="DL121" s="950">
        <v>596562</v>
      </c>
      <c r="DM121" s="950"/>
      <c r="DN121" s="950"/>
      <c r="DO121" s="950"/>
      <c r="DP121" s="950"/>
      <c r="DQ121" s="950">
        <v>767644</v>
      </c>
      <c r="DR121" s="950"/>
      <c r="DS121" s="950"/>
      <c r="DT121" s="950"/>
      <c r="DU121" s="950"/>
      <c r="DV121" s="951">
        <v>12</v>
      </c>
      <c r="DW121" s="951"/>
      <c r="DX121" s="951"/>
      <c r="DY121" s="951"/>
      <c r="DZ121" s="952"/>
    </row>
    <row r="122" spans="1:130" s="197" customFormat="1" ht="26.25" customHeight="1">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437</v>
      </c>
      <c r="BP122" s="1024"/>
      <c r="BQ122" s="1064">
        <v>18298164</v>
      </c>
      <c r="BR122" s="1065"/>
      <c r="BS122" s="1065"/>
      <c r="BT122" s="1065"/>
      <c r="BU122" s="1065"/>
      <c r="BV122" s="1065">
        <v>18749687</v>
      </c>
      <c r="BW122" s="1065"/>
      <c r="BX122" s="1065"/>
      <c r="BY122" s="1065"/>
      <c r="BZ122" s="1065"/>
      <c r="CA122" s="1065">
        <v>18905057</v>
      </c>
      <c r="CB122" s="1065"/>
      <c r="CC122" s="1065"/>
      <c r="CD122" s="1065"/>
      <c r="CE122" s="1065"/>
      <c r="CF122" s="1017"/>
      <c r="CG122" s="1018"/>
      <c r="CH122" s="1018"/>
      <c r="CI122" s="1018"/>
      <c r="CJ122" s="1019"/>
      <c r="CK122" s="1046"/>
      <c r="CL122" s="1047"/>
      <c r="CM122" s="1047"/>
      <c r="CN122" s="1047"/>
      <c r="CO122" s="1048"/>
      <c r="CP122" s="1037" t="s">
        <v>383</v>
      </c>
      <c r="CQ122" s="1038"/>
      <c r="CR122" s="1038"/>
      <c r="CS122" s="1038"/>
      <c r="CT122" s="1038"/>
      <c r="CU122" s="1038"/>
      <c r="CV122" s="1038"/>
      <c r="CW122" s="1038"/>
      <c r="CX122" s="1038"/>
      <c r="CY122" s="1038"/>
      <c r="CZ122" s="1038"/>
      <c r="DA122" s="1038"/>
      <c r="DB122" s="1038"/>
      <c r="DC122" s="1038"/>
      <c r="DD122" s="1038"/>
      <c r="DE122" s="1038"/>
      <c r="DF122" s="1039"/>
      <c r="DG122" s="949">
        <v>100052</v>
      </c>
      <c r="DH122" s="950"/>
      <c r="DI122" s="950"/>
      <c r="DJ122" s="950"/>
      <c r="DK122" s="950"/>
      <c r="DL122" s="950">
        <v>96386</v>
      </c>
      <c r="DM122" s="950"/>
      <c r="DN122" s="950"/>
      <c r="DO122" s="950"/>
      <c r="DP122" s="950"/>
      <c r="DQ122" s="950">
        <v>94702</v>
      </c>
      <c r="DR122" s="950"/>
      <c r="DS122" s="950"/>
      <c r="DT122" s="950"/>
      <c r="DU122" s="950"/>
      <c r="DV122" s="951">
        <v>1.5</v>
      </c>
      <c r="DW122" s="951"/>
      <c r="DX122" s="951"/>
      <c r="DY122" s="951"/>
      <c r="DZ122" s="952"/>
    </row>
    <row r="123" spans="1:130" s="197" customFormat="1" ht="26.25" customHeight="1" thickBot="1">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107</v>
      </c>
      <c r="AB123" s="989"/>
      <c r="AC123" s="989"/>
      <c r="AD123" s="989"/>
      <c r="AE123" s="990"/>
      <c r="AF123" s="991" t="s">
        <v>107</v>
      </c>
      <c r="AG123" s="989"/>
      <c r="AH123" s="989"/>
      <c r="AI123" s="989"/>
      <c r="AJ123" s="990"/>
      <c r="AK123" s="991" t="s">
        <v>107</v>
      </c>
      <c r="AL123" s="989"/>
      <c r="AM123" s="989"/>
      <c r="AN123" s="989"/>
      <c r="AO123" s="990"/>
      <c r="AP123" s="992" t="s">
        <v>107</v>
      </c>
      <c r="AQ123" s="993"/>
      <c r="AR123" s="993"/>
      <c r="AS123" s="993"/>
      <c r="AT123" s="994"/>
      <c r="AU123" s="1061" t="s">
        <v>438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24.7</v>
      </c>
      <c r="BR123" s="1057"/>
      <c r="BS123" s="1057"/>
      <c r="BT123" s="1057"/>
      <c r="BU123" s="1057"/>
      <c r="BV123" s="1057">
        <v>15.6</v>
      </c>
      <c r="BW123" s="1057"/>
      <c r="BX123" s="1057"/>
      <c r="BY123" s="1057"/>
      <c r="BZ123" s="1057"/>
      <c r="CA123" s="1057">
        <v>20.100000000000001</v>
      </c>
      <c r="CB123" s="1057"/>
      <c r="CC123" s="1057"/>
      <c r="CD123" s="1057"/>
      <c r="CE123" s="1057"/>
      <c r="CF123" s="1058"/>
      <c r="CG123" s="1059"/>
      <c r="CH123" s="1059"/>
      <c r="CI123" s="1059"/>
      <c r="CJ123" s="1060"/>
      <c r="CK123" s="1046"/>
      <c r="CL123" s="1047"/>
      <c r="CM123" s="1047"/>
      <c r="CN123" s="1047"/>
      <c r="CO123" s="1048"/>
      <c r="CP123" s="1037" t="s">
        <v>378</v>
      </c>
      <c r="CQ123" s="1038"/>
      <c r="CR123" s="1038"/>
      <c r="CS123" s="1038"/>
      <c r="CT123" s="1038"/>
      <c r="CU123" s="1038"/>
      <c r="CV123" s="1038"/>
      <c r="CW123" s="1038"/>
      <c r="CX123" s="1038"/>
      <c r="CY123" s="1038"/>
      <c r="CZ123" s="1038"/>
      <c r="DA123" s="1038"/>
      <c r="DB123" s="1038"/>
      <c r="DC123" s="1038"/>
      <c r="DD123" s="1038"/>
      <c r="DE123" s="1038"/>
      <c r="DF123" s="1039"/>
      <c r="DG123" s="988" t="s">
        <v>107</v>
      </c>
      <c r="DH123" s="989"/>
      <c r="DI123" s="989"/>
      <c r="DJ123" s="989"/>
      <c r="DK123" s="990"/>
      <c r="DL123" s="991" t="s">
        <v>107</v>
      </c>
      <c r="DM123" s="989"/>
      <c r="DN123" s="989"/>
      <c r="DO123" s="989"/>
      <c r="DP123" s="990"/>
      <c r="DQ123" s="991" t="s">
        <v>107</v>
      </c>
      <c r="DR123" s="989"/>
      <c r="DS123" s="989"/>
      <c r="DT123" s="989"/>
      <c r="DU123" s="990"/>
      <c r="DV123" s="992" t="s">
        <v>107</v>
      </c>
      <c r="DW123" s="993"/>
      <c r="DX123" s="993"/>
      <c r="DY123" s="993"/>
      <c r="DZ123" s="994"/>
    </row>
    <row r="124" spans="1:130" s="197" customFormat="1" ht="26.25" customHeight="1">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107</v>
      </c>
      <c r="AB124" s="989"/>
      <c r="AC124" s="989"/>
      <c r="AD124" s="989"/>
      <c r="AE124" s="990"/>
      <c r="AF124" s="991" t="s">
        <v>107</v>
      </c>
      <c r="AG124" s="989"/>
      <c r="AH124" s="989"/>
      <c r="AI124" s="989"/>
      <c r="AJ124" s="990"/>
      <c r="AK124" s="991" t="s">
        <v>107</v>
      </c>
      <c r="AL124" s="989"/>
      <c r="AM124" s="989"/>
      <c r="AN124" s="989"/>
      <c r="AO124" s="990"/>
      <c r="AP124" s="992" t="s">
        <v>107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439</v>
      </c>
      <c r="CQ124" s="1038"/>
      <c r="CR124" s="1038"/>
      <c r="CS124" s="1038"/>
      <c r="CT124" s="1038"/>
      <c r="CU124" s="1038"/>
      <c r="CV124" s="1038"/>
      <c r="CW124" s="1038"/>
      <c r="CX124" s="1038"/>
      <c r="CY124" s="1038"/>
      <c r="CZ124" s="1038"/>
      <c r="DA124" s="1038"/>
      <c r="DB124" s="1038"/>
      <c r="DC124" s="1038"/>
      <c r="DD124" s="1038"/>
      <c r="DE124" s="1038"/>
      <c r="DF124" s="1039"/>
      <c r="DG124" s="1027" t="s">
        <v>107</v>
      </c>
      <c r="DH124" s="1028"/>
      <c r="DI124" s="1028"/>
      <c r="DJ124" s="1028"/>
      <c r="DK124" s="1029"/>
      <c r="DL124" s="1030" t="s">
        <v>107</v>
      </c>
      <c r="DM124" s="1028"/>
      <c r="DN124" s="1028"/>
      <c r="DO124" s="1028"/>
      <c r="DP124" s="1029"/>
      <c r="DQ124" s="1030" t="s">
        <v>107</v>
      </c>
      <c r="DR124" s="1028"/>
      <c r="DS124" s="1028"/>
      <c r="DT124" s="1028"/>
      <c r="DU124" s="1029"/>
      <c r="DV124" s="1031" t="s">
        <v>107</v>
      </c>
      <c r="DW124" s="1032"/>
      <c r="DX124" s="1032"/>
      <c r="DY124" s="1032"/>
      <c r="DZ124" s="1033"/>
    </row>
    <row r="125" spans="1:130" s="197" customFormat="1" ht="26.25" customHeight="1" thickBot="1">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107</v>
      </c>
      <c r="AB125" s="989"/>
      <c r="AC125" s="989"/>
      <c r="AD125" s="989"/>
      <c r="AE125" s="990"/>
      <c r="AF125" s="991" t="s">
        <v>107</v>
      </c>
      <c r="AG125" s="989"/>
      <c r="AH125" s="989"/>
      <c r="AI125" s="989"/>
      <c r="AJ125" s="990"/>
      <c r="AK125" s="991" t="s">
        <v>107</v>
      </c>
      <c r="AL125" s="989"/>
      <c r="AM125" s="989"/>
      <c r="AN125" s="989"/>
      <c r="AO125" s="990"/>
      <c r="AP125" s="992" t="s">
        <v>107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440</v>
      </c>
      <c r="CL125" s="1044"/>
      <c r="CM125" s="1044"/>
      <c r="CN125" s="1044"/>
      <c r="CO125" s="1045"/>
      <c r="CP125" s="970" t="s">
        <v>441</v>
      </c>
      <c r="CQ125" s="917"/>
      <c r="CR125" s="917"/>
      <c r="CS125" s="917"/>
      <c r="CT125" s="917"/>
      <c r="CU125" s="917"/>
      <c r="CV125" s="917"/>
      <c r="CW125" s="917"/>
      <c r="CX125" s="917"/>
      <c r="CY125" s="917"/>
      <c r="CZ125" s="917"/>
      <c r="DA125" s="917"/>
      <c r="DB125" s="917"/>
      <c r="DC125" s="917"/>
      <c r="DD125" s="917"/>
      <c r="DE125" s="917"/>
      <c r="DF125" s="918"/>
      <c r="DG125" s="956" t="s">
        <v>107</v>
      </c>
      <c r="DH125" s="957"/>
      <c r="DI125" s="957"/>
      <c r="DJ125" s="957"/>
      <c r="DK125" s="957"/>
      <c r="DL125" s="957" t="s">
        <v>107</v>
      </c>
      <c r="DM125" s="957"/>
      <c r="DN125" s="957"/>
      <c r="DO125" s="957"/>
      <c r="DP125" s="957"/>
      <c r="DQ125" s="957" t="s">
        <v>107</v>
      </c>
      <c r="DR125" s="957"/>
      <c r="DS125" s="957"/>
      <c r="DT125" s="957"/>
      <c r="DU125" s="957"/>
      <c r="DV125" s="958" t="s">
        <v>107</v>
      </c>
      <c r="DW125" s="958"/>
      <c r="DX125" s="958"/>
      <c r="DY125" s="958"/>
      <c r="DZ125" s="959"/>
    </row>
    <row r="126" spans="1:130" s="197" customFormat="1" ht="26.25" customHeight="1">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107</v>
      </c>
      <c r="AB126" s="989"/>
      <c r="AC126" s="989"/>
      <c r="AD126" s="989"/>
      <c r="AE126" s="990"/>
      <c r="AF126" s="991" t="s">
        <v>107</v>
      </c>
      <c r="AG126" s="989"/>
      <c r="AH126" s="989"/>
      <c r="AI126" s="989"/>
      <c r="AJ126" s="990"/>
      <c r="AK126" s="991" t="s">
        <v>107</v>
      </c>
      <c r="AL126" s="989"/>
      <c r="AM126" s="989"/>
      <c r="AN126" s="989"/>
      <c r="AO126" s="990"/>
      <c r="AP126" s="992" t="s">
        <v>107</v>
      </c>
      <c r="AQ126" s="993"/>
      <c r="AR126" s="993"/>
      <c r="AS126" s="993"/>
      <c r="AT126" s="994"/>
      <c r="AU126" s="233"/>
      <c r="AV126" s="233"/>
      <c r="AW126" s="233"/>
      <c r="AX126" s="1066" t="s">
        <v>442</v>
      </c>
      <c r="AY126" s="1067"/>
      <c r="AZ126" s="1067"/>
      <c r="BA126" s="1067"/>
      <c r="BB126" s="1067"/>
      <c r="BC126" s="1067"/>
      <c r="BD126" s="1067"/>
      <c r="BE126" s="1068"/>
      <c r="BF126" s="1082" t="s">
        <v>443</v>
      </c>
      <c r="BG126" s="1067"/>
      <c r="BH126" s="1067"/>
      <c r="BI126" s="1067"/>
      <c r="BJ126" s="1067"/>
      <c r="BK126" s="1067"/>
      <c r="BL126" s="1068"/>
      <c r="BM126" s="1082" t="s">
        <v>444</v>
      </c>
      <c r="BN126" s="1067"/>
      <c r="BO126" s="1067"/>
      <c r="BP126" s="1067"/>
      <c r="BQ126" s="1067"/>
      <c r="BR126" s="1067"/>
      <c r="BS126" s="1068"/>
      <c r="BT126" s="1082" t="s">
        <v>445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446</v>
      </c>
      <c r="CQ126" s="980"/>
      <c r="CR126" s="980"/>
      <c r="CS126" s="980"/>
      <c r="CT126" s="980"/>
      <c r="CU126" s="980"/>
      <c r="CV126" s="980"/>
      <c r="CW126" s="980"/>
      <c r="CX126" s="980"/>
      <c r="CY126" s="980"/>
      <c r="CZ126" s="980"/>
      <c r="DA126" s="980"/>
      <c r="DB126" s="980"/>
      <c r="DC126" s="980"/>
      <c r="DD126" s="980"/>
      <c r="DE126" s="980"/>
      <c r="DF126" s="981"/>
      <c r="DG126" s="949" t="s">
        <v>107</v>
      </c>
      <c r="DH126" s="950"/>
      <c r="DI126" s="950"/>
      <c r="DJ126" s="950"/>
      <c r="DK126" s="950"/>
      <c r="DL126" s="950" t="s">
        <v>107</v>
      </c>
      <c r="DM126" s="950"/>
      <c r="DN126" s="950"/>
      <c r="DO126" s="950"/>
      <c r="DP126" s="950"/>
      <c r="DQ126" s="950" t="s">
        <v>107</v>
      </c>
      <c r="DR126" s="950"/>
      <c r="DS126" s="950"/>
      <c r="DT126" s="950"/>
      <c r="DU126" s="950"/>
      <c r="DV126" s="951" t="s">
        <v>107</v>
      </c>
      <c r="DW126" s="951"/>
      <c r="DX126" s="951"/>
      <c r="DY126" s="951"/>
      <c r="DZ126" s="952"/>
    </row>
    <row r="127" spans="1:130" s="197" customFormat="1" ht="26.25" customHeight="1" thickBot="1">
      <c r="A127" s="1006"/>
      <c r="B127" s="978"/>
      <c r="C127" s="1034" t="s">
        <v>447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13694</v>
      </c>
      <c r="AB127" s="989"/>
      <c r="AC127" s="989"/>
      <c r="AD127" s="989"/>
      <c r="AE127" s="990"/>
      <c r="AF127" s="991">
        <v>13786</v>
      </c>
      <c r="AG127" s="989"/>
      <c r="AH127" s="989"/>
      <c r="AI127" s="989"/>
      <c r="AJ127" s="990"/>
      <c r="AK127" s="991">
        <v>11578</v>
      </c>
      <c r="AL127" s="989"/>
      <c r="AM127" s="989"/>
      <c r="AN127" s="989"/>
      <c r="AO127" s="990"/>
      <c r="AP127" s="992">
        <v>0.2</v>
      </c>
      <c r="AQ127" s="993"/>
      <c r="AR127" s="993"/>
      <c r="AS127" s="993"/>
      <c r="AT127" s="994"/>
      <c r="AU127" s="233"/>
      <c r="AV127" s="233"/>
      <c r="AW127" s="233"/>
      <c r="AX127" s="916" t="s">
        <v>448</v>
      </c>
      <c r="AY127" s="917"/>
      <c r="AZ127" s="917"/>
      <c r="BA127" s="917"/>
      <c r="BB127" s="917"/>
      <c r="BC127" s="917"/>
      <c r="BD127" s="917"/>
      <c r="BE127" s="918"/>
      <c r="BF127" s="1071" t="s">
        <v>107</v>
      </c>
      <c r="BG127" s="1072"/>
      <c r="BH127" s="1072"/>
      <c r="BI127" s="1072"/>
      <c r="BJ127" s="1072"/>
      <c r="BK127" s="1072"/>
      <c r="BL127" s="1081"/>
      <c r="BM127" s="1071">
        <v>13.9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449</v>
      </c>
      <c r="CQ127" s="1075"/>
      <c r="CR127" s="1075"/>
      <c r="CS127" s="1075"/>
      <c r="CT127" s="1075"/>
      <c r="CU127" s="1075"/>
      <c r="CV127" s="1075"/>
      <c r="CW127" s="1075"/>
      <c r="CX127" s="1075"/>
      <c r="CY127" s="1075"/>
      <c r="CZ127" s="1075"/>
      <c r="DA127" s="1075"/>
      <c r="DB127" s="1075"/>
      <c r="DC127" s="1075"/>
      <c r="DD127" s="1075"/>
      <c r="DE127" s="1075"/>
      <c r="DF127" s="1076"/>
      <c r="DG127" s="1077" t="s">
        <v>450</v>
      </c>
      <c r="DH127" s="1078"/>
      <c r="DI127" s="1078"/>
      <c r="DJ127" s="1078"/>
      <c r="DK127" s="1078"/>
      <c r="DL127" s="1078" t="s">
        <v>107</v>
      </c>
      <c r="DM127" s="1078"/>
      <c r="DN127" s="1078"/>
      <c r="DO127" s="1078"/>
      <c r="DP127" s="1078"/>
      <c r="DQ127" s="1078" t="s">
        <v>107</v>
      </c>
      <c r="DR127" s="1078"/>
      <c r="DS127" s="1078"/>
      <c r="DT127" s="1078"/>
      <c r="DU127" s="1078"/>
      <c r="DV127" s="1079" t="s">
        <v>107</v>
      </c>
      <c r="DW127" s="1079"/>
      <c r="DX127" s="1079"/>
      <c r="DY127" s="1079"/>
      <c r="DZ127" s="1080"/>
    </row>
    <row r="128" spans="1:130" s="197" customFormat="1" ht="26.25" customHeight="1">
      <c r="A128" s="1101" t="s">
        <v>451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452</v>
      </c>
      <c r="X128" s="1103"/>
      <c r="Y128" s="1103"/>
      <c r="Z128" s="1104"/>
      <c r="AA128" s="1119">
        <v>84970</v>
      </c>
      <c r="AB128" s="1120"/>
      <c r="AC128" s="1120"/>
      <c r="AD128" s="1120"/>
      <c r="AE128" s="1121"/>
      <c r="AF128" s="1122">
        <v>80707</v>
      </c>
      <c r="AG128" s="1120"/>
      <c r="AH128" s="1120"/>
      <c r="AI128" s="1120"/>
      <c r="AJ128" s="1121"/>
      <c r="AK128" s="1122">
        <v>75036</v>
      </c>
      <c r="AL128" s="1120"/>
      <c r="AM128" s="1120"/>
      <c r="AN128" s="1120"/>
      <c r="AO128" s="1121"/>
      <c r="AP128" s="1123"/>
      <c r="AQ128" s="1124"/>
      <c r="AR128" s="1124"/>
      <c r="AS128" s="1124"/>
      <c r="AT128" s="1125"/>
      <c r="AU128" s="235"/>
      <c r="AV128" s="235"/>
      <c r="AW128" s="235"/>
      <c r="AX128" s="1084" t="s">
        <v>453</v>
      </c>
      <c r="AY128" s="980"/>
      <c r="AZ128" s="980"/>
      <c r="BA128" s="980"/>
      <c r="BB128" s="980"/>
      <c r="BC128" s="980"/>
      <c r="BD128" s="980"/>
      <c r="BE128" s="981"/>
      <c r="BF128" s="1096" t="s">
        <v>107</v>
      </c>
      <c r="BG128" s="1097"/>
      <c r="BH128" s="1097"/>
      <c r="BI128" s="1097"/>
      <c r="BJ128" s="1097"/>
      <c r="BK128" s="1097"/>
      <c r="BL128" s="1098"/>
      <c r="BM128" s="1096">
        <v>18.899999999999999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454</v>
      </c>
      <c r="X129" s="1091"/>
      <c r="Y129" s="1091"/>
      <c r="Z129" s="1092"/>
      <c r="AA129" s="988">
        <v>7277421</v>
      </c>
      <c r="AB129" s="989"/>
      <c r="AC129" s="989"/>
      <c r="AD129" s="989"/>
      <c r="AE129" s="990"/>
      <c r="AF129" s="991">
        <v>7295864</v>
      </c>
      <c r="AG129" s="989"/>
      <c r="AH129" s="989"/>
      <c r="AI129" s="989"/>
      <c r="AJ129" s="990"/>
      <c r="AK129" s="991">
        <v>7466761</v>
      </c>
      <c r="AL129" s="989"/>
      <c r="AM129" s="989"/>
      <c r="AN129" s="989"/>
      <c r="AO129" s="990"/>
      <c r="AP129" s="1093"/>
      <c r="AQ129" s="1094"/>
      <c r="AR129" s="1094"/>
      <c r="AS129" s="1094"/>
      <c r="AT129" s="1095"/>
      <c r="AU129" s="235"/>
      <c r="AV129" s="235"/>
      <c r="AW129" s="235"/>
      <c r="AX129" s="1084" t="s">
        <v>455</v>
      </c>
      <c r="AY129" s="980"/>
      <c r="AZ129" s="980"/>
      <c r="BA129" s="980"/>
      <c r="BB129" s="980"/>
      <c r="BC129" s="980"/>
      <c r="BD129" s="980"/>
      <c r="BE129" s="981"/>
      <c r="BF129" s="1085">
        <v>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457</v>
      </c>
      <c r="X130" s="1091"/>
      <c r="Y130" s="1091"/>
      <c r="Z130" s="1092"/>
      <c r="AA130" s="988">
        <v>1020649</v>
      </c>
      <c r="AB130" s="989"/>
      <c r="AC130" s="989"/>
      <c r="AD130" s="989"/>
      <c r="AE130" s="990"/>
      <c r="AF130" s="991">
        <v>1070373</v>
      </c>
      <c r="AG130" s="989"/>
      <c r="AH130" s="989"/>
      <c r="AI130" s="989"/>
      <c r="AJ130" s="990"/>
      <c r="AK130" s="991">
        <v>1052689</v>
      </c>
      <c r="AL130" s="989"/>
      <c r="AM130" s="989"/>
      <c r="AN130" s="989"/>
      <c r="AO130" s="990"/>
      <c r="AP130" s="1093"/>
      <c r="AQ130" s="1094"/>
      <c r="AR130" s="1094"/>
      <c r="AS130" s="1094"/>
      <c r="AT130" s="1095"/>
      <c r="AU130" s="235"/>
      <c r="AV130" s="235"/>
      <c r="AW130" s="235"/>
      <c r="AX130" s="1143" t="s">
        <v>458</v>
      </c>
      <c r="AY130" s="1075"/>
      <c r="AZ130" s="1075"/>
      <c r="BA130" s="1075"/>
      <c r="BB130" s="1075"/>
      <c r="BC130" s="1075"/>
      <c r="BD130" s="1075"/>
      <c r="BE130" s="1076"/>
      <c r="BF130" s="1105">
        <v>20.100000000000001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459</v>
      </c>
      <c r="X131" s="1114"/>
      <c r="Y131" s="1114"/>
      <c r="Z131" s="1115"/>
      <c r="AA131" s="1027">
        <v>6256772</v>
      </c>
      <c r="AB131" s="1028"/>
      <c r="AC131" s="1028"/>
      <c r="AD131" s="1028"/>
      <c r="AE131" s="1029"/>
      <c r="AF131" s="1030">
        <v>6225491</v>
      </c>
      <c r="AG131" s="1028"/>
      <c r="AH131" s="1028"/>
      <c r="AI131" s="1028"/>
      <c r="AJ131" s="1029"/>
      <c r="AK131" s="1030">
        <v>6414072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461</v>
      </c>
      <c r="W132" s="1131"/>
      <c r="X132" s="1131"/>
      <c r="Y132" s="1131"/>
      <c r="Z132" s="1132"/>
      <c r="AA132" s="1133">
        <v>8.8853645300000004</v>
      </c>
      <c r="AB132" s="1134"/>
      <c r="AC132" s="1134"/>
      <c r="AD132" s="1134"/>
      <c r="AE132" s="1135"/>
      <c r="AF132" s="1136">
        <v>9.0652126880000008</v>
      </c>
      <c r="AG132" s="1134"/>
      <c r="AH132" s="1134"/>
      <c r="AI132" s="1134"/>
      <c r="AJ132" s="1135"/>
      <c r="AK132" s="1136">
        <v>9.3285669379999998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462</v>
      </c>
      <c r="W133" s="1138"/>
      <c r="X133" s="1138"/>
      <c r="Y133" s="1138"/>
      <c r="Z133" s="1139"/>
      <c r="AA133" s="1140">
        <v>8.6999999999999993</v>
      </c>
      <c r="AB133" s="1141"/>
      <c r="AC133" s="1141"/>
      <c r="AD133" s="1141"/>
      <c r="AE133" s="1142"/>
      <c r="AF133" s="1140">
        <v>8.6999999999999993</v>
      </c>
      <c r="AG133" s="1141"/>
      <c r="AH133" s="1141"/>
      <c r="AI133" s="1141"/>
      <c r="AJ133" s="1142"/>
      <c r="AK133" s="1140">
        <v>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BS7:CG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47" t="s">
        <v>465</v>
      </c>
      <c r="L7" s="254"/>
      <c r="M7" s="255" t="s">
        <v>466</v>
      </c>
      <c r="N7" s="256"/>
    </row>
    <row r="8" spans="1:16">
      <c r="A8" s="248"/>
      <c r="B8" s="244"/>
      <c r="C8" s="244"/>
      <c r="D8" s="244"/>
      <c r="E8" s="244"/>
      <c r="F8" s="244"/>
      <c r="G8" s="257"/>
      <c r="H8" s="258"/>
      <c r="I8" s="258"/>
      <c r="J8" s="259"/>
      <c r="K8" s="1148"/>
      <c r="L8" s="260" t="s">
        <v>467</v>
      </c>
      <c r="M8" s="261" t="s">
        <v>468</v>
      </c>
      <c r="N8" s="262" t="s">
        <v>469</v>
      </c>
    </row>
    <row r="9" spans="1:16">
      <c r="A9" s="248"/>
      <c r="B9" s="244"/>
      <c r="C9" s="244"/>
      <c r="D9" s="244"/>
      <c r="E9" s="244"/>
      <c r="F9" s="244"/>
      <c r="G9" s="1149" t="s">
        <v>470</v>
      </c>
      <c r="H9" s="1150"/>
      <c r="I9" s="1150"/>
      <c r="J9" s="1151"/>
      <c r="K9" s="263">
        <v>2326926</v>
      </c>
      <c r="L9" s="264">
        <v>82918</v>
      </c>
      <c r="M9" s="265">
        <v>88578</v>
      </c>
      <c r="N9" s="266">
        <v>-6.4</v>
      </c>
    </row>
    <row r="10" spans="1:16">
      <c r="A10" s="248"/>
      <c r="B10" s="244"/>
      <c r="C10" s="244"/>
      <c r="D10" s="244"/>
      <c r="E10" s="244"/>
      <c r="F10" s="244"/>
      <c r="G10" s="1149" t="s">
        <v>471</v>
      </c>
      <c r="H10" s="1150"/>
      <c r="I10" s="1150"/>
      <c r="J10" s="1151"/>
      <c r="K10" s="267">
        <v>317754</v>
      </c>
      <c r="L10" s="268">
        <v>11323</v>
      </c>
      <c r="M10" s="269">
        <v>7040</v>
      </c>
      <c r="N10" s="270">
        <v>60.8</v>
      </c>
    </row>
    <row r="11" spans="1:16" ht="13.5" customHeight="1">
      <c r="A11" s="248"/>
      <c r="B11" s="244"/>
      <c r="C11" s="244"/>
      <c r="D11" s="244"/>
      <c r="E11" s="244"/>
      <c r="F11" s="244"/>
      <c r="G11" s="1149" t="s">
        <v>472</v>
      </c>
      <c r="H11" s="1150"/>
      <c r="I11" s="1150"/>
      <c r="J11" s="1151"/>
      <c r="K11" s="267">
        <v>67532</v>
      </c>
      <c r="L11" s="268">
        <v>2406</v>
      </c>
      <c r="M11" s="269">
        <v>8852</v>
      </c>
      <c r="N11" s="270">
        <v>-72.8</v>
      </c>
    </row>
    <row r="12" spans="1:16" ht="13.5" customHeight="1">
      <c r="A12" s="248"/>
      <c r="B12" s="244"/>
      <c r="C12" s="244"/>
      <c r="D12" s="244"/>
      <c r="E12" s="244"/>
      <c r="F12" s="244"/>
      <c r="G12" s="1149" t="s">
        <v>473</v>
      </c>
      <c r="H12" s="1150"/>
      <c r="I12" s="1150"/>
      <c r="J12" s="1151"/>
      <c r="K12" s="267">
        <v>1763</v>
      </c>
      <c r="L12" s="268">
        <v>63</v>
      </c>
      <c r="M12" s="269">
        <v>853</v>
      </c>
      <c r="N12" s="270">
        <v>-92.6</v>
      </c>
    </row>
    <row r="13" spans="1:16" ht="13.5" customHeight="1">
      <c r="A13" s="248"/>
      <c r="B13" s="244"/>
      <c r="C13" s="244"/>
      <c r="D13" s="244"/>
      <c r="E13" s="244"/>
      <c r="F13" s="244"/>
      <c r="G13" s="1149" t="s">
        <v>474</v>
      </c>
      <c r="H13" s="1150"/>
      <c r="I13" s="1150"/>
      <c r="J13" s="1151"/>
      <c r="K13" s="267" t="s">
        <v>475</v>
      </c>
      <c r="L13" s="268" t="s">
        <v>475</v>
      </c>
      <c r="M13" s="269">
        <v>12</v>
      </c>
      <c r="N13" s="270" t="s">
        <v>475</v>
      </c>
    </row>
    <row r="14" spans="1:16" ht="13.5" customHeight="1">
      <c r="A14" s="248"/>
      <c r="B14" s="244"/>
      <c r="C14" s="244"/>
      <c r="D14" s="244"/>
      <c r="E14" s="244"/>
      <c r="F14" s="244"/>
      <c r="G14" s="1149" t="s">
        <v>476</v>
      </c>
      <c r="H14" s="1150"/>
      <c r="I14" s="1150"/>
      <c r="J14" s="1151"/>
      <c r="K14" s="267">
        <v>86736</v>
      </c>
      <c r="L14" s="268">
        <v>3091</v>
      </c>
      <c r="M14" s="269">
        <v>4061</v>
      </c>
      <c r="N14" s="270">
        <v>-23.9</v>
      </c>
    </row>
    <row r="15" spans="1:16" ht="13.5" customHeight="1">
      <c r="A15" s="248"/>
      <c r="B15" s="244"/>
      <c r="C15" s="244"/>
      <c r="D15" s="244"/>
      <c r="E15" s="244"/>
      <c r="F15" s="244"/>
      <c r="G15" s="1149" t="s">
        <v>477</v>
      </c>
      <c r="H15" s="1150"/>
      <c r="I15" s="1150"/>
      <c r="J15" s="1151"/>
      <c r="K15" s="267">
        <v>23797</v>
      </c>
      <c r="L15" s="268">
        <v>848</v>
      </c>
      <c r="M15" s="269">
        <v>2096</v>
      </c>
      <c r="N15" s="270">
        <v>-59.5</v>
      </c>
    </row>
    <row r="16" spans="1:16">
      <c r="A16" s="248"/>
      <c r="B16" s="244"/>
      <c r="C16" s="244"/>
      <c r="D16" s="244"/>
      <c r="E16" s="244"/>
      <c r="F16" s="244"/>
      <c r="G16" s="1152" t="s">
        <v>478</v>
      </c>
      <c r="H16" s="1153"/>
      <c r="I16" s="1153"/>
      <c r="J16" s="1154"/>
      <c r="K16" s="268">
        <v>-236972</v>
      </c>
      <c r="L16" s="268">
        <v>-8444</v>
      </c>
      <c r="M16" s="269">
        <v>-9609</v>
      </c>
      <c r="N16" s="270">
        <v>-12.1</v>
      </c>
    </row>
    <row r="17" spans="1:16">
      <c r="A17" s="248"/>
      <c r="B17" s="244"/>
      <c r="C17" s="244"/>
      <c r="D17" s="244"/>
      <c r="E17" s="244"/>
      <c r="F17" s="244"/>
      <c r="G17" s="1152" t="s">
        <v>165</v>
      </c>
      <c r="H17" s="1153"/>
      <c r="I17" s="1153"/>
      <c r="J17" s="1154"/>
      <c r="K17" s="268">
        <v>2587536</v>
      </c>
      <c r="L17" s="268">
        <v>92205</v>
      </c>
      <c r="M17" s="269">
        <v>101883</v>
      </c>
      <c r="N17" s="270">
        <v>-9.5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44" t="s">
        <v>483</v>
      </c>
      <c r="H21" s="1145"/>
      <c r="I21" s="1145"/>
      <c r="J21" s="1146"/>
      <c r="K21" s="280">
        <v>9.98</v>
      </c>
      <c r="L21" s="281">
        <v>9.81</v>
      </c>
      <c r="M21" s="282">
        <v>0.17</v>
      </c>
      <c r="N21" s="249"/>
      <c r="O21" s="283"/>
      <c r="P21" s="279"/>
    </row>
    <row r="22" spans="1:16" s="284" customFormat="1">
      <c r="A22" s="279"/>
      <c r="B22" s="249"/>
      <c r="C22" s="249"/>
      <c r="D22" s="249"/>
      <c r="E22" s="249"/>
      <c r="F22" s="249"/>
      <c r="G22" s="1144" t="s">
        <v>484</v>
      </c>
      <c r="H22" s="1145"/>
      <c r="I22" s="1145"/>
      <c r="J22" s="1146"/>
      <c r="K22" s="285">
        <v>97.9</v>
      </c>
      <c r="L22" s="286">
        <v>97.8</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47" t="s">
        <v>465</v>
      </c>
      <c r="L30" s="254"/>
      <c r="M30" s="255" t="s">
        <v>466</v>
      </c>
      <c r="N30" s="256"/>
    </row>
    <row r="31" spans="1:16">
      <c r="A31" s="248"/>
      <c r="B31" s="244"/>
      <c r="C31" s="244"/>
      <c r="D31" s="244"/>
      <c r="E31" s="244"/>
      <c r="F31" s="244"/>
      <c r="G31" s="257"/>
      <c r="H31" s="258"/>
      <c r="I31" s="258"/>
      <c r="J31" s="259"/>
      <c r="K31" s="1148"/>
      <c r="L31" s="260" t="s">
        <v>467</v>
      </c>
      <c r="M31" s="261" t="s">
        <v>468</v>
      </c>
      <c r="N31" s="262" t="s">
        <v>469</v>
      </c>
    </row>
    <row r="32" spans="1:16" ht="27" customHeight="1">
      <c r="A32" s="248"/>
      <c r="B32" s="244"/>
      <c r="C32" s="244"/>
      <c r="D32" s="244"/>
      <c r="E32" s="244"/>
      <c r="F32" s="244"/>
      <c r="G32" s="1160" t="s">
        <v>488</v>
      </c>
      <c r="H32" s="1161"/>
      <c r="I32" s="1161"/>
      <c r="J32" s="1162"/>
      <c r="K32" s="294">
        <v>1487151</v>
      </c>
      <c r="L32" s="294">
        <v>52993</v>
      </c>
      <c r="M32" s="295">
        <v>68295</v>
      </c>
      <c r="N32" s="296">
        <v>-22.4</v>
      </c>
    </row>
    <row r="33" spans="1:16" ht="13.5" customHeight="1">
      <c r="A33" s="248"/>
      <c r="B33" s="244"/>
      <c r="C33" s="244"/>
      <c r="D33" s="244"/>
      <c r="E33" s="244"/>
      <c r="F33" s="244"/>
      <c r="G33" s="1160" t="s">
        <v>489</v>
      </c>
      <c r="H33" s="1161"/>
      <c r="I33" s="1161"/>
      <c r="J33" s="1162"/>
      <c r="K33" s="294" t="s">
        <v>475</v>
      </c>
      <c r="L33" s="294" t="s">
        <v>475</v>
      </c>
      <c r="M33" s="295" t="s">
        <v>475</v>
      </c>
      <c r="N33" s="296" t="s">
        <v>475</v>
      </c>
    </row>
    <row r="34" spans="1:16" ht="27" customHeight="1">
      <c r="A34" s="248"/>
      <c r="B34" s="244"/>
      <c r="C34" s="244"/>
      <c r="D34" s="244"/>
      <c r="E34" s="244"/>
      <c r="F34" s="244"/>
      <c r="G34" s="1160" t="s">
        <v>490</v>
      </c>
      <c r="H34" s="1161"/>
      <c r="I34" s="1161"/>
      <c r="J34" s="1162"/>
      <c r="K34" s="294" t="s">
        <v>475</v>
      </c>
      <c r="L34" s="294" t="s">
        <v>475</v>
      </c>
      <c r="M34" s="295">
        <v>20</v>
      </c>
      <c r="N34" s="296" t="s">
        <v>475</v>
      </c>
    </row>
    <row r="35" spans="1:16" ht="27" customHeight="1">
      <c r="A35" s="248"/>
      <c r="B35" s="244"/>
      <c r="C35" s="244"/>
      <c r="D35" s="244"/>
      <c r="E35" s="244"/>
      <c r="F35" s="244"/>
      <c r="G35" s="1160" t="s">
        <v>491</v>
      </c>
      <c r="H35" s="1161"/>
      <c r="I35" s="1161"/>
      <c r="J35" s="1162"/>
      <c r="K35" s="294">
        <v>177504</v>
      </c>
      <c r="L35" s="294">
        <v>6325</v>
      </c>
      <c r="M35" s="295">
        <v>17270</v>
      </c>
      <c r="N35" s="296">
        <v>-63.4</v>
      </c>
    </row>
    <row r="36" spans="1:16" ht="27" customHeight="1">
      <c r="A36" s="248"/>
      <c r="B36" s="244"/>
      <c r="C36" s="244"/>
      <c r="D36" s="244"/>
      <c r="E36" s="244"/>
      <c r="F36" s="244"/>
      <c r="G36" s="1160" t="s">
        <v>492</v>
      </c>
      <c r="H36" s="1161"/>
      <c r="I36" s="1161"/>
      <c r="J36" s="1162"/>
      <c r="K36" s="294">
        <v>49766</v>
      </c>
      <c r="L36" s="294">
        <v>1773</v>
      </c>
      <c r="M36" s="295">
        <v>2908</v>
      </c>
      <c r="N36" s="296">
        <v>-39</v>
      </c>
    </row>
    <row r="37" spans="1:16" ht="13.5" customHeight="1">
      <c r="A37" s="248"/>
      <c r="B37" s="244"/>
      <c r="C37" s="244"/>
      <c r="D37" s="244"/>
      <c r="E37" s="244"/>
      <c r="F37" s="244"/>
      <c r="G37" s="1160" t="s">
        <v>493</v>
      </c>
      <c r="H37" s="1161"/>
      <c r="I37" s="1161"/>
      <c r="J37" s="1162"/>
      <c r="K37" s="294">
        <v>11578</v>
      </c>
      <c r="L37" s="294">
        <v>413</v>
      </c>
      <c r="M37" s="295">
        <v>1444</v>
      </c>
      <c r="N37" s="296">
        <v>-71.400000000000006</v>
      </c>
    </row>
    <row r="38" spans="1:16" ht="27" customHeight="1">
      <c r="A38" s="248"/>
      <c r="B38" s="244"/>
      <c r="C38" s="244"/>
      <c r="D38" s="244"/>
      <c r="E38" s="244"/>
      <c r="F38" s="244"/>
      <c r="G38" s="1163" t="s">
        <v>494</v>
      </c>
      <c r="H38" s="1164"/>
      <c r="I38" s="1164"/>
      <c r="J38" s="1165"/>
      <c r="K38" s="297">
        <v>67</v>
      </c>
      <c r="L38" s="297">
        <v>2</v>
      </c>
      <c r="M38" s="298">
        <v>7</v>
      </c>
      <c r="N38" s="299">
        <v>-71.400000000000006</v>
      </c>
      <c r="O38" s="293"/>
    </row>
    <row r="39" spans="1:16">
      <c r="A39" s="248"/>
      <c r="B39" s="244"/>
      <c r="C39" s="244"/>
      <c r="D39" s="244"/>
      <c r="E39" s="244"/>
      <c r="F39" s="244"/>
      <c r="G39" s="1163" t="s">
        <v>495</v>
      </c>
      <c r="H39" s="1164"/>
      <c r="I39" s="1164"/>
      <c r="J39" s="1165"/>
      <c r="K39" s="300">
        <v>-75036</v>
      </c>
      <c r="L39" s="300">
        <v>-2674</v>
      </c>
      <c r="M39" s="301">
        <v>-4412</v>
      </c>
      <c r="N39" s="302">
        <v>-39.4</v>
      </c>
      <c r="O39" s="293"/>
    </row>
    <row r="40" spans="1:16" ht="27" customHeight="1">
      <c r="A40" s="248"/>
      <c r="B40" s="244"/>
      <c r="C40" s="244"/>
      <c r="D40" s="244"/>
      <c r="E40" s="244"/>
      <c r="F40" s="244"/>
      <c r="G40" s="1160" t="s">
        <v>496</v>
      </c>
      <c r="H40" s="1161"/>
      <c r="I40" s="1161"/>
      <c r="J40" s="1162"/>
      <c r="K40" s="300">
        <v>-1052689</v>
      </c>
      <c r="L40" s="300">
        <v>-37512</v>
      </c>
      <c r="M40" s="301">
        <v>-58381</v>
      </c>
      <c r="N40" s="302">
        <v>-35.700000000000003</v>
      </c>
      <c r="O40" s="293"/>
    </row>
    <row r="41" spans="1:16">
      <c r="A41" s="248"/>
      <c r="B41" s="244"/>
      <c r="C41" s="244"/>
      <c r="D41" s="244"/>
      <c r="E41" s="244"/>
      <c r="F41" s="244"/>
      <c r="G41" s="1166" t="s">
        <v>276</v>
      </c>
      <c r="H41" s="1167"/>
      <c r="I41" s="1167"/>
      <c r="J41" s="1168"/>
      <c r="K41" s="294">
        <v>598341</v>
      </c>
      <c r="L41" s="300">
        <v>21321</v>
      </c>
      <c r="M41" s="301">
        <v>27153</v>
      </c>
      <c r="N41" s="302">
        <v>-21.5</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55" t="s">
        <v>465</v>
      </c>
      <c r="J49" s="1157" t="s">
        <v>500</v>
      </c>
      <c r="K49" s="1158"/>
      <c r="L49" s="1158"/>
      <c r="M49" s="1158"/>
      <c r="N49" s="1159"/>
    </row>
    <row r="50" spans="1:14">
      <c r="A50" s="248"/>
      <c r="B50" s="244"/>
      <c r="C50" s="244"/>
      <c r="D50" s="244"/>
      <c r="E50" s="244"/>
      <c r="F50" s="244"/>
      <c r="G50" s="312"/>
      <c r="H50" s="313"/>
      <c r="I50" s="1156"/>
      <c r="J50" s="314" t="s">
        <v>501</v>
      </c>
      <c r="K50" s="315" t="s">
        <v>502</v>
      </c>
      <c r="L50" s="316" t="s">
        <v>503</v>
      </c>
      <c r="M50" s="317" t="s">
        <v>504</v>
      </c>
      <c r="N50" s="318" t="s">
        <v>505</v>
      </c>
    </row>
    <row r="51" spans="1:14">
      <c r="A51" s="248"/>
      <c r="B51" s="244"/>
      <c r="C51" s="244"/>
      <c r="D51" s="244"/>
      <c r="E51" s="244"/>
      <c r="F51" s="244"/>
      <c r="G51" s="310" t="s">
        <v>506</v>
      </c>
      <c r="H51" s="311"/>
      <c r="I51" s="319">
        <v>2031090</v>
      </c>
      <c r="J51" s="320">
        <v>70507</v>
      </c>
      <c r="K51" s="321">
        <v>-21.3</v>
      </c>
      <c r="L51" s="322">
        <v>67201</v>
      </c>
      <c r="M51" s="323">
        <v>-14.6</v>
      </c>
      <c r="N51" s="324">
        <v>-6.7</v>
      </c>
    </row>
    <row r="52" spans="1:14">
      <c r="A52" s="248"/>
      <c r="B52" s="244"/>
      <c r="C52" s="244"/>
      <c r="D52" s="244"/>
      <c r="E52" s="244"/>
      <c r="F52" s="244"/>
      <c r="G52" s="325"/>
      <c r="H52" s="326" t="s">
        <v>507</v>
      </c>
      <c r="I52" s="327">
        <v>883061</v>
      </c>
      <c r="J52" s="328">
        <v>30654</v>
      </c>
      <c r="K52" s="329">
        <v>-10.7</v>
      </c>
      <c r="L52" s="330">
        <v>35210</v>
      </c>
      <c r="M52" s="331">
        <v>-7.6</v>
      </c>
      <c r="N52" s="332">
        <v>-3.1</v>
      </c>
    </row>
    <row r="53" spans="1:14">
      <c r="A53" s="248"/>
      <c r="B53" s="244"/>
      <c r="C53" s="244"/>
      <c r="D53" s="244"/>
      <c r="E53" s="244"/>
      <c r="F53" s="244"/>
      <c r="G53" s="310" t="s">
        <v>508</v>
      </c>
      <c r="H53" s="311"/>
      <c r="I53" s="319">
        <v>3090842</v>
      </c>
      <c r="J53" s="320">
        <v>108185</v>
      </c>
      <c r="K53" s="321">
        <v>53.4</v>
      </c>
      <c r="L53" s="322">
        <v>75709</v>
      </c>
      <c r="M53" s="323">
        <v>12.7</v>
      </c>
      <c r="N53" s="324">
        <v>40.700000000000003</v>
      </c>
    </row>
    <row r="54" spans="1:14">
      <c r="A54" s="248"/>
      <c r="B54" s="244"/>
      <c r="C54" s="244"/>
      <c r="D54" s="244"/>
      <c r="E54" s="244"/>
      <c r="F54" s="244"/>
      <c r="G54" s="325"/>
      <c r="H54" s="326" t="s">
        <v>507</v>
      </c>
      <c r="I54" s="327">
        <v>1603455</v>
      </c>
      <c r="J54" s="328">
        <v>56124</v>
      </c>
      <c r="K54" s="329">
        <v>83.1</v>
      </c>
      <c r="L54" s="330">
        <v>35212</v>
      </c>
      <c r="M54" s="331">
        <v>0</v>
      </c>
      <c r="N54" s="332">
        <v>83.1</v>
      </c>
    </row>
    <row r="55" spans="1:14">
      <c r="A55" s="248"/>
      <c r="B55" s="244"/>
      <c r="C55" s="244"/>
      <c r="D55" s="244"/>
      <c r="E55" s="244"/>
      <c r="F55" s="244"/>
      <c r="G55" s="310" t="s">
        <v>509</v>
      </c>
      <c r="H55" s="311"/>
      <c r="I55" s="319">
        <v>3589504</v>
      </c>
      <c r="J55" s="320">
        <v>125490</v>
      </c>
      <c r="K55" s="321">
        <v>16</v>
      </c>
      <c r="L55" s="322">
        <v>90961</v>
      </c>
      <c r="M55" s="323">
        <v>20.100000000000001</v>
      </c>
      <c r="N55" s="324">
        <v>-4.0999999999999996</v>
      </c>
    </row>
    <row r="56" spans="1:14">
      <c r="A56" s="248"/>
      <c r="B56" s="244"/>
      <c r="C56" s="244"/>
      <c r="D56" s="244"/>
      <c r="E56" s="244"/>
      <c r="F56" s="244"/>
      <c r="G56" s="325"/>
      <c r="H56" s="326" t="s">
        <v>507</v>
      </c>
      <c r="I56" s="327">
        <v>2137353</v>
      </c>
      <c r="J56" s="328">
        <v>74722</v>
      </c>
      <c r="K56" s="329">
        <v>33.1</v>
      </c>
      <c r="L56" s="330">
        <v>37720</v>
      </c>
      <c r="M56" s="331">
        <v>7.1</v>
      </c>
      <c r="N56" s="332">
        <v>26</v>
      </c>
    </row>
    <row r="57" spans="1:14">
      <c r="A57" s="248"/>
      <c r="B57" s="244"/>
      <c r="C57" s="244"/>
      <c r="D57" s="244"/>
      <c r="E57" s="244"/>
      <c r="F57" s="244"/>
      <c r="G57" s="310" t="s">
        <v>510</v>
      </c>
      <c r="H57" s="311"/>
      <c r="I57" s="319">
        <v>2995650</v>
      </c>
      <c r="J57" s="320">
        <v>105738</v>
      </c>
      <c r="K57" s="321">
        <v>-15.7</v>
      </c>
      <c r="L57" s="322">
        <v>106614</v>
      </c>
      <c r="M57" s="323">
        <v>17.2</v>
      </c>
      <c r="N57" s="324">
        <v>-32.9</v>
      </c>
    </row>
    <row r="58" spans="1:14">
      <c r="A58" s="248"/>
      <c r="B58" s="244"/>
      <c r="C58" s="244"/>
      <c r="D58" s="244"/>
      <c r="E58" s="244"/>
      <c r="F58" s="244"/>
      <c r="G58" s="325"/>
      <c r="H58" s="326" t="s">
        <v>507</v>
      </c>
      <c r="I58" s="327">
        <v>1427429</v>
      </c>
      <c r="J58" s="328">
        <v>50384</v>
      </c>
      <c r="K58" s="329">
        <v>-32.6</v>
      </c>
      <c r="L58" s="330">
        <v>45545</v>
      </c>
      <c r="M58" s="331">
        <v>20.7</v>
      </c>
      <c r="N58" s="332">
        <v>-53.3</v>
      </c>
    </row>
    <row r="59" spans="1:14">
      <c r="A59" s="248"/>
      <c r="B59" s="244"/>
      <c r="C59" s="244"/>
      <c r="D59" s="244"/>
      <c r="E59" s="244"/>
      <c r="F59" s="244"/>
      <c r="G59" s="310" t="s">
        <v>511</v>
      </c>
      <c r="H59" s="311"/>
      <c r="I59" s="319">
        <v>3036623</v>
      </c>
      <c r="J59" s="320">
        <v>108207</v>
      </c>
      <c r="K59" s="321">
        <v>2.2999999999999998</v>
      </c>
      <c r="L59" s="322">
        <v>85459</v>
      </c>
      <c r="M59" s="323">
        <v>-19.8</v>
      </c>
      <c r="N59" s="324">
        <v>22.1</v>
      </c>
    </row>
    <row r="60" spans="1:14">
      <c r="A60" s="248"/>
      <c r="B60" s="244"/>
      <c r="C60" s="244"/>
      <c r="D60" s="244"/>
      <c r="E60" s="244"/>
      <c r="F60" s="244"/>
      <c r="G60" s="325"/>
      <c r="H60" s="326" t="s">
        <v>507</v>
      </c>
      <c r="I60" s="333">
        <v>1063191</v>
      </c>
      <c r="J60" s="328">
        <v>37886</v>
      </c>
      <c r="K60" s="329">
        <v>-24.8</v>
      </c>
      <c r="L60" s="330">
        <v>44378</v>
      </c>
      <c r="M60" s="331">
        <v>-2.6</v>
      </c>
      <c r="N60" s="332">
        <v>-22.2</v>
      </c>
    </row>
    <row r="61" spans="1:14">
      <c r="A61" s="248"/>
      <c r="B61" s="244"/>
      <c r="C61" s="244"/>
      <c r="D61" s="244"/>
      <c r="E61" s="244"/>
      <c r="F61" s="244"/>
      <c r="G61" s="310" t="s">
        <v>512</v>
      </c>
      <c r="H61" s="334"/>
      <c r="I61" s="335">
        <v>2948742</v>
      </c>
      <c r="J61" s="336">
        <v>103625</v>
      </c>
      <c r="K61" s="337">
        <v>6.9</v>
      </c>
      <c r="L61" s="338">
        <v>85189</v>
      </c>
      <c r="M61" s="339">
        <v>3.1</v>
      </c>
      <c r="N61" s="324">
        <v>3.8</v>
      </c>
    </row>
    <row r="62" spans="1:14">
      <c r="A62" s="248"/>
      <c r="B62" s="244"/>
      <c r="C62" s="244"/>
      <c r="D62" s="244"/>
      <c r="E62" s="244"/>
      <c r="F62" s="244"/>
      <c r="G62" s="325"/>
      <c r="H62" s="326" t="s">
        <v>507</v>
      </c>
      <c r="I62" s="327">
        <v>1422898</v>
      </c>
      <c r="J62" s="328">
        <v>49954</v>
      </c>
      <c r="K62" s="329">
        <v>9.6</v>
      </c>
      <c r="L62" s="330">
        <v>39613</v>
      </c>
      <c r="M62" s="331">
        <v>3.5</v>
      </c>
      <c r="N62" s="332">
        <v>6.1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69" t="s">
        <v>3</v>
      </c>
      <c r="D47" s="1169"/>
      <c r="E47" s="1170"/>
      <c r="F47" s="11">
        <v>19.2</v>
      </c>
      <c r="G47" s="12">
        <v>21.35</v>
      </c>
      <c r="H47" s="12">
        <v>21.47</v>
      </c>
      <c r="I47" s="12">
        <v>22.69</v>
      </c>
      <c r="J47" s="13">
        <v>23.15</v>
      </c>
    </row>
    <row r="48" spans="2:10" ht="57.75" customHeight="1">
      <c r="B48" s="14"/>
      <c r="C48" s="1171" t="s">
        <v>4</v>
      </c>
      <c r="D48" s="1171"/>
      <c r="E48" s="1172"/>
      <c r="F48" s="15">
        <v>3.07</v>
      </c>
      <c r="G48" s="16">
        <v>1.43</v>
      </c>
      <c r="H48" s="16">
        <v>4.8099999999999996</v>
      </c>
      <c r="I48" s="16">
        <v>1.94</v>
      </c>
      <c r="J48" s="17">
        <v>0.77</v>
      </c>
    </row>
    <row r="49" spans="2:10" ht="57.75" customHeight="1" thickBot="1">
      <c r="B49" s="18"/>
      <c r="C49" s="1173" t="s">
        <v>5</v>
      </c>
      <c r="D49" s="1173"/>
      <c r="E49" s="1174"/>
      <c r="F49" s="19">
        <v>2.14</v>
      </c>
      <c r="G49" s="20" t="s">
        <v>519</v>
      </c>
      <c r="H49" s="20">
        <v>2.4500000000000002</v>
      </c>
      <c r="I49" s="20" t="s">
        <v>520</v>
      </c>
      <c r="J49" s="21" t="s">
        <v>521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2017-02-15T22:13:19Z</dcterms:created>
  <dcterms:modified xsi:type="dcterms:W3CDTF">2017-05-22T02:59:32Z</dcterms:modified>
</cp:coreProperties>
</file>