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5" yWindow="6225" windowWidth="19230" windowHeight="628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25725"/>
</workbook>
</file>

<file path=xl/calcChain.xml><?xml version="1.0" encoding="utf-8"?>
<calcChain xmlns="http://schemas.openxmlformats.org/spreadsheetml/2006/main">
  <c r="BG36" i="9"/>
  <c r="BG35"/>
  <c r="BG34"/>
  <c r="AO34"/>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E43"/>
  <c r="AM43"/>
  <c r="U43"/>
  <c r="C43"/>
  <c r="CO42"/>
  <c r="BE42"/>
  <c r="AM42"/>
  <c r="U42"/>
  <c r="C42"/>
  <c r="CO41"/>
  <c r="BE41"/>
  <c r="AM41"/>
  <c r="U41"/>
  <c r="C41"/>
  <c r="CO40"/>
  <c r="BE40"/>
  <c r="AM40"/>
  <c r="U40"/>
  <c r="C40"/>
  <c r="CO39"/>
  <c r="BE39"/>
  <c r="AM39"/>
  <c r="U39"/>
  <c r="C39"/>
  <c r="CO38"/>
  <c r="BE38"/>
  <c r="AM38"/>
  <c r="U38"/>
  <c r="C38"/>
  <c r="CO37"/>
  <c r="BE37"/>
  <c r="AM37"/>
  <c r="U37"/>
  <c r="CO36"/>
  <c r="AM36"/>
  <c r="AM35"/>
  <c r="C34"/>
  <c r="C35" l="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C36" i="9" l="1"/>
  <c r="C37" l="1"/>
  <c r="U34" l="1"/>
  <c r="U35" s="1"/>
  <c r="U36" s="1"/>
  <c r="AM34" l="1"/>
  <c r="BE34" s="1"/>
  <c r="BE35" s="1"/>
  <c r="BE36" s="1"/>
  <c r="BW34" l="1"/>
  <c r="BW35" s="1"/>
  <c r="BW36" s="1"/>
  <c r="BW37" s="1"/>
  <c r="BW38" s="1"/>
  <c r="BW39" s="1"/>
  <c r="BW40" s="1"/>
  <c r="BW41" s="1"/>
  <c r="BW42" s="1"/>
  <c r="BW43" s="1"/>
  <c r="CO34" l="1"/>
  <c r="CO35" s="1"/>
</calcChain>
</file>

<file path=xl/sharedStrings.xml><?xml version="1.0" encoding="utf-8"?>
<sst xmlns="http://schemas.openxmlformats.org/spreadsheetml/2006/main" count="1057" uniqueCount="565">
  <si>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</si>
  <si>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</si>
  <si>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</si>
  <si>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</si>
  <si>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</si>
  <si>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</si>
  <si>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</si>
  <si>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</si>
  <si>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</si>
  <si>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</si>
  <si>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</si>
  <si>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</si>
  <si>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</si>
  <si>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</si>
  <si>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</si>
  <si>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</si>
  <si>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</si>
  <si>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</si>
  <si>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</si>
  <si>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</si>
  <si>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</si>
  <si>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</si>
  <si>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</si>
  <si>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</si>
  <si>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</si>
  <si>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</si>
  <si>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</si>
  <si>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</si>
  <si>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</si>
  <si>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</si>
  <si>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</si>
  <si>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</si>
  <si>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</si>
  <si>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</si>
  <si>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</si>
  <si>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</si>
  <si>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</si>
  <si>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</si>
  <si>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</si>
  <si>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</si>
  <si>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</si>
  <si>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</si>
  <si>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</si>
  <si>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</si>
  <si>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</si>
  <si>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</si>
  <si>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</si>
  <si>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</si>
  <si>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</si>
  <si>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</si>
  <si>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</si>
  <si>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</si>
  <si>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</si>
  <si>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</si>
  <si>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</si>
  <si>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</si>
  <si>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</si>
  <si>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</si>
  <si>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</si>
  <si>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</si>
  <si>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</si>
  <si>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</si>
  <si>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</si>
  <si>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</si>
  <si>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</si>
  <si>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</si>
  <si>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</si>
  <si>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</si>
  <si>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</si>
  <si>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</si>
  <si>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</si>
  <si>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</si>
  <si>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</si>
  <si>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</si>
  <si>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</si>
  <si>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</si>
  <si>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</si>
  <si>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</si>
  <si>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</si>
  <si>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</si>
  <si>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</si>
  <si>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</si>
  <si>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須崎市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</si>
  <si>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</si>
  <si>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</si>
  <si>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</si>
  <si>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</si>
  <si>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</si>
  <si>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</si>
  <si>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</si>
  <si>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</si>
  <si>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</si>
  <si>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</si>
  <si>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</si>
  <si>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</si>
  <si>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</si>
  <si>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</si>
  <si>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</si>
  <si>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</si>
  <si>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</si>
  <si>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</si>
  <si>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</si>
  <si>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</si>
  <si>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</si>
  <si>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</si>
  <si>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</si>
  <si>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-8.5</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</si>
  <si>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</si>
  <si>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</si>
  <si>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</si>
  <si>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</si>
  <si>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</si>
  <si>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</si>
  <si>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</si>
  <si>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</si>
  <si>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</si>
  <si>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</si>
  <si>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</si>
  <si>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</si>
  <si>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</si>
  <si>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</si>
  <si>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</si>
  <si>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</si>
  <si>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</si>
  <si>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</si>
  <si>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</si>
  <si>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</si>
  <si>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</si>
  <si>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</si>
  <si>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</si>
  <si>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</si>
  <si>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</si>
  <si>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-1.6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</si>
  <si>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</si>
  <si>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</si>
  <si>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</si>
  <si>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</si>
  <si>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</si>
  <si>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</si>
  <si>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</si>
  <si>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</si>
  <si>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</si>
  <si>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</si>
  <si>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</si>
  <si>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</si>
  <si>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</si>
  <si>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</si>
  <si>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</si>
  <si>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</si>
  <si>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</si>
  <si>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</si>
  <si>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</si>
  <si>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</si>
  <si>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</si>
  <si>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</si>
  <si>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</si>
  <si>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</si>
  <si>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</si>
  <si>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</si>
  <si>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</si>
  <si>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</si>
  <si>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</si>
  <si>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</si>
  <si>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</si>
  <si>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</si>
  <si>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</si>
  <si>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</si>
  <si>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</si>
  <si>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</si>
  <si>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</si>
  <si>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</si>
  <si>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</si>
  <si>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</si>
  <si>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</si>
  <si>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</si>
  <si>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</si>
  <si>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</si>
  <si>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</si>
  <si>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</si>
  <si>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</si>
  <si>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</si>
  <si>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</si>
  <si>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</si>
  <si>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</si>
  <si>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</si>
  <si>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</si>
  <si>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</si>
  <si>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</si>
  <si>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</si>
  <si>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</si>
  <si>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</si>
  <si>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</si>
  <si>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高知県須崎市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</si>
  <si>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</si>
  <si>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</si>
  <si>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</si>
  <si>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</si>
  <si>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</si>
  <si>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</si>
  <si>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</si>
  <si>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</si>
  <si>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</si>
  <si>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</si>
  <si>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</si>
  <si>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</si>
  <si>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</si>
  <si>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</si>
  <si>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</si>
  <si>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</si>
  <si>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</si>
  <si>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</si>
  <si>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</si>
  <si>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</si>
  <si>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</si>
  <si>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</si>
  <si>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</si>
  <si>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</si>
  <si>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</si>
  <si>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</si>
  <si>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</si>
  <si>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</si>
  <si>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</si>
  <si>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</si>
  <si>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</si>
  <si>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</si>
  <si>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</si>
  <si>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</si>
  <si>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</si>
  <si>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</si>
  <si>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</si>
  <si>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</si>
  <si>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</si>
  <si>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</si>
  <si>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</si>
  <si>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</si>
  <si>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</si>
  <si>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</si>
  <si>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</si>
  <si>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</si>
  <si>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</si>
  <si>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</si>
  <si>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</si>
  <si>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</si>
  <si>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</si>
  <si>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</si>
  <si>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</si>
  <si>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</si>
  <si>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</si>
  <si>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</si>
  <si>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</si>
  <si>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</si>
  <si>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</si>
  <si>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</si>
  <si>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</si>
  <si>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</si>
  <si>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</si>
  <si>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</si>
  <si>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</si>
  <si>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</si>
  <si>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</si>
  <si>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</si>
  <si>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</si>
  <si>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</si>
  <si>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</si>
  <si>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</si>
  <si>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</si>
  <si>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</si>
  <si>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</si>
  <si>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</si>
  <si>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</si>
  <si>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</si>
  <si>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</si>
  <si>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</si>
  <si>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</si>
  <si>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</si>
  <si>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</si>
  <si>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</si>
  <si>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</si>
  <si>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</si>
  <si>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</si>
  <si>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</si>
  <si>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</si>
  <si>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</si>
  <si>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</si>
  <si>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</si>
  <si>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</si>
  <si>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</si>
  <si>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</si>
  <si>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</si>
  <si>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</si>
  <si>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</si>
  <si>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</si>
  <si>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</si>
  <si>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</si>
  <si>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</si>
  <si>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</si>
  <si>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</si>
  <si>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</si>
  <si>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</si>
  <si>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</si>
  <si>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</si>
  <si>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</si>
  <si>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</si>
  <si>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</si>
  <si>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</si>
  <si>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</si>
  <si>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</si>
  <si>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</si>
  <si>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</si>
  <si>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</si>
  <si>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</si>
  <si>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</si>
  <si>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</si>
  <si>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</si>
  <si>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交通</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</si>
  <si>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</si>
  <si>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</si>
  <si>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</si>
  <si>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</si>
  <si>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</si>
  <si>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</si>
  <si>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</si>
  <si>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</si>
  <si>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</si>
  <si>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</si>
  <si>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</si>
  <si>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</si>
  <si>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</si>
  <si>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</si>
  <si>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</si>
  <si>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</si>
  <si>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</si>
  <si>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</si>
  <si>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</si>
  <si>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</si>
  <si>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</si>
  <si>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</si>
  <si>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</si>
  <si>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</si>
  <si>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</si>
  <si>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高知県須崎市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</si>
  <si>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</si>
  <si>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</si>
  <si>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</si>
  <si>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</si>
  <si>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</si>
  <si>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</si>
  <si>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</si>
  <si>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</si>
  <si>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</si>
  <si>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</si>
  <si>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</si>
  <si>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</si>
  <si>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</si>
  <si>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</si>
  <si>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</si>
  <si>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</si>
  <si>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</si>
  <si>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</si>
  <si>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</si>
  <si>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</si>
  <si>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</si>
  <si>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バス事業特別会計</t>
    <phoneticPr fontId="5"/>
  </si>
  <si>
    <t>スクールバス特別会計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</si>
  <si>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</si>
  <si>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</si>
  <si>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</si>
  <si>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</si>
  <si>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</si>
  <si>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</si>
  <si>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</si>
  <si>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</si>
  <si>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</si>
  <si>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</si>
  <si>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</si>
  <si>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</si>
  <si>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</si>
  <si>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</si>
  <si>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</si>
  <si>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</si>
  <si>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</si>
  <si>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</si>
  <si>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</si>
  <si>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</si>
  <si>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漁業集落排水事業特別会計</t>
    <phoneticPr fontId="5"/>
  </si>
  <si>
    <t>巡航船事業特別会計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</si>
  <si>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</si>
  <si>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</si>
  <si>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</si>
  <si>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</si>
  <si>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</si>
  <si>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</si>
  <si>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</si>
  <si>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</si>
  <si>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</si>
  <si>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</si>
  <si>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</si>
  <si>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</si>
  <si>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</si>
  <si>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</si>
  <si>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</si>
  <si>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</si>
  <si>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</si>
  <si>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</si>
  <si>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</si>
  <si>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</si>
  <si>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</si>
  <si>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</si>
  <si>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</si>
  <si>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</si>
  <si>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</si>
  <si>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</si>
  <si>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</si>
  <si>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</si>
  <si>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</si>
  <si>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</si>
  <si>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</si>
  <si>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</si>
  <si>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</si>
  <si>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</si>
  <si>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</si>
  <si>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</si>
  <si>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</si>
  <si>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</si>
  <si>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</si>
  <si>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</si>
  <si>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</si>
  <si>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</si>
  <si>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</si>
  <si>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</si>
  <si>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</si>
  <si>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</si>
  <si>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</si>
  <si>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</si>
  <si>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</si>
  <si>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</si>
  <si>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</si>
  <si>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</si>
  <si>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</si>
  <si>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</si>
  <si>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介護保険特別会計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</si>
  <si>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</si>
  <si>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</si>
  <si>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</si>
  <si>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</si>
  <si>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</si>
  <si>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</si>
  <si>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</si>
  <si>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</si>
  <si>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</si>
  <si>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</si>
  <si>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</si>
  <si>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</si>
  <si>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</si>
  <si>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</si>
  <si>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</si>
  <si>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</si>
  <si>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</si>
  <si>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</si>
  <si>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</si>
  <si>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</si>
  <si>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</si>
  <si>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</si>
  <si>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</si>
  <si>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</si>
  <si>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</si>
  <si>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</si>
  <si>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</si>
  <si>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</si>
  <si>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</si>
  <si>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</si>
  <si>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</si>
  <si>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</si>
  <si>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</si>
  <si>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</si>
  <si>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</si>
  <si>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</si>
  <si>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</si>
  <si>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</si>
  <si>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</si>
  <si>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</si>
  <si>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</si>
  <si>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</si>
  <si>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</si>
  <si>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</si>
  <si>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</si>
  <si>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</si>
  <si>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</si>
  <si>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</si>
  <si>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</si>
  <si>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</si>
  <si>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</si>
  <si>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</si>
  <si>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</si>
  <si>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</si>
  <si>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</si>
  <si>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</si>
  <si>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</si>
  <si>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</si>
  <si>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</si>
  <si>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</si>
  <si>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</si>
  <si>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</si>
  <si>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</si>
  <si>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</si>
  <si>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</si>
  <si>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</si>
  <si>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</si>
  <si>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</si>
  <si>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</si>
  <si>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</si>
  <si>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</si>
  <si>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</si>
  <si>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</si>
  <si>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</si>
  <si>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</si>
  <si>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</si>
  <si>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</si>
  <si>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</si>
  <si>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</si>
  <si>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</si>
  <si>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</si>
  <si>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</si>
  <si>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1.18</t>
  </si>
  <si>
    <t>住宅新築資金等貸付事業特別会計</t>
  </si>
  <si>
    <t>▲ 1.20</t>
  </si>
  <si>
    <t>▲ 1.98</t>
  </si>
  <si>
    <t>▲ 2.48</t>
  </si>
  <si>
    <t>▲ 2.97</t>
  </si>
  <si>
    <t>▲ 3.14</t>
  </si>
  <si>
    <t>国民健康保険特別会計</t>
  </si>
  <si>
    <t>▲ 0.48</t>
  </si>
  <si>
    <t>▲ 2.03</t>
  </si>
  <si>
    <t>一般会計</t>
  </si>
  <si>
    <t>水道事業会計</t>
  </si>
  <si>
    <t>介護保険特別会計</t>
  </si>
  <si>
    <t>後期高齢者医療特別会計</t>
  </si>
  <si>
    <t>バス事業特別会計</t>
  </si>
  <si>
    <t>スクールバス特別会計</t>
  </si>
  <si>
    <t>その他会計（赤字）</t>
  </si>
  <si>
    <t>その他会計（黒字）</t>
  </si>
  <si>
    <t>高幡消防組合</t>
    <rPh sb="0" eb="2">
      <t>コウバン</t>
    </rPh>
    <rPh sb="2" eb="4">
      <t>ショウボウ</t>
    </rPh>
    <rPh sb="4" eb="6">
      <t>クミアイ</t>
    </rPh>
    <phoneticPr fontId="22"/>
  </si>
  <si>
    <t>高幡東部清掃組合</t>
    <rPh sb="0" eb="2">
      <t>コウバン</t>
    </rPh>
    <rPh sb="2" eb="4">
      <t>トウブ</t>
    </rPh>
    <rPh sb="4" eb="6">
      <t>セイソウ</t>
    </rPh>
    <rPh sb="6" eb="8">
      <t>クミアイ</t>
    </rPh>
    <phoneticPr fontId="22"/>
  </si>
  <si>
    <t>高幡広域市町村圏事務組合（一般会計）</t>
    <rPh sb="0" eb="2">
      <t>コウバン</t>
    </rPh>
    <rPh sb="2" eb="4">
      <t>コウイキ</t>
    </rPh>
    <rPh sb="4" eb="7">
      <t>シチョウソン</t>
    </rPh>
    <rPh sb="7" eb="8">
      <t>ケン</t>
    </rPh>
    <rPh sb="8" eb="10">
      <t>ジム</t>
    </rPh>
    <rPh sb="10" eb="12">
      <t>クミアイ</t>
    </rPh>
    <rPh sb="13" eb="15">
      <t>イッパン</t>
    </rPh>
    <rPh sb="15" eb="17">
      <t>カイケイ</t>
    </rPh>
    <phoneticPr fontId="22"/>
  </si>
  <si>
    <t>高幡広域市町村圏事務組合（滞納整理事業特別会計）</t>
    <rPh sb="0" eb="2">
      <t>コウバン</t>
    </rPh>
    <rPh sb="2" eb="4">
      <t>コウイキ</t>
    </rPh>
    <rPh sb="4" eb="7">
      <t>シチョウソン</t>
    </rPh>
    <rPh sb="7" eb="8">
      <t>ケン</t>
    </rPh>
    <rPh sb="8" eb="10">
      <t>ジム</t>
    </rPh>
    <rPh sb="10" eb="12">
      <t>クミアイ</t>
    </rPh>
    <rPh sb="13" eb="15">
      <t>タイノウ</t>
    </rPh>
    <rPh sb="15" eb="17">
      <t>セイリ</t>
    </rPh>
    <rPh sb="17" eb="19">
      <t>ジギョウ</t>
    </rPh>
    <rPh sb="19" eb="21">
      <t>トクベツ</t>
    </rPh>
    <rPh sb="21" eb="23">
      <t>カイケイ</t>
    </rPh>
    <phoneticPr fontId="22"/>
  </si>
  <si>
    <t>高幡障害者支援施設組合</t>
    <rPh sb="0" eb="2">
      <t>コウバン</t>
    </rPh>
    <rPh sb="2" eb="5">
      <t>ショウガイシャ</t>
    </rPh>
    <rPh sb="5" eb="7">
      <t>シエン</t>
    </rPh>
    <rPh sb="7" eb="9">
      <t>シセツ</t>
    </rPh>
    <rPh sb="9" eb="11">
      <t>クミアイ</t>
    </rPh>
    <phoneticPr fontId="22"/>
  </si>
  <si>
    <t>こうち人づくり広域連合</t>
    <rPh sb="3" eb="4">
      <t>ヒト</t>
    </rPh>
    <rPh sb="7" eb="9">
      <t>コウイキ</t>
    </rPh>
    <rPh sb="9" eb="11">
      <t>レンゴウ</t>
    </rPh>
    <phoneticPr fontId="22"/>
  </si>
  <si>
    <t>高知県広域食肉センター事務組合</t>
    <rPh sb="0" eb="3">
      <t>コウチケン</t>
    </rPh>
    <rPh sb="3" eb="5">
      <t>コウイキ</t>
    </rPh>
    <rPh sb="5" eb="7">
      <t>ショクニク</t>
    </rPh>
    <rPh sb="11" eb="13">
      <t>ジム</t>
    </rPh>
    <rPh sb="13" eb="15">
      <t>クミアイ</t>
    </rPh>
    <phoneticPr fontId="22"/>
  </si>
  <si>
    <t>高陵特別養護老人ホーム組合（一般会計）</t>
    <rPh sb="0" eb="1">
      <t>コウ</t>
    </rPh>
    <rPh sb="1" eb="2">
      <t>リョウ</t>
    </rPh>
    <rPh sb="2" eb="4">
      <t>トクベツ</t>
    </rPh>
    <rPh sb="4" eb="6">
      <t>ヨウゴ</t>
    </rPh>
    <rPh sb="6" eb="8">
      <t>ロウジン</t>
    </rPh>
    <rPh sb="11" eb="13">
      <t>クミアイ</t>
    </rPh>
    <rPh sb="14" eb="16">
      <t>イッパン</t>
    </rPh>
    <rPh sb="16" eb="18">
      <t>カイケイ</t>
    </rPh>
    <phoneticPr fontId="22"/>
  </si>
  <si>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22"/>
  </si>
  <si>
    <t>高知県後期高齢者医療広域連合（後期高齢者医療特別会計）</t>
    <rPh sb="0" eb="3">
      <t>コウチケン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2"/>
  </si>
  <si>
    <t>須崎市土地開発公社</t>
    <rPh sb="0" eb="3">
      <t>スサキシ</t>
    </rPh>
    <rPh sb="3" eb="5">
      <t>トチ</t>
    </rPh>
    <rPh sb="5" eb="7">
      <t>カイハツ</t>
    </rPh>
    <rPh sb="7" eb="9">
      <t>コウシャ</t>
    </rPh>
    <phoneticPr fontId="22"/>
  </si>
  <si>
    <t>須崎市道の駅</t>
    <rPh sb="0" eb="3">
      <t>スサキシ</t>
    </rPh>
    <rPh sb="3" eb="4">
      <t>ミチ</t>
    </rPh>
    <rPh sb="5" eb="6">
      <t>エキ</t>
    </rPh>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</si>
  <si>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</si>
  <si>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</si>
  <si>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</si>
  <si>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</si>
  <si>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</si>
  <si>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</si>
  <si>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</si>
  <si>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</si>
  <si>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</si>
  <si>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</si>
  <si>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</si>
  <si>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実質公債費比率及び将来負担比率は、類似団体と比較して非常に高い数値となっているが、繰上償還や起債発行抑制の取り組みにより、両数値ともに減少傾向にある。
しかしながら、平成29年度まで公債費の償還が20億を超える状況が想定されているうえ、人口減少の影響から標準財政規模の減少が避けられないことなどから、これまで以上に公債費の適正化に努める必要がある。</t>
    <rPh sb="0" eb="2">
      <t>ジッシツ</t>
    </rPh>
    <rPh sb="2" eb="5">
      <t>コウサイヒ</t>
    </rPh>
    <rPh sb="5" eb="7">
      <t>ヒリツ</t>
    </rPh>
    <rPh sb="7" eb="8">
      <t>オヨ</t>
    </rPh>
    <rPh sb="9" eb="11">
      <t>ショウライ</t>
    </rPh>
    <rPh sb="11" eb="13">
      <t>フタン</t>
    </rPh>
    <rPh sb="13" eb="15">
      <t>ヒリツ</t>
    </rPh>
    <rPh sb="17" eb="19">
      <t>ルイジ</t>
    </rPh>
    <rPh sb="19" eb="21">
      <t>ダンタイ</t>
    </rPh>
    <rPh sb="22" eb="24">
      <t>ヒカク</t>
    </rPh>
    <rPh sb="26" eb="28">
      <t>ヒジョウ</t>
    </rPh>
    <rPh sb="29" eb="30">
      <t>タカ</t>
    </rPh>
    <rPh sb="31" eb="33">
      <t>スウチ</t>
    </rPh>
    <rPh sb="41" eb="43">
      <t>クリアゲ</t>
    </rPh>
    <rPh sb="43" eb="45">
      <t>ショウカン</t>
    </rPh>
    <rPh sb="46" eb="48">
      <t>キサイ</t>
    </rPh>
    <rPh sb="48" eb="50">
      <t>ハッコウ</t>
    </rPh>
    <rPh sb="50" eb="52">
      <t>ヨクセイ</t>
    </rPh>
    <rPh sb="53" eb="54">
      <t>ト</t>
    </rPh>
    <rPh sb="55" eb="56">
      <t>ク</t>
    </rPh>
    <rPh sb="61" eb="62">
      <t>リョウ</t>
    </rPh>
    <rPh sb="62" eb="64">
      <t>スウチ</t>
    </rPh>
    <rPh sb="67" eb="69">
      <t>ゲンショウ</t>
    </rPh>
    <rPh sb="69" eb="71">
      <t>ケイコウ</t>
    </rPh>
    <rPh sb="83" eb="85">
      <t>ヘイセイ</t>
    </rPh>
    <rPh sb="87" eb="89">
      <t>ネンド</t>
    </rPh>
    <rPh sb="91" eb="94">
      <t>コウサイヒ</t>
    </rPh>
    <rPh sb="95" eb="97">
      <t>ショウカン</t>
    </rPh>
    <rPh sb="100" eb="101">
      <t>オク</t>
    </rPh>
    <rPh sb="102" eb="103">
      <t>コ</t>
    </rPh>
    <rPh sb="105" eb="107">
      <t>ジョウキョウ</t>
    </rPh>
    <rPh sb="108" eb="110">
      <t>ソウテイ</t>
    </rPh>
    <rPh sb="118" eb="120">
      <t>ジンコウ</t>
    </rPh>
    <rPh sb="120" eb="122">
      <t>ゲンショウ</t>
    </rPh>
    <rPh sb="123" eb="125">
      <t>エイキョウ</t>
    </rPh>
    <rPh sb="127" eb="129">
      <t>ヒョウジュン</t>
    </rPh>
    <rPh sb="129" eb="131">
      <t>ザイセイ</t>
    </rPh>
    <rPh sb="131" eb="133">
      <t>キボ</t>
    </rPh>
    <rPh sb="134" eb="136">
      <t>ゲンショウ</t>
    </rPh>
    <rPh sb="137" eb="138">
      <t>サ</t>
    </rPh>
    <rPh sb="154" eb="156">
      <t>イジョウ</t>
    </rPh>
    <rPh sb="157" eb="160">
      <t>コウサイヒ</t>
    </rPh>
    <rPh sb="161" eb="164">
      <t>テキセイカ</t>
    </rPh>
    <rPh sb="165" eb="166">
      <t>ツト</t>
    </rPh>
    <rPh sb="168" eb="170">
      <t>ヒツヨウ</t>
    </rPh>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</si>
</sst>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37"/>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85459</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72819</c:v>
                </c:pt>
                <c:pt idx="1">
                  <c:v>63554</c:v>
                </c:pt>
                <c:pt idx="2">
                  <c:v>93202</c:v>
                </c:pt>
                <c:pt idx="3">
                  <c:v>68199</c:v>
                </c:pt>
                <c:pt idx="4">
                  <c:v>77121</c:v>
                </c:pt>
              </c:numCache>
            </c:numRef>
          </c:val>
        </c:ser>
        <c:dLbls/>
        <c:marker val="1"/>
        <c:axId val="120928512"/>
        <c:axId val="121057280"/>
      </c:lineChart>
      <c:catAx>
        <c:axId val="120928512"/>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057280"/>
        <c:crosses val="autoZero"/>
        <c:auto val="1"/>
        <c:lblAlgn val="ctr"/>
        <c:lblOffset val="100"/>
        <c:tickLblSkip val="1"/>
        <c:tickMarkSkip val="1"/>
      </c:catAx>
      <c:valAx>
        <c:axId val="121057280"/>
        <c:scaling>
          <c:orientation val="minMax"/>
          <c:max val="14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27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928512"/>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818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2.12</c:v>
                </c:pt>
                <c:pt idx="1">
                  <c:v>1.06</c:v>
                </c:pt>
                <c:pt idx="2">
                  <c:v>0.34</c:v>
                </c:pt>
                <c:pt idx="3">
                  <c:v>1.84</c:v>
                </c:pt>
                <c:pt idx="4">
                  <c:v>7.32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3.68</c:v>
                </c:pt>
                <c:pt idx="1">
                  <c:v>4.4400000000000004</c:v>
                </c:pt>
                <c:pt idx="2">
                  <c:v>4.4400000000000004</c:v>
                </c:pt>
                <c:pt idx="3">
                  <c:v>4.47</c:v>
                </c:pt>
                <c:pt idx="4">
                  <c:v>4.41</c:v>
                </c:pt>
              </c:numCache>
            </c:numRef>
          </c:val>
        </c:ser>
        <c:dLbls/>
        <c:gapWidth val="250"/>
        <c:overlap val="100"/>
        <c:axId val="65264256"/>
        <c:axId val="127144320"/>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-1.18</c:v>
                </c:pt>
                <c:pt idx="1">
                  <c:v>0.3</c:v>
                </c:pt>
                <c:pt idx="2">
                  <c:v>5</c:v>
                </c:pt>
                <c:pt idx="3">
                  <c:v>4.8099999999999996</c:v>
                </c:pt>
                <c:pt idx="4">
                  <c:v>5.66</c:v>
                </c:pt>
              </c:numCache>
            </c:numRef>
          </c:val>
        </c:ser>
        <c:dLbls/>
        <c:marker val="1"/>
        <c:axId val="65264256"/>
        <c:axId val="127144320"/>
      </c:lineChart>
      <c:catAx>
        <c:axId val="65264256"/>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7144320"/>
        <c:crosses val="autoZero"/>
        <c:auto val="1"/>
        <c:lblAlgn val="ctr"/>
        <c:lblOffset val="100"/>
        <c:tickLblSkip val="1"/>
        <c:tickMarkSkip val="1"/>
      </c:catAx>
      <c:valAx>
        <c:axId val="127144320"/>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5264256"/>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513"/>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スクールバス特別会計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バス事業特別会計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0.13</c:v>
                </c:pt>
                <c:pt idx="2">
                  <c:v>#N/A</c:v>
                </c:pt>
                <c:pt idx="3">
                  <c:v>0.18</c:v>
                </c:pt>
                <c:pt idx="4">
                  <c:v>#N/A</c:v>
                </c:pt>
                <c:pt idx="5">
                  <c:v>0.19</c:v>
                </c:pt>
                <c:pt idx="6">
                  <c:v>#N/A</c:v>
                </c:pt>
                <c:pt idx="7">
                  <c:v>0.18</c:v>
                </c:pt>
                <c:pt idx="8">
                  <c:v>#N/A</c:v>
                </c:pt>
                <c:pt idx="9">
                  <c:v>0.2</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0.3</c:v>
                </c:pt>
                <c:pt idx="4">
                  <c:v>#N/A</c:v>
                </c:pt>
                <c:pt idx="5">
                  <c:v>0.26</c:v>
                </c:pt>
                <c:pt idx="6">
                  <c:v>#N/A</c:v>
                </c:pt>
                <c:pt idx="7">
                  <c:v>0.1</c:v>
                </c:pt>
                <c:pt idx="8">
                  <c:v>#N/A</c:v>
                </c:pt>
                <c:pt idx="9">
                  <c:v>0.53</c:v>
                </c:pt>
              </c:numCache>
            </c:numRef>
          </c:val>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4.8099999999999996</c:v>
                </c:pt>
                <c:pt idx="2">
                  <c:v>#N/A</c:v>
                </c:pt>
                <c:pt idx="3">
                  <c:v>5.4</c:v>
                </c:pt>
                <c:pt idx="4">
                  <c:v>#N/A</c:v>
                </c:pt>
                <c:pt idx="5">
                  <c:v>6.38</c:v>
                </c:pt>
                <c:pt idx="6">
                  <c:v>#N/A</c:v>
                </c:pt>
                <c:pt idx="7">
                  <c:v>3.21</c:v>
                </c:pt>
                <c:pt idx="8">
                  <c:v>#N/A</c:v>
                </c:pt>
                <c:pt idx="9">
                  <c:v>2.73</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3.32</c:v>
                </c:pt>
                <c:pt idx="2">
                  <c:v>#N/A</c:v>
                </c:pt>
                <c:pt idx="3">
                  <c:v>3.03</c:v>
                </c:pt>
                <c:pt idx="4">
                  <c:v>#N/A</c:v>
                </c:pt>
                <c:pt idx="5">
                  <c:v>2.82</c:v>
                </c:pt>
                <c:pt idx="6">
                  <c:v>#N/A</c:v>
                </c:pt>
                <c:pt idx="7">
                  <c:v>4.8099999999999996</c:v>
                </c:pt>
                <c:pt idx="8">
                  <c:v>#N/A</c:v>
                </c:pt>
                <c:pt idx="9">
                  <c:v>10.46</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0.06</c:v>
                </c:pt>
                <c:pt idx="2">
                  <c:v>#N/A</c:v>
                </c:pt>
                <c:pt idx="3">
                  <c:v>0.06</c:v>
                </c:pt>
                <c:pt idx="4">
                  <c:v>#N/A</c:v>
                </c:pt>
                <c:pt idx="5">
                  <c:v>0.04</c:v>
                </c:pt>
                <c:pt idx="6">
                  <c:v>0.48</c:v>
                </c:pt>
                <c:pt idx="7">
                  <c:v>#N/A</c:v>
                </c:pt>
                <c:pt idx="8">
                  <c:v>2.0299999999999998</c:v>
                </c:pt>
                <c:pt idx="9">
                  <c:v>#N/A</c:v>
                </c:pt>
              </c:numCache>
            </c:numRef>
          </c:val>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1.2</c:v>
                </c:pt>
                <c:pt idx="1">
                  <c:v>#N/A</c:v>
                </c:pt>
                <c:pt idx="2">
                  <c:v>1.98</c:v>
                </c:pt>
                <c:pt idx="3">
                  <c:v>#N/A</c:v>
                </c:pt>
                <c:pt idx="4">
                  <c:v>2.48</c:v>
                </c:pt>
                <c:pt idx="5">
                  <c:v>#N/A</c:v>
                </c:pt>
                <c:pt idx="6">
                  <c:v>2.97</c:v>
                </c:pt>
                <c:pt idx="7">
                  <c:v>#N/A</c:v>
                </c:pt>
                <c:pt idx="8">
                  <c:v>3.14</c:v>
                </c:pt>
                <c:pt idx="9">
                  <c:v>#N/A</c:v>
                </c:pt>
              </c:numCache>
            </c:numRef>
          </c:val>
        </c:ser>
        <c:dLbls/>
        <c:overlap val="100"/>
        <c:axId val="129778432"/>
        <c:axId val="129779968"/>
      </c:barChart>
      <c:catAx>
        <c:axId val="12977843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9779968"/>
        <c:crosses val="autoZero"/>
        <c:auto val="1"/>
        <c:lblAlgn val="ctr"/>
        <c:lblOffset val="100"/>
        <c:tickLblSkip val="1"/>
        <c:tickMarkSkip val="1"/>
      </c:catAx>
      <c:valAx>
        <c:axId val="129779968"/>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778432"/>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173E-2"/>
          <c:y val="8.7976539589442848E-2"/>
          <c:w val="0.90356317136844178"/>
          <c:h val="0.63929618768328533"/>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1784</c:v>
                </c:pt>
                <c:pt idx="5">
                  <c:v>1789</c:v>
                </c:pt>
                <c:pt idx="8">
                  <c:v>1773</c:v>
                </c:pt>
                <c:pt idx="11">
                  <c:v>1815</c:v>
                </c:pt>
                <c:pt idx="14">
                  <c:v>1810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1</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35</c:v>
                </c:pt>
                <c:pt idx="3">
                  <c:v>34</c:v>
                </c:pt>
                <c:pt idx="6">
                  <c:v>23</c:v>
                </c:pt>
                <c:pt idx="9">
                  <c:v>23</c:v>
                </c:pt>
                <c:pt idx="12">
                  <c:v>53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196</c:v>
                </c:pt>
                <c:pt idx="3">
                  <c:v>197</c:v>
                </c:pt>
                <c:pt idx="6">
                  <c:v>196</c:v>
                </c:pt>
                <c:pt idx="9">
                  <c:v>194</c:v>
                </c:pt>
                <c:pt idx="12">
                  <c:v>142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304</c:v>
                </c:pt>
                <c:pt idx="3">
                  <c:v>317</c:v>
                </c:pt>
                <c:pt idx="6">
                  <c:v>311</c:v>
                </c:pt>
                <c:pt idx="9">
                  <c:v>286</c:v>
                </c:pt>
                <c:pt idx="12">
                  <c:v>294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2481</c:v>
                </c:pt>
                <c:pt idx="3">
                  <c:v>2444</c:v>
                </c:pt>
                <c:pt idx="6">
                  <c:v>2401</c:v>
                </c:pt>
                <c:pt idx="9">
                  <c:v>2338</c:v>
                </c:pt>
                <c:pt idx="12">
                  <c:v>2238</c:v>
                </c:pt>
              </c:numCache>
            </c:numRef>
          </c:val>
        </c:ser>
        <c:dLbls/>
        <c:gapWidth val="100"/>
        <c:overlap val="100"/>
        <c:axId val="65297792"/>
        <c:axId val="65315968"/>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1232</c:v>
                </c:pt>
                <c:pt idx="2">
                  <c:v>#N/A</c:v>
                </c:pt>
                <c:pt idx="3">
                  <c:v>#N/A</c:v>
                </c:pt>
                <c:pt idx="4">
                  <c:v>1203</c:v>
                </c:pt>
                <c:pt idx="5">
                  <c:v>#N/A</c:v>
                </c:pt>
                <c:pt idx="6">
                  <c:v>#N/A</c:v>
                </c:pt>
                <c:pt idx="7">
                  <c:v>1159</c:v>
                </c:pt>
                <c:pt idx="8">
                  <c:v>#N/A</c:v>
                </c:pt>
                <c:pt idx="9">
                  <c:v>#N/A</c:v>
                </c:pt>
                <c:pt idx="10">
                  <c:v>1027</c:v>
                </c:pt>
                <c:pt idx="11">
                  <c:v>#N/A</c:v>
                </c:pt>
                <c:pt idx="12">
                  <c:v>#N/A</c:v>
                </c:pt>
                <c:pt idx="13">
                  <c:v>917</c:v>
                </c:pt>
                <c:pt idx="14">
                  <c:v>#N/A</c:v>
                </c:pt>
              </c:numCache>
            </c:numRef>
          </c:val>
        </c:ser>
        <c:dLbls/>
        <c:marker val="1"/>
        <c:axId val="65297792"/>
        <c:axId val="65315968"/>
      </c:lineChart>
      <c:catAx>
        <c:axId val="6529779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5315968"/>
        <c:crosses val="autoZero"/>
        <c:auto val="1"/>
        <c:lblAlgn val="ctr"/>
        <c:lblOffset val="100"/>
        <c:tickLblSkip val="1"/>
        <c:tickMarkSkip val="1"/>
      </c:catAx>
      <c:valAx>
        <c:axId val="65315968"/>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5297792"/>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673"/>
          <c:h val="0.58918212773855383"/>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13804</c:v>
                </c:pt>
                <c:pt idx="5">
                  <c:v>14165</c:v>
                </c:pt>
                <c:pt idx="8">
                  <c:v>13893</c:v>
                </c:pt>
                <c:pt idx="11">
                  <c:v>13523</c:v>
                </c:pt>
                <c:pt idx="14">
                  <c:v>13596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1417</c:v>
                </c:pt>
                <c:pt idx="5">
                  <c:v>1366</c:v>
                </c:pt>
                <c:pt idx="8">
                  <c:v>981</c:v>
                </c:pt>
                <c:pt idx="11">
                  <c:v>792</c:v>
                </c:pt>
                <c:pt idx="14">
                  <c:v>613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1543</c:v>
                </c:pt>
                <c:pt idx="5">
                  <c:v>1348</c:v>
                </c:pt>
                <c:pt idx="8">
                  <c:v>1120</c:v>
                </c:pt>
                <c:pt idx="11">
                  <c:v>987</c:v>
                </c:pt>
                <c:pt idx="14">
                  <c:v>1416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2416</c:v>
                </c:pt>
                <c:pt idx="3">
                  <c:v>2554</c:v>
                </c:pt>
                <c:pt idx="6">
                  <c:v>2508</c:v>
                </c:pt>
                <c:pt idx="9">
                  <c:v>2165</c:v>
                </c:pt>
                <c:pt idx="12">
                  <c:v>1999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790</c:v>
                </c:pt>
                <c:pt idx="3">
                  <c:v>608</c:v>
                </c:pt>
                <c:pt idx="6">
                  <c:v>425</c:v>
                </c:pt>
                <c:pt idx="9">
                  <c:v>251</c:v>
                </c:pt>
                <c:pt idx="12">
                  <c:v>89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3870</c:v>
                </c:pt>
                <c:pt idx="3">
                  <c:v>3725</c:v>
                </c:pt>
                <c:pt idx="6">
                  <c:v>3573</c:v>
                </c:pt>
                <c:pt idx="9">
                  <c:v>3509</c:v>
                </c:pt>
                <c:pt idx="12">
                  <c:v>4293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406</c:v>
                </c:pt>
                <c:pt idx="3">
                  <c:v>347</c:v>
                </c:pt>
                <c:pt idx="6">
                  <c:v>287</c:v>
                </c:pt>
                <c:pt idx="9">
                  <c:v>228</c:v>
                </c:pt>
                <c:pt idx="12">
                  <c:v>176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20686</c:v>
                </c:pt>
                <c:pt idx="3">
                  <c:v>19806</c:v>
                </c:pt>
                <c:pt idx="6">
                  <c:v>19184</c:v>
                </c:pt>
                <c:pt idx="9">
                  <c:v>18554</c:v>
                </c:pt>
                <c:pt idx="12">
                  <c:v>18451</c:v>
                </c:pt>
              </c:numCache>
            </c:numRef>
          </c:val>
        </c:ser>
        <c:dLbls/>
        <c:gapWidth val="100"/>
        <c:overlap val="100"/>
        <c:axId val="65373696"/>
        <c:axId val="65375232"/>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11404</c:v>
                </c:pt>
                <c:pt idx="2">
                  <c:v>#N/A</c:v>
                </c:pt>
                <c:pt idx="3">
                  <c:v>#N/A</c:v>
                </c:pt>
                <c:pt idx="4">
                  <c:v>10163</c:v>
                </c:pt>
                <c:pt idx="5">
                  <c:v>#N/A</c:v>
                </c:pt>
                <c:pt idx="6">
                  <c:v>#N/A</c:v>
                </c:pt>
                <c:pt idx="7">
                  <c:v>9982</c:v>
                </c:pt>
                <c:pt idx="8">
                  <c:v>#N/A</c:v>
                </c:pt>
                <c:pt idx="9">
                  <c:v>#N/A</c:v>
                </c:pt>
                <c:pt idx="10">
                  <c:v>9406</c:v>
                </c:pt>
                <c:pt idx="11">
                  <c:v>#N/A</c:v>
                </c:pt>
                <c:pt idx="12">
                  <c:v>#N/A</c:v>
                </c:pt>
                <c:pt idx="13">
                  <c:v>9383</c:v>
                </c:pt>
                <c:pt idx="14">
                  <c:v>#N/A</c:v>
                </c:pt>
              </c:numCache>
            </c:numRef>
          </c:val>
        </c:ser>
        <c:dLbls/>
        <c:marker val="1"/>
        <c:axId val="65373696"/>
        <c:axId val="65375232"/>
      </c:lineChart>
      <c:catAx>
        <c:axId val="6537369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5375232"/>
        <c:crosses val="autoZero"/>
        <c:auto val="1"/>
        <c:lblAlgn val="ctr"/>
        <c:lblOffset val="100"/>
        <c:tickLblSkip val="1"/>
        <c:tickMarkSkip val="1"/>
      </c:catAx>
      <c:valAx>
        <c:axId val="65375232"/>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5373696"/>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
          <c:y val="4.9232005384860722E-2"/>
          <c:w val="0.84484011943744119"/>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dLbls/>
        <c:axId val="65867776"/>
        <c:axId val="65869696"/>
      </c:scatterChart>
      <c:valAx>
        <c:axId val="65867776"/>
        <c:scaling>
          <c:orientation val="minMax"/>
        </c:scaling>
        <c:axPos val="b"/>
        <c:title>
          <c:tx>
            <c:rich>
              <a:bodyPr/>
              <a:lstStyle/>
              <a:p>
                <a:pPr>
                  <a:defRPr/>
                </a:pPr>
                <a:r>
                  <a:rPr lang="ja-JP" altLang="en-US" sz="1050" b="0"/>
                  <a:t>有形固定資産減価償却率</a:t>
                </a:r>
              </a:p>
            </c:rich>
          </c:tx>
          <c:layout>
            <c:manualLayout>
              <c:xMode val="edge"/>
              <c:yMode val="edge"/>
              <c:x val="0.41341553300957207"/>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5869696"/>
        <c:crosses val="autoZero"/>
        <c:crossBetween val="midCat"/>
      </c:valAx>
      <c:valAx>
        <c:axId val="65869696"/>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65867776"/>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
          <c:y val="4.7118521949462221E-2"/>
          <c:w val="0.84704431781868594"/>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dLbl>
            <c:dLbl>
              <c:idx val="1"/>
              <c:layout>
                <c:manualLayout>
                  <c:x val="-3.3620431508988864E-2"/>
                  <c:y val="-6.2527233115468414E-2"/>
                </c:manualLayout>
              </c:layout>
              <c:tx>
                <c:strRef>
                  <c:f>公会計指標分析・財政指標組合せ分析表!$L$72</c:f>
                  <c:strCache>
                    <c:ptCount val="1"/>
                    <c:pt idx="0">
                      <c:v>H24</c:v>
                    </c:pt>
                  </c:strCache>
                </c:strRef>
              </c:tx>
              <c:dLblPos val="r"/>
            </c:dLbl>
            <c:dLbl>
              <c:idx val="2"/>
              <c:layout>
                <c:manualLayout>
                  <c:x val="-2.9790493014638555E-2"/>
                  <c:y val="-6.2527233115468414E-2"/>
                </c:manualLayout>
              </c:layout>
              <c:tx>
                <c:strRef>
                  <c:f>公会計指標分析・財政指標組合せ分析表!$M$72</c:f>
                  <c:strCache>
                    <c:ptCount val="1"/>
                    <c:pt idx="0">
                      <c:v>H25</c:v>
                    </c:pt>
                  </c:strCache>
                </c:strRef>
              </c:tx>
              <c:dLblPos val="r"/>
            </c:dLbl>
            <c:dLbl>
              <c:idx val="3"/>
              <c:layout/>
              <c:tx>
                <c:strRef>
                  <c:f>公会計指標分析・財政指標組合せ分析表!$N$72</c:f>
                  <c:strCache>
                    <c:ptCount val="1"/>
                    <c:pt idx="0">
                      <c:v>H26</c:v>
                    </c:pt>
                  </c:strCache>
                </c:strRef>
              </c:tx>
              <c:dLblPos val="t"/>
            </c:dLbl>
            <c:dLbl>
              <c:idx val="4"/>
              <c:layout/>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公会計指標分析・財政指標組合せ分析表!$K$75:$O$75</c:f>
              <c:numCache>
                <c:formatCode>#,##0.0;"▲ "#,##0.0</c:formatCode>
                <c:ptCount val="5"/>
                <c:pt idx="0">
                  <c:v>20.2</c:v>
                </c:pt>
                <c:pt idx="1">
                  <c:v>20</c:v>
                </c:pt>
                <c:pt idx="2">
                  <c:v>20.3</c:v>
                </c:pt>
                <c:pt idx="3">
                  <c:v>19.399999999999999</c:v>
                </c:pt>
                <c:pt idx="4">
                  <c:v>17.7</c:v>
                </c:pt>
              </c:numCache>
            </c:numRef>
          </c:xVal>
          <c:yVal>
            <c:numRef>
              <c:f>公会計指標分析・財政指標組合せ分析表!$K$73:$O$73</c:f>
              <c:numCache>
                <c:formatCode>#,##0.0;"▲ "#,##0.0</c:formatCode>
                <c:ptCount val="5"/>
                <c:pt idx="0">
                  <c:v>190.6</c:v>
                </c:pt>
                <c:pt idx="1">
                  <c:v>174.4</c:v>
                </c:pt>
                <c:pt idx="2">
                  <c:v>171.3</c:v>
                </c:pt>
                <c:pt idx="3">
                  <c:v>162.80000000000001</c:v>
                </c:pt>
                <c:pt idx="4">
                  <c:v>158.5</c:v>
                </c:pt>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dLbl>
            <c:dLbl>
              <c:idx val="1"/>
              <c:layout/>
              <c:tx>
                <c:strRef>
                  <c:f>公会計指標分析・財政指標組合せ分析表!$L$72</c:f>
                  <c:strCache>
                    <c:ptCount val="1"/>
                    <c:pt idx="0">
                      <c:v>H24</c:v>
                    </c:pt>
                  </c:strCache>
                </c:strRef>
              </c:tx>
              <c:dLblPos val="t"/>
            </c:dLbl>
            <c:dLbl>
              <c:idx val="2"/>
              <c:layout/>
              <c:tx>
                <c:strRef>
                  <c:f>公会計指標分析・財政指標組合せ分析表!$M$72</c:f>
                  <c:strCache>
                    <c:ptCount val="1"/>
                    <c:pt idx="0">
                      <c:v>H25</c:v>
                    </c:pt>
                  </c:strCache>
                </c:strRef>
              </c:tx>
              <c:dLblPos val="t"/>
            </c:dLbl>
            <c:dLbl>
              <c:idx val="3"/>
              <c:layout/>
              <c:tx>
                <c:strRef>
                  <c:f>公会計指標分析・財政指標組合せ分析表!$N$72</c:f>
                  <c:strCache>
                    <c:ptCount val="1"/>
                    <c:pt idx="0">
                      <c:v>H26</c:v>
                    </c:pt>
                  </c:strCache>
                </c:strRef>
              </c:tx>
              <c:dLblPos val="t"/>
            </c:dLbl>
            <c:dLbl>
              <c:idx val="4"/>
              <c:layout/>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公会計指標分析・財政指標組合せ分析表!$K$79:$O$79</c:f>
              <c:numCache>
                <c:formatCode>#,##0.0;"▲ "#,##0.0</c:formatCode>
                <c:ptCount val="5"/>
                <c:pt idx="0">
                  <c:v>13.8</c:v>
                </c:pt>
                <c:pt idx="1">
                  <c:v>12.8</c:v>
                </c:pt>
                <c:pt idx="2">
                  <c:v>12</c:v>
                </c:pt>
                <c:pt idx="3">
                  <c:v>11.1</c:v>
                </c:pt>
                <c:pt idx="4">
                  <c:v>10.7</c:v>
                </c:pt>
              </c:numCache>
            </c:numRef>
          </c:xVal>
          <c:yVal>
            <c:numRef>
              <c:f>公会計指標分析・財政指標組合せ分析表!$K$77:$O$77</c:f>
              <c:numCache>
                <c:formatCode>#,##0.0;"▲ "#,##0.0</c:formatCode>
                <c:ptCount val="5"/>
                <c:pt idx="0">
                  <c:v>88.3</c:v>
                </c:pt>
                <c:pt idx="1">
                  <c:v>76.2</c:v>
                </c:pt>
                <c:pt idx="2">
                  <c:v>65.3</c:v>
                </c:pt>
                <c:pt idx="3">
                  <c:v>60.8</c:v>
                </c:pt>
                <c:pt idx="4">
                  <c:v>58.5</c:v>
                </c:pt>
              </c:numCache>
            </c:numRef>
          </c:yVal>
        </c:ser>
        <c:dLbls/>
        <c:axId val="65936000"/>
        <c:axId val="65962752"/>
      </c:scatterChart>
      <c:valAx>
        <c:axId val="65936000"/>
        <c:scaling>
          <c:orientation val="minMax"/>
          <c:max val="21.1"/>
          <c:min val="10.1"/>
        </c:scaling>
        <c:axPos val="b"/>
        <c:title>
          <c:tx>
            <c:rich>
              <a:bodyPr/>
              <a:lstStyle/>
              <a:p>
                <a:pPr>
                  <a:defRPr/>
                </a:pPr>
                <a:r>
                  <a:rPr lang="ja-JP" altLang="en-US" sz="1050" b="0"/>
                  <a:t>実質公債費比率</a:t>
                </a:r>
              </a:p>
            </c:rich>
          </c:tx>
          <c:layout>
            <c:manualLayout>
              <c:xMode val="edge"/>
              <c:yMode val="edge"/>
              <c:x val="0.46793742437462083"/>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5962752"/>
        <c:crosses val="autoZero"/>
        <c:crossBetween val="midCat"/>
      </c:valAx>
      <c:valAx>
        <c:axId val="65962752"/>
        <c:scaling>
          <c:orientation val="minMax"/>
          <c:max val="220"/>
          <c:min val="40"/>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8E-2"/>
              <c:y val="0.25119654160876942"/>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65936000"/>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22" l="0.70000000000000018" r="0.70000000000000018" t="0.75000000000000022" header="0.3000000000000001" footer="0.300000000000000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高知県須崎市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補償金免除繰上償還や市債の発行基準を設けた結果、地方債現在高は大幅に減少し、元利償還金も減少傾向にある。算入公債費についても交付税算入のある起債の発行に重点をおいており今後も交付税算入のない起債の発行抑制に努める。人口減少等により普通交付税の増額は見込めず、標準財政規模も減少していくことが考えられるため、実質公債費比率</a:t>
          </a:r>
          <a:r>
            <a:rPr kumimoji="1" lang="ja-JP" altLang="ja-JP" sz="1400">
              <a:solidFill>
                <a:sysClr val="windowText" lastClr="000000"/>
              </a:solidFill>
              <a:effectLst/>
              <a:latin typeface="+mn-lt"/>
              <a:ea typeface="+mn-ea"/>
              <a:cs typeface="+mn-cs"/>
            </a:rPr>
            <a:t>の改善には、分子の数値を減少させる必要があ</a:t>
          </a:r>
          <a:r>
            <a:rPr kumimoji="1" lang="ja-JP" altLang="en-US" sz="1400">
              <a:solidFill>
                <a:sysClr val="windowText" lastClr="000000"/>
              </a:solidFill>
              <a:effectLst/>
              <a:latin typeface="+mn-lt"/>
              <a:ea typeface="+mn-ea"/>
              <a:cs typeface="+mn-cs"/>
            </a:rPr>
            <a:t>る。そのため、</a:t>
          </a:r>
          <a:r>
            <a:rPr kumimoji="1" lang="ja-JP" altLang="ja-JP" sz="1400">
              <a:solidFill>
                <a:sysClr val="windowText" lastClr="000000"/>
              </a:solidFill>
              <a:effectLst/>
              <a:latin typeface="+mn-lt"/>
              <a:ea typeface="+mn-ea"/>
              <a:cs typeface="+mn-cs"/>
            </a:rPr>
            <a:t>繰上償還を適宜実施し、公債費の圧縮に努める。</a:t>
          </a:r>
          <a:endParaRPr lang="ja-JP" altLang="ja-JP" sz="1400">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高知県須崎市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地方債発行に基準（臨時財政対策債と災害復旧事業を除いた年間の起債発行額と元金償還額の差額５億円以上）を設けた結果、地方債現在高は大幅に減少した。また、</a:t>
          </a:r>
          <a:r>
            <a:rPr kumimoji="1" lang="ja-JP" altLang="en-US" sz="1400">
              <a:solidFill>
                <a:schemeClr val="dk1"/>
              </a:solidFill>
              <a:effectLst/>
              <a:latin typeface="+mn-lt"/>
              <a:ea typeface="+mn-ea"/>
              <a:cs typeface="+mn-cs"/>
            </a:rPr>
            <a:t>前</a:t>
          </a:r>
          <a:r>
            <a:rPr kumimoji="1" lang="ja-JP" altLang="ja-JP" sz="1400">
              <a:solidFill>
                <a:schemeClr val="dk1"/>
              </a:solidFill>
              <a:effectLst/>
              <a:latin typeface="+mn-lt"/>
              <a:ea typeface="+mn-ea"/>
              <a:cs typeface="+mn-cs"/>
            </a:rPr>
            <a:t>年度</a:t>
          </a:r>
          <a:r>
            <a:rPr kumimoji="1" lang="ja-JP" altLang="en-US" sz="1400">
              <a:solidFill>
                <a:schemeClr val="dk1"/>
              </a:solidFill>
              <a:effectLst/>
              <a:latin typeface="+mn-lt"/>
              <a:ea typeface="+mn-ea"/>
              <a:cs typeface="+mn-cs"/>
            </a:rPr>
            <a:t>まで</a:t>
          </a:r>
          <a:r>
            <a:rPr kumimoji="1" lang="ja-JP" altLang="en-US" sz="1400">
              <a:solidFill>
                <a:sysClr val="windowText" lastClr="000000"/>
              </a:solidFill>
              <a:effectLst/>
              <a:latin typeface="+mn-lt"/>
              <a:ea typeface="+mn-ea"/>
              <a:cs typeface="+mn-cs"/>
            </a:rPr>
            <a:t>３</a:t>
          </a:r>
          <a:r>
            <a:rPr kumimoji="1" lang="ja-JP" altLang="ja-JP" sz="1400">
              <a:solidFill>
                <a:sysClr val="windowText" lastClr="000000"/>
              </a:solidFill>
              <a:effectLst/>
              <a:latin typeface="+mn-lt"/>
              <a:ea typeface="+mn-ea"/>
              <a:cs typeface="+mn-cs"/>
            </a:rPr>
            <a:t>年連続となる繰上償還を実施し、着実に数値が改善してい</a:t>
          </a:r>
          <a:r>
            <a:rPr kumimoji="1" lang="ja-JP" altLang="ja-JP" sz="1400">
              <a:solidFill>
                <a:schemeClr val="dk1"/>
              </a:solidFill>
              <a:effectLst/>
              <a:latin typeface="+mn-lt"/>
              <a:ea typeface="+mn-ea"/>
              <a:cs typeface="+mn-cs"/>
            </a:rPr>
            <a:t>る。しかし、下水道施設の施設改修等に多大な費用を要しており、公営企業債繰入見込額は依然として高止まりしている。</a:t>
          </a:r>
          <a:endParaRPr lang="ja-JP" altLang="ja-JP" sz="1400">
            <a:effectLst/>
          </a:endParaRPr>
        </a:p>
        <a:p>
          <a:r>
            <a:rPr kumimoji="1" lang="ja-JP" altLang="ja-JP" sz="1400">
              <a:solidFill>
                <a:schemeClr val="dk1"/>
              </a:solidFill>
              <a:effectLst/>
              <a:latin typeface="+mn-lt"/>
              <a:ea typeface="+mn-ea"/>
              <a:cs typeface="+mn-cs"/>
            </a:rPr>
            <a:t>　組合等負担等見込額においては、</a:t>
          </a:r>
          <a:r>
            <a:rPr kumimoji="1" lang="ja-JP" altLang="en-US" sz="1400">
              <a:solidFill>
                <a:schemeClr val="dk1"/>
              </a:solidFill>
              <a:effectLst/>
              <a:latin typeface="+mn-lt"/>
              <a:ea typeface="+mn-ea"/>
              <a:cs typeface="+mn-cs"/>
            </a:rPr>
            <a:t>施設等の建設償還負担金が</a:t>
          </a:r>
          <a:r>
            <a:rPr kumimoji="1" lang="ja-JP" altLang="ja-JP" sz="1400">
              <a:solidFill>
                <a:schemeClr val="dk1"/>
              </a:solidFill>
              <a:effectLst/>
              <a:latin typeface="+mn-lt"/>
              <a:ea typeface="+mn-ea"/>
              <a:cs typeface="+mn-cs"/>
            </a:rPr>
            <a:t>減少</a:t>
          </a:r>
          <a:r>
            <a:rPr kumimoji="1" lang="ja-JP" altLang="en-US" sz="1400">
              <a:solidFill>
                <a:schemeClr val="dk1"/>
              </a:solidFill>
              <a:effectLst/>
              <a:latin typeface="+mn-lt"/>
              <a:ea typeface="+mn-ea"/>
              <a:cs typeface="+mn-cs"/>
            </a:rPr>
            <a:t>しているため数値が改善している。</a:t>
          </a:r>
          <a:r>
            <a:rPr kumimoji="1" lang="ja-JP" altLang="ja-JP" sz="1400">
              <a:solidFill>
                <a:schemeClr val="dk1"/>
              </a:solidFill>
              <a:effectLst/>
              <a:latin typeface="+mn-lt"/>
              <a:ea typeface="+mn-ea"/>
              <a:cs typeface="+mn-cs"/>
            </a:rPr>
            <a:t>今後も、地方債の発行に基準を設け、さらに起債の繰上償還をおこなうことで地方債現在高を削減させ、将来負担比率の数値の改善に努める。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高知県須崎市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23,153
22,780
135.44
15,298,654
14,698,714
546,949
7,467,854
18,451,342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17.7
158.5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高知県須崎市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23,153
22,780
135.44
15,298,654
14,698,714
546,949
7,467,854
18,451,342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17.7
158.5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高知県須崎市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23,153
22,780
135.44
15,298,654
14,698,714
546,949
7,467,854
18,451,342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17.7
158.5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高知県須崎市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23,153
22,780
135.44
15,298,654
14,698,714
546,949
7,467,854
18,451,342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17.7
158.5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150" b="0" i="0" baseline="0">
              <a:solidFill>
                <a:schemeClr val="dk1"/>
              </a:solidFill>
              <a:effectLst/>
              <a:latin typeface="+mn-lt"/>
              <a:ea typeface="+mn-ea"/>
              <a:cs typeface="+mn-cs"/>
            </a:rPr>
            <a:t>  </a:t>
          </a:r>
          <a:r>
            <a:rPr lang="ja-JP" altLang="ja-JP" sz="1150" b="0" i="0" baseline="0">
              <a:solidFill>
                <a:schemeClr val="dk1"/>
              </a:solidFill>
              <a:effectLst/>
              <a:latin typeface="+mn-lt"/>
              <a:ea typeface="+mn-ea"/>
              <a:cs typeface="+mn-cs"/>
            </a:rPr>
            <a:t>市町村民税は個人・法人共に増収となっている。しかし、固定資産税について償却資産が増となったものの、土地及び家屋の減少が大きく全体で２４，３６９千円ほどの減額となっており、地方税全体では９，９６６千円の微減となっている。しかしながら、地方交付税が対前年度比３０，５２３千円、０．７％の増となったうえに地方消費税交付金が対前年度比１８７，８８５千円、６７．７％の大幅な増となっており、経常一般財源が増となった大きな要因となっている。結果、財政力指数は０．３９と若干改善し、類似団体平均と同数値となった。税負担の公平化と同時に自主財源の確保のため「須崎市市税等滞納整理本部」などの積極的な取り組みにより徴収率の向上を目指す。</a:t>
          </a:r>
          <a:endParaRPr lang="ja-JP" altLang="ja-JP" sz="115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34925</xdr:rowOff>
    </xdr:from>
    <xdr:to>
      <xdr:col>7</xdr:col>
      <xdr:colOff>152400</xdr:colOff>
      <xdr:row>43</xdr:row>
      <xdr:rowOff>75142</xdr:rowOff>
    </xdr:to>
    <xdr:cxnSp macro="">
      <xdr:nvCxnSpPr>
        <xdr:cNvPr id="68" name="直線コネクタ 67"/>
        <xdr:cNvCxnSpPr/>
      </xdr:nvCxnSpPr>
      <xdr:spPr>
        <a:xfrm flipV="1">
          <a:off x="4114800" y="740727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127652</xdr:rowOff>
    </xdr:from>
    <xdr:ext cx="762000" cy="259045"/>
    <xdr:sp macro="" textlink="">
      <xdr:nvSpPr>
        <xdr:cNvPr id="69"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75142</xdr:rowOff>
    </xdr:from>
    <xdr:to>
      <xdr:col>6</xdr:col>
      <xdr:colOff>0</xdr:colOff>
      <xdr:row>43</xdr:row>
      <xdr:rowOff>75142</xdr:rowOff>
    </xdr:to>
    <xdr:cxnSp macro="">
      <xdr:nvCxnSpPr>
        <xdr:cNvPr id="71" name="直線コネクタ 70"/>
        <xdr:cNvCxnSpPr/>
      </xdr:nvCxnSpPr>
      <xdr:spPr>
        <a:xfrm>
          <a:off x="3225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3" name="テキスト ボックス 72"/>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75142</xdr:rowOff>
    </xdr:from>
    <xdr:to>
      <xdr:col>4</xdr:col>
      <xdr:colOff>482600</xdr:colOff>
      <xdr:row>43</xdr:row>
      <xdr:rowOff>95250</xdr:rowOff>
    </xdr:to>
    <xdr:cxnSp macro="">
      <xdr:nvCxnSpPr>
        <xdr:cNvPr id="74" name="直線コネクタ 73"/>
        <xdr:cNvCxnSpPr/>
      </xdr:nvCxnSpPr>
      <xdr:spPr>
        <a:xfrm flipV="1">
          <a:off x="2336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75142</xdr:rowOff>
    </xdr:from>
    <xdr:to>
      <xdr:col>3</xdr:col>
      <xdr:colOff>279400</xdr:colOff>
      <xdr:row>43</xdr:row>
      <xdr:rowOff>95250</xdr:rowOff>
    </xdr:to>
    <xdr:cxnSp macro="">
      <xdr:nvCxnSpPr>
        <xdr:cNvPr id="77" name="直線コネクタ 76"/>
        <xdr:cNvCxnSpPr/>
      </xdr:nvCxnSpPr>
      <xdr:spPr>
        <a:xfrm>
          <a:off x="1447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87" name="円/楕円 86"/>
        <xdr:cNvSpPr/>
      </xdr:nvSpPr>
      <xdr:spPr>
        <a:xfrm>
          <a:off x="49022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652</xdr:rowOff>
    </xdr:from>
    <xdr:ext cx="762000" cy="259045"/>
    <xdr:sp macro="" textlink="">
      <xdr:nvSpPr>
        <xdr:cNvPr id="88" name="財政力該当値テキスト"/>
        <xdr:cNvSpPr txBox="1"/>
      </xdr:nvSpPr>
      <xdr:spPr>
        <a:xfrm>
          <a:off x="50419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24342</xdr:rowOff>
    </xdr:from>
    <xdr:to>
      <xdr:col>6</xdr:col>
      <xdr:colOff>50800</xdr:colOff>
      <xdr:row>43</xdr:row>
      <xdr:rowOff>125942</xdr:rowOff>
    </xdr:to>
    <xdr:sp macro="" textlink="">
      <xdr:nvSpPr>
        <xdr:cNvPr id="89" name="円/楕円 88"/>
        <xdr:cNvSpPr/>
      </xdr:nvSpPr>
      <xdr:spPr>
        <a:xfrm>
          <a:off x="4064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110719</xdr:rowOff>
    </xdr:from>
    <xdr:ext cx="736600" cy="259045"/>
    <xdr:sp macro="" textlink="">
      <xdr:nvSpPr>
        <xdr:cNvPr id="90" name="テキスト ボックス 89"/>
        <xdr:cNvSpPr txBox="1"/>
      </xdr:nvSpPr>
      <xdr:spPr>
        <a:xfrm>
          <a:off x="3733800" y="748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24342</xdr:rowOff>
    </xdr:from>
    <xdr:to>
      <xdr:col>4</xdr:col>
      <xdr:colOff>533400</xdr:colOff>
      <xdr:row>43</xdr:row>
      <xdr:rowOff>125942</xdr:rowOff>
    </xdr:to>
    <xdr:sp macro="" textlink="">
      <xdr:nvSpPr>
        <xdr:cNvPr id="91" name="円/楕円 90"/>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110719</xdr:rowOff>
    </xdr:from>
    <xdr:ext cx="762000" cy="259045"/>
    <xdr:sp macro="" textlink="">
      <xdr:nvSpPr>
        <xdr:cNvPr id="92" name="テキスト ボックス 91"/>
        <xdr:cNvSpPr txBox="1"/>
      </xdr:nvSpPr>
      <xdr:spPr>
        <a:xfrm>
          <a:off x="2844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3" name="円/楕円 92"/>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4" name="テキスト ボックス 93"/>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24342</xdr:rowOff>
    </xdr:from>
    <xdr:to>
      <xdr:col>2</xdr:col>
      <xdr:colOff>127000</xdr:colOff>
      <xdr:row>43</xdr:row>
      <xdr:rowOff>125942</xdr:rowOff>
    </xdr:to>
    <xdr:sp macro="" textlink="">
      <xdr:nvSpPr>
        <xdr:cNvPr id="95" name="円/楕円 94"/>
        <xdr:cNvSpPr/>
      </xdr:nvSpPr>
      <xdr:spPr>
        <a:xfrm>
          <a:off x="1397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110719</xdr:rowOff>
    </xdr:from>
    <xdr:ext cx="762000" cy="259045"/>
    <xdr:sp macro="" textlink="">
      <xdr:nvSpPr>
        <xdr:cNvPr id="96" name="テキスト ボックス 95"/>
        <xdr:cNvSpPr txBox="1"/>
      </xdr:nvSpPr>
      <xdr:spPr>
        <a:xfrm>
          <a:off x="1066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0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歳出面においては、義務的経費が人件費・扶助費・公債費すべて減額となっている。人件費の減額要因としては、Ｈ</a:t>
          </a:r>
          <a:r>
            <a:rPr lang="en-US" altLang="ja-JP" sz="1000" b="0" i="0" baseline="0">
              <a:solidFill>
                <a:schemeClr val="dk1"/>
              </a:solidFill>
              <a:effectLst/>
              <a:latin typeface="+mn-lt"/>
              <a:ea typeface="+mn-ea"/>
              <a:cs typeface="+mn-cs"/>
            </a:rPr>
            <a:t>26</a:t>
          </a:r>
          <a:r>
            <a:rPr lang="ja-JP" altLang="ja-JP" sz="1000" b="0" i="0" baseline="0">
              <a:solidFill>
                <a:schemeClr val="dk1"/>
              </a:solidFill>
              <a:effectLst/>
              <a:latin typeface="+mn-lt"/>
              <a:ea typeface="+mn-ea"/>
              <a:cs typeface="+mn-cs"/>
            </a:rPr>
            <a:t>の大量退職が平均給与を押し下げ、一般財源ベースで▲</a:t>
          </a:r>
          <a:r>
            <a:rPr lang="en-US" altLang="ja-JP" sz="1000" b="0" i="0" baseline="0">
              <a:solidFill>
                <a:schemeClr val="dk1"/>
              </a:solidFill>
              <a:effectLst/>
              <a:latin typeface="+mn-lt"/>
              <a:ea typeface="+mn-ea"/>
              <a:cs typeface="+mn-cs"/>
            </a:rPr>
            <a:t>121,893</a:t>
          </a:r>
          <a:r>
            <a:rPr lang="ja-JP" altLang="ja-JP" sz="1000" b="0" i="0" baseline="0">
              <a:solidFill>
                <a:schemeClr val="dk1"/>
              </a:solidFill>
              <a:effectLst/>
              <a:latin typeface="+mn-lt"/>
              <a:ea typeface="+mn-ea"/>
              <a:cs typeface="+mn-cs"/>
            </a:rPr>
            <a:t>千円、▲</a:t>
          </a:r>
          <a:r>
            <a:rPr lang="en-US" altLang="ja-JP" sz="1000" b="0" i="0" baseline="0">
              <a:solidFill>
                <a:schemeClr val="dk1"/>
              </a:solidFill>
              <a:effectLst/>
              <a:latin typeface="+mn-lt"/>
              <a:ea typeface="+mn-ea"/>
              <a:cs typeface="+mn-cs"/>
            </a:rPr>
            <a:t>6.5</a:t>
          </a:r>
          <a:r>
            <a:rPr lang="ja-JP" altLang="ja-JP" sz="1000" b="0" i="0" baseline="0">
              <a:solidFill>
                <a:schemeClr val="dk1"/>
              </a:solidFill>
              <a:effectLst/>
              <a:latin typeface="+mn-lt"/>
              <a:ea typeface="+mn-ea"/>
              <a:cs typeface="+mn-cs"/>
            </a:rPr>
            <a:t>％となっている。扶助費についても、生活保護費等の社会保障関連経費が主として減少している。公債費は、対前年度比▲</a:t>
          </a:r>
          <a:r>
            <a:rPr lang="en-US" altLang="ja-JP" sz="1000" b="0" i="0" baseline="0">
              <a:solidFill>
                <a:schemeClr val="dk1"/>
              </a:solidFill>
              <a:effectLst/>
              <a:latin typeface="+mn-lt"/>
              <a:ea typeface="+mn-ea"/>
              <a:cs typeface="+mn-cs"/>
            </a:rPr>
            <a:t>139,778</a:t>
          </a:r>
          <a:r>
            <a:rPr lang="ja-JP" altLang="ja-JP" sz="1000" b="0" i="0" baseline="0">
              <a:solidFill>
                <a:schemeClr val="dk1"/>
              </a:solidFill>
              <a:effectLst/>
              <a:latin typeface="+mn-lt"/>
              <a:ea typeface="+mn-ea"/>
              <a:cs typeface="+mn-cs"/>
            </a:rPr>
            <a:t>千円、率にして▲</a:t>
          </a:r>
          <a:r>
            <a:rPr lang="en-US" altLang="ja-JP" sz="1000" b="0" i="0" baseline="0">
              <a:solidFill>
                <a:schemeClr val="dk1"/>
              </a:solidFill>
              <a:effectLst/>
              <a:latin typeface="+mn-lt"/>
              <a:ea typeface="+mn-ea"/>
              <a:cs typeface="+mn-cs"/>
            </a:rPr>
            <a:t>6.6</a:t>
          </a:r>
          <a:r>
            <a:rPr lang="ja-JP" altLang="ja-JP" sz="1000" b="0" i="0" baseline="0">
              <a:solidFill>
                <a:schemeClr val="dk1"/>
              </a:solidFill>
              <a:effectLst/>
              <a:latin typeface="+mn-lt"/>
              <a:ea typeface="+mn-ea"/>
              <a:cs typeface="+mn-cs"/>
            </a:rPr>
            <a:t>％となっている。これは、通常償還分において元金・利子共に減額となったうえに防災対策加速化基金を特定財源として充当（Ｈ</a:t>
          </a:r>
          <a:r>
            <a:rPr lang="en-US" altLang="ja-JP" sz="1000" b="0" i="0" baseline="0">
              <a:solidFill>
                <a:schemeClr val="dk1"/>
              </a:solidFill>
              <a:effectLst/>
              <a:latin typeface="+mn-lt"/>
              <a:ea typeface="+mn-ea"/>
              <a:cs typeface="+mn-cs"/>
            </a:rPr>
            <a:t>27</a:t>
          </a:r>
          <a:r>
            <a:rPr lang="ja-JP" altLang="ja-JP" sz="1000" b="0" i="0" baseline="0">
              <a:solidFill>
                <a:schemeClr val="dk1"/>
              </a:solidFill>
              <a:effectLst/>
              <a:latin typeface="+mn-lt"/>
              <a:ea typeface="+mn-ea"/>
              <a:cs typeface="+mn-cs"/>
            </a:rPr>
            <a:t>：</a:t>
          </a:r>
          <a:r>
            <a:rPr lang="en-US" altLang="ja-JP" sz="1000" b="0" i="0" baseline="0">
              <a:solidFill>
                <a:schemeClr val="dk1"/>
              </a:solidFill>
              <a:effectLst/>
              <a:latin typeface="+mn-lt"/>
              <a:ea typeface="+mn-ea"/>
              <a:cs typeface="+mn-cs"/>
            </a:rPr>
            <a:t>92,016</a:t>
          </a:r>
          <a:r>
            <a:rPr lang="ja-JP" altLang="ja-JP" sz="1000" b="0" i="0" baseline="0">
              <a:solidFill>
                <a:schemeClr val="dk1"/>
              </a:solidFill>
              <a:effectLst/>
              <a:latin typeface="+mn-lt"/>
              <a:ea typeface="+mn-ea"/>
              <a:cs typeface="+mn-cs"/>
            </a:rPr>
            <a:t>千円）しているため一般財源ベースにおいて大幅な減少となったものである。その他物件費・補助費等・繰出金については、すさきがすきさ応援基金繰入金を充当したため一般財源ベースでそれぞれ大幅に減少している。平成</a:t>
          </a:r>
          <a:r>
            <a:rPr lang="en-US" altLang="ja-JP" sz="1000" b="0" i="0" baseline="0">
              <a:solidFill>
                <a:schemeClr val="dk1"/>
              </a:solidFill>
              <a:effectLst/>
              <a:latin typeface="+mn-lt"/>
              <a:ea typeface="+mn-ea"/>
              <a:cs typeface="+mn-cs"/>
            </a:rPr>
            <a:t>27</a:t>
          </a:r>
          <a:r>
            <a:rPr lang="ja-JP" altLang="ja-JP" sz="1000" b="0" i="0" baseline="0">
              <a:solidFill>
                <a:schemeClr val="dk1"/>
              </a:solidFill>
              <a:effectLst/>
              <a:latin typeface="+mn-lt"/>
              <a:ea typeface="+mn-ea"/>
              <a:cs typeface="+mn-cs"/>
            </a:rPr>
            <a:t>年度においては、経常収支比率が</a:t>
          </a:r>
          <a:r>
            <a:rPr lang="en-US" altLang="ja-JP" sz="1000" b="0" i="0" baseline="0">
              <a:solidFill>
                <a:schemeClr val="dk1"/>
              </a:solidFill>
              <a:effectLst/>
              <a:latin typeface="+mn-lt"/>
              <a:ea typeface="+mn-ea"/>
              <a:cs typeface="+mn-cs"/>
            </a:rPr>
            <a:t>87.9</a:t>
          </a:r>
          <a:r>
            <a:rPr lang="ja-JP" altLang="ja-JP" sz="1000" b="0" i="0" baseline="0">
              <a:solidFill>
                <a:schemeClr val="dk1"/>
              </a:solidFill>
              <a:effectLst/>
              <a:latin typeface="+mn-lt"/>
              <a:ea typeface="+mn-ea"/>
              <a:cs typeface="+mn-cs"/>
            </a:rPr>
            <a:t>％となり平成</a:t>
          </a:r>
          <a:r>
            <a:rPr lang="en-US" altLang="ja-JP" sz="1000" b="0" i="0" baseline="0">
              <a:solidFill>
                <a:schemeClr val="dk1"/>
              </a:solidFill>
              <a:effectLst/>
              <a:latin typeface="+mn-lt"/>
              <a:ea typeface="+mn-ea"/>
              <a:cs typeface="+mn-cs"/>
            </a:rPr>
            <a:t>6</a:t>
          </a:r>
          <a:r>
            <a:rPr lang="ja-JP" altLang="ja-JP" sz="1000" b="0" i="0" baseline="0">
              <a:solidFill>
                <a:schemeClr val="dk1"/>
              </a:solidFill>
              <a:effectLst/>
              <a:latin typeface="+mn-lt"/>
              <a:ea typeface="+mn-ea"/>
              <a:cs typeface="+mn-cs"/>
            </a:rPr>
            <a:t>年度決算以来の</a:t>
          </a:r>
          <a:r>
            <a:rPr lang="en-US" altLang="ja-JP" sz="1000" b="0" i="0" baseline="0">
              <a:solidFill>
                <a:schemeClr val="dk1"/>
              </a:solidFill>
              <a:effectLst/>
              <a:latin typeface="+mn-lt"/>
              <a:ea typeface="+mn-ea"/>
              <a:cs typeface="+mn-cs"/>
            </a:rPr>
            <a:t>90</a:t>
          </a:r>
          <a:r>
            <a:rPr lang="ja-JP" altLang="ja-JP" sz="1000" b="0" i="0" baseline="0">
              <a:solidFill>
                <a:schemeClr val="dk1"/>
              </a:solidFill>
              <a:effectLst/>
              <a:latin typeface="+mn-lt"/>
              <a:ea typeface="+mn-ea"/>
              <a:cs typeface="+mn-cs"/>
            </a:rPr>
            <a:t>％を下回る数値となった。これは、義務的経費がすべて減少したことと、ふるさと納税を積み立てた基金を特定財源としたことが大きく寄与している。</a:t>
          </a:r>
          <a:endParaRPr lang="ja-JP" altLang="ja-JP" sz="10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140335</xdr:rowOff>
    </xdr:to>
    <xdr:cxnSp macro="">
      <xdr:nvCxnSpPr>
        <xdr:cNvPr id="126" name="直線コネクタ 125"/>
        <xdr:cNvCxnSpPr/>
      </xdr:nvCxnSpPr>
      <xdr:spPr>
        <a:xfrm flipV="1">
          <a:off x="4953000" y="9974580"/>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112412</xdr:rowOff>
    </xdr:from>
    <xdr:ext cx="762000" cy="259045"/>
    <xdr:sp macro="" textlink="">
      <xdr:nvSpPr>
        <xdr:cNvPr id="127" name="財政構造の弾力性最小値テキスト"/>
        <xdr:cNvSpPr txBox="1"/>
      </xdr:nvSpPr>
      <xdr:spPr>
        <a:xfrm>
          <a:off x="5041900" y="115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67</xdr:row>
      <xdr:rowOff>140335</xdr:rowOff>
    </xdr:from>
    <xdr:to>
      <xdr:col>7</xdr:col>
      <xdr:colOff>241300</xdr:colOff>
      <xdr:row>67</xdr:row>
      <xdr:rowOff>140335</xdr:rowOff>
    </xdr:to>
    <xdr:cxnSp macro="">
      <xdr:nvCxnSpPr>
        <xdr:cNvPr id="128" name="直線コネクタ 127"/>
        <xdr:cNvCxnSpPr/>
      </xdr:nvCxnSpPr>
      <xdr:spPr>
        <a:xfrm>
          <a:off x="4864100" y="1162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21379</xdr:rowOff>
    </xdr:from>
    <xdr:to>
      <xdr:col>7</xdr:col>
      <xdr:colOff>152400</xdr:colOff>
      <xdr:row>62</xdr:row>
      <xdr:rowOff>56515</xdr:rowOff>
    </xdr:to>
    <xdr:cxnSp macro="">
      <xdr:nvCxnSpPr>
        <xdr:cNvPr id="131" name="直線コネクタ 130"/>
        <xdr:cNvCxnSpPr/>
      </xdr:nvCxnSpPr>
      <xdr:spPr>
        <a:xfrm flipV="1">
          <a:off x="4114800" y="10308379"/>
          <a:ext cx="838200" cy="37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154322</xdr:rowOff>
    </xdr:from>
    <xdr:ext cx="762000" cy="259045"/>
    <xdr:sp macro="" textlink="">
      <xdr:nvSpPr>
        <xdr:cNvPr id="132" name="財政構造の弾力性平均値テキスト"/>
        <xdr:cNvSpPr txBox="1"/>
      </xdr:nvSpPr>
      <xdr:spPr>
        <a:xfrm>
          <a:off x="5041900" y="10269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33" name="フローチャート : 判断 132"/>
        <xdr:cNvSpPr/>
      </xdr:nvSpPr>
      <xdr:spPr>
        <a:xfrm>
          <a:off x="49022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24342</xdr:rowOff>
    </xdr:from>
    <xdr:to>
      <xdr:col>6</xdr:col>
      <xdr:colOff>0</xdr:colOff>
      <xdr:row>62</xdr:row>
      <xdr:rowOff>56515</xdr:rowOff>
    </xdr:to>
    <xdr:cxnSp macro="">
      <xdr:nvCxnSpPr>
        <xdr:cNvPr id="134" name="直線コネクタ 133"/>
        <xdr:cNvCxnSpPr/>
      </xdr:nvCxnSpPr>
      <xdr:spPr>
        <a:xfrm>
          <a:off x="3225800" y="10654242"/>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59055</xdr:rowOff>
    </xdr:from>
    <xdr:to>
      <xdr:col>6</xdr:col>
      <xdr:colOff>50800</xdr:colOff>
      <xdr:row>60</xdr:row>
      <xdr:rowOff>160655</xdr:rowOff>
    </xdr:to>
    <xdr:sp macro="" textlink="">
      <xdr:nvSpPr>
        <xdr:cNvPr id="135" name="フローチャート : 判断 134"/>
        <xdr:cNvSpPr/>
      </xdr:nvSpPr>
      <xdr:spPr>
        <a:xfrm>
          <a:off x="4064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170832</xdr:rowOff>
    </xdr:from>
    <xdr:ext cx="736600" cy="259045"/>
    <xdr:sp macro="" textlink="">
      <xdr:nvSpPr>
        <xdr:cNvPr id="136" name="テキスト ボックス 135"/>
        <xdr:cNvSpPr txBox="1"/>
      </xdr:nvSpPr>
      <xdr:spPr>
        <a:xfrm>
          <a:off x="3733800" y="10114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24342</xdr:rowOff>
    </xdr:from>
    <xdr:to>
      <xdr:col>4</xdr:col>
      <xdr:colOff>482600</xdr:colOff>
      <xdr:row>62</xdr:row>
      <xdr:rowOff>64558</xdr:rowOff>
    </xdr:to>
    <xdr:cxnSp macro="">
      <xdr:nvCxnSpPr>
        <xdr:cNvPr id="137" name="直線コネクタ 136"/>
        <xdr:cNvCxnSpPr/>
      </xdr:nvCxnSpPr>
      <xdr:spPr>
        <a:xfrm flipV="1">
          <a:off x="2336800" y="1065424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2752</xdr:rowOff>
    </xdr:from>
    <xdr:to>
      <xdr:col>4</xdr:col>
      <xdr:colOff>533400</xdr:colOff>
      <xdr:row>60</xdr:row>
      <xdr:rowOff>104352</xdr:rowOff>
    </xdr:to>
    <xdr:sp macro="" textlink="">
      <xdr:nvSpPr>
        <xdr:cNvPr id="138" name="フローチャート : 判断 137"/>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114529</xdr:rowOff>
    </xdr:from>
    <xdr:ext cx="762000" cy="259045"/>
    <xdr:sp macro="" textlink="">
      <xdr:nvSpPr>
        <xdr:cNvPr id="139" name="テキスト ボックス 138"/>
        <xdr:cNvSpPr txBox="1"/>
      </xdr:nvSpPr>
      <xdr:spPr>
        <a:xfrm>
          <a:off x="2844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151554</xdr:rowOff>
    </xdr:from>
    <xdr:to>
      <xdr:col>3</xdr:col>
      <xdr:colOff>279400</xdr:colOff>
      <xdr:row>62</xdr:row>
      <xdr:rowOff>64558</xdr:rowOff>
    </xdr:to>
    <xdr:cxnSp macro="">
      <xdr:nvCxnSpPr>
        <xdr:cNvPr id="140" name="直線コネクタ 139"/>
        <xdr:cNvCxnSpPr/>
      </xdr:nvCxnSpPr>
      <xdr:spPr>
        <a:xfrm>
          <a:off x="1447800" y="10610004"/>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38946</xdr:rowOff>
    </xdr:from>
    <xdr:to>
      <xdr:col>3</xdr:col>
      <xdr:colOff>330200</xdr:colOff>
      <xdr:row>60</xdr:row>
      <xdr:rowOff>140546</xdr:rowOff>
    </xdr:to>
    <xdr:sp macro="" textlink="">
      <xdr:nvSpPr>
        <xdr:cNvPr id="141" name="フローチャート : 判断 140"/>
        <xdr:cNvSpPr/>
      </xdr:nvSpPr>
      <xdr:spPr>
        <a:xfrm>
          <a:off x="2286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150723</xdr:rowOff>
    </xdr:from>
    <xdr:ext cx="762000" cy="259045"/>
    <xdr:sp macro="" textlink="">
      <xdr:nvSpPr>
        <xdr:cNvPr id="142" name="テキスト ボックス 141"/>
        <xdr:cNvSpPr txBox="1"/>
      </xdr:nvSpPr>
      <xdr:spPr>
        <a:xfrm>
          <a:off x="1955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14817</xdr:rowOff>
    </xdr:from>
    <xdr:to>
      <xdr:col>2</xdr:col>
      <xdr:colOff>127000</xdr:colOff>
      <xdr:row>60</xdr:row>
      <xdr:rowOff>116417</xdr:rowOff>
    </xdr:to>
    <xdr:sp macro="" textlink="">
      <xdr:nvSpPr>
        <xdr:cNvPr id="143" name="フローチャート : 判断 142"/>
        <xdr:cNvSpPr/>
      </xdr:nvSpPr>
      <xdr:spPr>
        <a:xfrm>
          <a:off x="1397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126594</xdr:rowOff>
    </xdr:from>
    <xdr:ext cx="762000" cy="259045"/>
    <xdr:sp macro="" textlink="">
      <xdr:nvSpPr>
        <xdr:cNvPr id="144" name="テキスト ボックス 143"/>
        <xdr:cNvSpPr txBox="1"/>
      </xdr:nvSpPr>
      <xdr:spPr>
        <a:xfrm>
          <a:off x="1066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59</xdr:row>
      <xdr:rowOff>142029</xdr:rowOff>
    </xdr:from>
    <xdr:to>
      <xdr:col>7</xdr:col>
      <xdr:colOff>203200</xdr:colOff>
      <xdr:row>60</xdr:row>
      <xdr:rowOff>72179</xdr:rowOff>
    </xdr:to>
    <xdr:sp macro="" textlink="">
      <xdr:nvSpPr>
        <xdr:cNvPr id="150" name="円/楕円 149"/>
        <xdr:cNvSpPr/>
      </xdr:nvSpPr>
      <xdr:spPr>
        <a:xfrm>
          <a:off x="4902200" y="1025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158556</xdr:rowOff>
    </xdr:from>
    <xdr:ext cx="762000" cy="259045"/>
    <xdr:sp macro="" textlink="">
      <xdr:nvSpPr>
        <xdr:cNvPr id="151" name="財政構造の弾力性該当値テキスト"/>
        <xdr:cNvSpPr txBox="1"/>
      </xdr:nvSpPr>
      <xdr:spPr>
        <a:xfrm>
          <a:off x="5041900" y="10102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5715</xdr:rowOff>
    </xdr:from>
    <xdr:to>
      <xdr:col>6</xdr:col>
      <xdr:colOff>50800</xdr:colOff>
      <xdr:row>62</xdr:row>
      <xdr:rowOff>107315</xdr:rowOff>
    </xdr:to>
    <xdr:sp macro="" textlink="">
      <xdr:nvSpPr>
        <xdr:cNvPr id="152" name="円/楕円 151"/>
        <xdr:cNvSpPr/>
      </xdr:nvSpPr>
      <xdr:spPr>
        <a:xfrm>
          <a:off x="4064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92092</xdr:rowOff>
    </xdr:from>
    <xdr:ext cx="736600" cy="259045"/>
    <xdr:sp macro="" textlink="">
      <xdr:nvSpPr>
        <xdr:cNvPr id="153" name="テキスト ボックス 152"/>
        <xdr:cNvSpPr txBox="1"/>
      </xdr:nvSpPr>
      <xdr:spPr>
        <a:xfrm>
          <a:off x="3733800" y="1072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144992</xdr:rowOff>
    </xdr:from>
    <xdr:to>
      <xdr:col>4</xdr:col>
      <xdr:colOff>533400</xdr:colOff>
      <xdr:row>62</xdr:row>
      <xdr:rowOff>75142</xdr:rowOff>
    </xdr:to>
    <xdr:sp macro="" textlink="">
      <xdr:nvSpPr>
        <xdr:cNvPr id="154" name="円/楕円 153"/>
        <xdr:cNvSpPr/>
      </xdr:nvSpPr>
      <xdr:spPr>
        <a:xfrm>
          <a:off x="31750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59919</xdr:rowOff>
    </xdr:from>
    <xdr:ext cx="762000" cy="259045"/>
    <xdr:sp macro="" textlink="">
      <xdr:nvSpPr>
        <xdr:cNvPr id="155" name="テキスト ボックス 154"/>
        <xdr:cNvSpPr txBox="1"/>
      </xdr:nvSpPr>
      <xdr:spPr>
        <a:xfrm>
          <a:off x="2844800" y="1068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13758</xdr:rowOff>
    </xdr:from>
    <xdr:to>
      <xdr:col>3</xdr:col>
      <xdr:colOff>330200</xdr:colOff>
      <xdr:row>62</xdr:row>
      <xdr:rowOff>115358</xdr:rowOff>
    </xdr:to>
    <xdr:sp macro="" textlink="">
      <xdr:nvSpPr>
        <xdr:cNvPr id="156" name="円/楕円 155"/>
        <xdr:cNvSpPr/>
      </xdr:nvSpPr>
      <xdr:spPr>
        <a:xfrm>
          <a:off x="22860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100135</xdr:rowOff>
    </xdr:from>
    <xdr:ext cx="762000" cy="259045"/>
    <xdr:sp macro="" textlink="">
      <xdr:nvSpPr>
        <xdr:cNvPr id="157" name="テキスト ボックス 156"/>
        <xdr:cNvSpPr txBox="1"/>
      </xdr:nvSpPr>
      <xdr:spPr>
        <a:xfrm>
          <a:off x="1955800" y="1073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100754</xdr:rowOff>
    </xdr:from>
    <xdr:to>
      <xdr:col>2</xdr:col>
      <xdr:colOff>127000</xdr:colOff>
      <xdr:row>62</xdr:row>
      <xdr:rowOff>30904</xdr:rowOff>
    </xdr:to>
    <xdr:sp macro="" textlink="">
      <xdr:nvSpPr>
        <xdr:cNvPr id="158" name="円/楕円 157"/>
        <xdr:cNvSpPr/>
      </xdr:nvSpPr>
      <xdr:spPr>
        <a:xfrm>
          <a:off x="1397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15681</xdr:rowOff>
    </xdr:from>
    <xdr:ext cx="762000" cy="259045"/>
    <xdr:sp macro="" textlink="">
      <xdr:nvSpPr>
        <xdr:cNvPr id="159" name="テキスト ボックス 158"/>
        <xdr:cNvSpPr txBox="1"/>
      </xdr:nvSpPr>
      <xdr:spPr>
        <a:xfrm>
          <a:off x="1066800" y="1064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[149,877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147,224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数次にわたる行政改革大綱や集中改革プランに基づき、定年退職者の不補充などによる人件費削減など徹底した歳出削減に努めた結果、人口一人当たりの決算額は類似団体と比較して低くなっている。しかし、人口の減少や、退職者数の増加による退職金の増加も予想されており、物件費等の事業の見直しを含め歳出の抑制に引き続き取り組んで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164688</xdr:rowOff>
    </xdr:from>
    <xdr:to>
      <xdr:col>7</xdr:col>
      <xdr:colOff>152400</xdr:colOff>
      <xdr:row>89</xdr:row>
      <xdr:rowOff>44617</xdr:rowOff>
    </xdr:to>
    <xdr:cxnSp macro="">
      <xdr:nvCxnSpPr>
        <xdr:cNvPr id="189" name="直線コネクタ 188"/>
        <xdr:cNvCxnSpPr/>
      </xdr:nvCxnSpPr>
      <xdr:spPr>
        <a:xfrm flipV="1">
          <a:off x="4953000" y="13709238"/>
          <a:ext cx="0" cy="1594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16694</xdr:rowOff>
    </xdr:from>
    <xdr:ext cx="762000" cy="259045"/>
    <xdr:sp macro="" textlink="">
      <xdr:nvSpPr>
        <xdr:cNvPr id="190" name="人件費・物件費等の状況最小値テキスト"/>
        <xdr:cNvSpPr txBox="1"/>
      </xdr:nvSpPr>
      <xdr:spPr>
        <a:xfrm>
          <a:off x="5041900" y="1527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89</xdr:row>
      <xdr:rowOff>44617</xdr:rowOff>
    </xdr:from>
    <xdr:to>
      <xdr:col>7</xdr:col>
      <xdr:colOff>241300</xdr:colOff>
      <xdr:row>89</xdr:row>
      <xdr:rowOff>44617</xdr:rowOff>
    </xdr:to>
    <xdr:cxnSp macro="">
      <xdr:nvCxnSpPr>
        <xdr:cNvPr id="191" name="直線コネクタ 190"/>
        <xdr:cNvCxnSpPr/>
      </xdr:nvCxnSpPr>
      <xdr:spPr>
        <a:xfrm>
          <a:off x="4864100" y="1530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79615</xdr:rowOff>
    </xdr:from>
    <xdr:ext cx="762000" cy="259045"/>
    <xdr:sp macro="" textlink="">
      <xdr:nvSpPr>
        <xdr:cNvPr id="192" name="人件費・物件費等の状況最大値テキスト"/>
        <xdr:cNvSpPr txBox="1"/>
      </xdr:nvSpPr>
      <xdr:spPr>
        <a:xfrm>
          <a:off x="5041900" y="134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79</xdr:row>
      <xdr:rowOff>164688</xdr:rowOff>
    </xdr:from>
    <xdr:to>
      <xdr:col>7</xdr:col>
      <xdr:colOff>241300</xdr:colOff>
      <xdr:row>79</xdr:row>
      <xdr:rowOff>164688</xdr:rowOff>
    </xdr:to>
    <xdr:cxnSp macro="">
      <xdr:nvCxnSpPr>
        <xdr:cNvPr id="193" name="直線コネクタ 192"/>
        <xdr:cNvCxnSpPr/>
      </xdr:nvCxnSpPr>
      <xdr:spPr>
        <a:xfrm>
          <a:off x="4864100" y="1370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27772</xdr:rowOff>
    </xdr:from>
    <xdr:to>
      <xdr:col>7</xdr:col>
      <xdr:colOff>152400</xdr:colOff>
      <xdr:row>82</xdr:row>
      <xdr:rowOff>142945</xdr:rowOff>
    </xdr:to>
    <xdr:cxnSp macro="">
      <xdr:nvCxnSpPr>
        <xdr:cNvPr id="194" name="直線コネクタ 193"/>
        <xdr:cNvCxnSpPr/>
      </xdr:nvCxnSpPr>
      <xdr:spPr>
        <a:xfrm>
          <a:off x="4114800" y="14086672"/>
          <a:ext cx="838200" cy="115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122093</xdr:rowOff>
    </xdr:from>
    <xdr:ext cx="762000" cy="259045"/>
    <xdr:sp macro="" textlink="">
      <xdr:nvSpPr>
        <xdr:cNvPr id="195" name="人件費・物件費等の状況平均値テキスト"/>
        <xdr:cNvSpPr txBox="1"/>
      </xdr:nvSpPr>
      <xdr:spPr>
        <a:xfrm>
          <a:off x="5041900" y="14180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150016</xdr:rowOff>
    </xdr:from>
    <xdr:to>
      <xdr:col>7</xdr:col>
      <xdr:colOff>203200</xdr:colOff>
      <xdr:row>83</xdr:row>
      <xdr:rowOff>80166</xdr:rowOff>
    </xdr:to>
    <xdr:sp macro="" textlink="">
      <xdr:nvSpPr>
        <xdr:cNvPr id="196" name="フローチャート : 判断 195"/>
        <xdr:cNvSpPr/>
      </xdr:nvSpPr>
      <xdr:spPr>
        <a:xfrm>
          <a:off x="49022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124492</xdr:rowOff>
    </xdr:from>
    <xdr:to>
      <xdr:col>6</xdr:col>
      <xdr:colOff>0</xdr:colOff>
      <xdr:row>82</xdr:row>
      <xdr:rowOff>27772</xdr:rowOff>
    </xdr:to>
    <xdr:cxnSp macro="">
      <xdr:nvCxnSpPr>
        <xdr:cNvPr id="197" name="直線コネクタ 196"/>
        <xdr:cNvCxnSpPr/>
      </xdr:nvCxnSpPr>
      <xdr:spPr>
        <a:xfrm>
          <a:off x="3225800" y="14011942"/>
          <a:ext cx="889000" cy="7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110499</xdr:rowOff>
    </xdr:from>
    <xdr:to>
      <xdr:col>6</xdr:col>
      <xdr:colOff>50800</xdr:colOff>
      <xdr:row>83</xdr:row>
      <xdr:rowOff>40649</xdr:rowOff>
    </xdr:to>
    <xdr:sp macro="" textlink="">
      <xdr:nvSpPr>
        <xdr:cNvPr id="198" name="フローチャート : 判断 197"/>
        <xdr:cNvSpPr/>
      </xdr:nvSpPr>
      <xdr:spPr>
        <a:xfrm>
          <a:off x="4064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25426</xdr:rowOff>
    </xdr:from>
    <xdr:ext cx="736600" cy="259045"/>
    <xdr:sp macro="" textlink="">
      <xdr:nvSpPr>
        <xdr:cNvPr id="199" name="テキスト ボックス 198"/>
        <xdr:cNvSpPr txBox="1"/>
      </xdr:nvSpPr>
      <xdr:spPr>
        <a:xfrm>
          <a:off x="3733800" y="14255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116447</xdr:rowOff>
    </xdr:from>
    <xdr:to>
      <xdr:col>4</xdr:col>
      <xdr:colOff>482600</xdr:colOff>
      <xdr:row>81</xdr:row>
      <xdr:rowOff>124492</xdr:rowOff>
    </xdr:to>
    <xdr:cxnSp macro="">
      <xdr:nvCxnSpPr>
        <xdr:cNvPr id="200" name="直線コネクタ 199"/>
        <xdr:cNvCxnSpPr/>
      </xdr:nvCxnSpPr>
      <xdr:spPr>
        <a:xfrm>
          <a:off x="2336800" y="14003897"/>
          <a:ext cx="8890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72599</xdr:rowOff>
    </xdr:from>
    <xdr:to>
      <xdr:col>4</xdr:col>
      <xdr:colOff>533400</xdr:colOff>
      <xdr:row>83</xdr:row>
      <xdr:rowOff>2749</xdr:rowOff>
    </xdr:to>
    <xdr:sp macro="" textlink="">
      <xdr:nvSpPr>
        <xdr:cNvPr id="201" name="フローチャート : 判断 200"/>
        <xdr:cNvSpPr/>
      </xdr:nvSpPr>
      <xdr:spPr>
        <a:xfrm>
          <a:off x="3175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158976</xdr:rowOff>
    </xdr:from>
    <xdr:ext cx="762000" cy="259045"/>
    <xdr:sp macro="" textlink="">
      <xdr:nvSpPr>
        <xdr:cNvPr id="202" name="テキスト ボックス 201"/>
        <xdr:cNvSpPr txBox="1"/>
      </xdr:nvSpPr>
      <xdr:spPr>
        <a:xfrm>
          <a:off x="2844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116447</xdr:rowOff>
    </xdr:from>
    <xdr:to>
      <xdr:col>3</xdr:col>
      <xdr:colOff>279400</xdr:colOff>
      <xdr:row>82</xdr:row>
      <xdr:rowOff>55094</xdr:rowOff>
    </xdr:to>
    <xdr:cxnSp macro="">
      <xdr:nvCxnSpPr>
        <xdr:cNvPr id="203" name="直線コネクタ 202"/>
        <xdr:cNvCxnSpPr/>
      </xdr:nvCxnSpPr>
      <xdr:spPr>
        <a:xfrm flipV="1">
          <a:off x="1447800" y="14003897"/>
          <a:ext cx="889000" cy="11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87559</xdr:rowOff>
    </xdr:from>
    <xdr:to>
      <xdr:col>3</xdr:col>
      <xdr:colOff>330200</xdr:colOff>
      <xdr:row>83</xdr:row>
      <xdr:rowOff>17709</xdr:rowOff>
    </xdr:to>
    <xdr:sp macro="" textlink="">
      <xdr:nvSpPr>
        <xdr:cNvPr id="204" name="フローチャート : 判断 203"/>
        <xdr:cNvSpPr/>
      </xdr:nvSpPr>
      <xdr:spPr>
        <a:xfrm>
          <a:off x="2286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2486</xdr:rowOff>
    </xdr:from>
    <xdr:ext cx="762000" cy="259045"/>
    <xdr:sp macro="" textlink="">
      <xdr:nvSpPr>
        <xdr:cNvPr id="205" name="テキスト ボックス 204"/>
        <xdr:cNvSpPr txBox="1"/>
      </xdr:nvSpPr>
      <xdr:spPr>
        <a:xfrm>
          <a:off x="1955800" y="142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149413</xdr:rowOff>
    </xdr:from>
    <xdr:to>
      <xdr:col>2</xdr:col>
      <xdr:colOff>127000</xdr:colOff>
      <xdr:row>83</xdr:row>
      <xdr:rowOff>79563</xdr:rowOff>
    </xdr:to>
    <xdr:sp macro="" textlink="">
      <xdr:nvSpPr>
        <xdr:cNvPr id="206" name="フローチャート : 判断 205"/>
        <xdr:cNvSpPr/>
      </xdr:nvSpPr>
      <xdr:spPr>
        <a:xfrm>
          <a:off x="1397000" y="1420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64340</xdr:rowOff>
    </xdr:from>
    <xdr:ext cx="762000" cy="259045"/>
    <xdr:sp macro="" textlink="">
      <xdr:nvSpPr>
        <xdr:cNvPr id="207" name="テキスト ボックス 206"/>
        <xdr:cNvSpPr txBox="1"/>
      </xdr:nvSpPr>
      <xdr:spPr>
        <a:xfrm>
          <a:off x="1066800" y="14294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92145</xdr:rowOff>
    </xdr:from>
    <xdr:to>
      <xdr:col>7</xdr:col>
      <xdr:colOff>203200</xdr:colOff>
      <xdr:row>83</xdr:row>
      <xdr:rowOff>22295</xdr:rowOff>
    </xdr:to>
    <xdr:sp macro="" textlink="">
      <xdr:nvSpPr>
        <xdr:cNvPr id="213" name="円/楕円 212"/>
        <xdr:cNvSpPr/>
      </xdr:nvSpPr>
      <xdr:spPr>
        <a:xfrm>
          <a:off x="4902200" y="1415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108672</xdr:rowOff>
    </xdr:from>
    <xdr:ext cx="762000" cy="259045"/>
    <xdr:sp macro="" textlink="">
      <xdr:nvSpPr>
        <xdr:cNvPr id="214" name="人件費・物件費等の状況該当値テキスト"/>
        <xdr:cNvSpPr txBox="1"/>
      </xdr:nvSpPr>
      <xdr:spPr>
        <a:xfrm>
          <a:off x="5041900" y="1399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149,877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148422</xdr:rowOff>
    </xdr:from>
    <xdr:to>
      <xdr:col>6</xdr:col>
      <xdr:colOff>50800</xdr:colOff>
      <xdr:row>82</xdr:row>
      <xdr:rowOff>78572</xdr:rowOff>
    </xdr:to>
    <xdr:sp macro="" textlink="">
      <xdr:nvSpPr>
        <xdr:cNvPr id="215" name="円/楕円 214"/>
        <xdr:cNvSpPr/>
      </xdr:nvSpPr>
      <xdr:spPr>
        <a:xfrm>
          <a:off x="4064000" y="1403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88749</xdr:rowOff>
    </xdr:from>
    <xdr:ext cx="736600" cy="259045"/>
    <xdr:sp macro="" textlink="">
      <xdr:nvSpPr>
        <xdr:cNvPr id="216" name="テキスト ボックス 215"/>
        <xdr:cNvSpPr txBox="1"/>
      </xdr:nvSpPr>
      <xdr:spPr>
        <a:xfrm>
          <a:off x="3733800" y="13804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135,558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73692</xdr:rowOff>
    </xdr:from>
    <xdr:to>
      <xdr:col>4</xdr:col>
      <xdr:colOff>533400</xdr:colOff>
      <xdr:row>82</xdr:row>
      <xdr:rowOff>3842</xdr:rowOff>
    </xdr:to>
    <xdr:sp macro="" textlink="">
      <xdr:nvSpPr>
        <xdr:cNvPr id="217" name="円/楕円 216"/>
        <xdr:cNvSpPr/>
      </xdr:nvSpPr>
      <xdr:spPr>
        <a:xfrm>
          <a:off x="3175000" y="1396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14019</xdr:rowOff>
    </xdr:from>
    <xdr:ext cx="762000" cy="259045"/>
    <xdr:sp macro="" textlink="">
      <xdr:nvSpPr>
        <xdr:cNvPr id="218" name="テキスト ボックス 217"/>
        <xdr:cNvSpPr txBox="1"/>
      </xdr:nvSpPr>
      <xdr:spPr>
        <a:xfrm>
          <a:off x="2844800" y="1373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126,267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65647</xdr:rowOff>
    </xdr:from>
    <xdr:to>
      <xdr:col>3</xdr:col>
      <xdr:colOff>330200</xdr:colOff>
      <xdr:row>81</xdr:row>
      <xdr:rowOff>167247</xdr:rowOff>
    </xdr:to>
    <xdr:sp macro="" textlink="">
      <xdr:nvSpPr>
        <xdr:cNvPr id="219" name="円/楕円 218"/>
        <xdr:cNvSpPr/>
      </xdr:nvSpPr>
      <xdr:spPr>
        <a:xfrm>
          <a:off x="2286000" y="1395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5974</xdr:rowOff>
    </xdr:from>
    <xdr:ext cx="762000" cy="259045"/>
    <xdr:sp macro="" textlink="">
      <xdr:nvSpPr>
        <xdr:cNvPr id="220" name="テキスト ボックス 219"/>
        <xdr:cNvSpPr txBox="1"/>
      </xdr:nvSpPr>
      <xdr:spPr>
        <a:xfrm>
          <a:off x="1955800" y="1372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125,267</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4294</xdr:rowOff>
    </xdr:from>
    <xdr:to>
      <xdr:col>2</xdr:col>
      <xdr:colOff>127000</xdr:colOff>
      <xdr:row>82</xdr:row>
      <xdr:rowOff>105894</xdr:rowOff>
    </xdr:to>
    <xdr:sp macro="" textlink="">
      <xdr:nvSpPr>
        <xdr:cNvPr id="221" name="円/楕円 220"/>
        <xdr:cNvSpPr/>
      </xdr:nvSpPr>
      <xdr:spPr>
        <a:xfrm>
          <a:off x="1397000" y="1406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116071</xdr:rowOff>
    </xdr:from>
    <xdr:ext cx="762000" cy="259045"/>
    <xdr:sp macro="" textlink="">
      <xdr:nvSpPr>
        <xdr:cNvPr id="222" name="テキスト ボックス 221"/>
        <xdr:cNvSpPr txBox="1"/>
      </xdr:nvSpPr>
      <xdr:spPr>
        <a:xfrm>
          <a:off x="1066800" y="13832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138,955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mn-ea"/>
              <a:cs typeface="+mn-cs"/>
            </a:rPr>
            <a:t>　</a:t>
          </a:r>
          <a:r>
            <a:rPr kumimoji="0" lang="ja-JP" altLang="ja-JP" sz="1400" b="0" i="0" u="none" strike="noStrike" kern="0" cap="none" spc="0" normalizeH="0" baseline="0" noProof="0">
              <a:ln>
                <a:noFill/>
              </a:ln>
              <a:solidFill>
                <a:prstClr val="black"/>
              </a:solidFill>
              <a:effectLst/>
              <a:uLnTx/>
              <a:uFillTx/>
              <a:latin typeface="+mn-lt"/>
              <a:ea typeface="+mn-ea"/>
              <a:cs typeface="+mn-cs"/>
            </a:rPr>
            <a:t>全国市平均</a:t>
          </a:r>
          <a:r>
            <a:rPr kumimoji="0" lang="ja-JP" altLang="en-US" sz="1400" b="0" i="0" u="none" strike="noStrike" kern="0" cap="none" spc="0" normalizeH="0" baseline="0" noProof="0">
              <a:ln>
                <a:noFill/>
              </a:ln>
              <a:solidFill>
                <a:prstClr val="black"/>
              </a:solidFill>
              <a:effectLst/>
              <a:uLnTx/>
              <a:uFillTx/>
              <a:latin typeface="+mn-lt"/>
              <a:ea typeface="+mn-ea"/>
              <a:cs typeface="+mn-cs"/>
            </a:rPr>
            <a:t>及び類似団体平均と比較しても数値は</a:t>
          </a:r>
          <a:r>
            <a:rPr kumimoji="0" lang="ja-JP" altLang="ja-JP" sz="1400" b="0" i="0" u="none" strike="noStrike" kern="0" cap="none" spc="0" normalizeH="0" baseline="0" noProof="0">
              <a:ln>
                <a:noFill/>
              </a:ln>
              <a:solidFill>
                <a:prstClr val="black"/>
              </a:solidFill>
              <a:effectLst/>
              <a:uLnTx/>
              <a:uFillTx/>
              <a:latin typeface="+mn-lt"/>
              <a:ea typeface="+mn-ea"/>
              <a:cs typeface="+mn-cs"/>
            </a:rPr>
            <a:t>低くなっている</a:t>
          </a:r>
          <a:r>
            <a:rPr kumimoji="0" lang="ja-JP" altLang="en-US" sz="1400" b="0" i="0" u="none" strike="noStrike" kern="0" cap="none" spc="0" normalizeH="0" baseline="0" noProof="0">
              <a:ln>
                <a:noFill/>
              </a:ln>
              <a:solidFill>
                <a:prstClr val="black"/>
              </a:solidFill>
              <a:effectLst/>
              <a:uLnTx/>
              <a:uFillTx/>
              <a:latin typeface="+mn-lt"/>
              <a:ea typeface="+mn-ea"/>
              <a:cs typeface="+mn-cs"/>
            </a:rPr>
            <a:t>。</a:t>
          </a:r>
          <a:r>
            <a:rPr kumimoji="0" lang="ja-JP" altLang="ja-JP" sz="1400" b="0" i="0" u="none" strike="noStrike" kern="0" cap="none" spc="0" normalizeH="0" baseline="0" noProof="0">
              <a:ln>
                <a:noFill/>
              </a:ln>
              <a:solidFill>
                <a:prstClr val="black"/>
              </a:solidFill>
              <a:effectLst/>
              <a:uLnTx/>
              <a:uFillTx/>
              <a:latin typeface="+mn-lt"/>
              <a:ea typeface="+mn-ea"/>
              <a:cs typeface="+mn-cs"/>
            </a:rPr>
            <a:t>今後も給与の適正化に取り組んでいく。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87</xdr:row>
      <xdr:rowOff>17018</xdr:rowOff>
    </xdr:to>
    <xdr:cxnSp macro="">
      <xdr:nvCxnSpPr>
        <xdr:cNvPr id="249" name="直線コネクタ 248"/>
        <xdr:cNvCxnSpPr/>
      </xdr:nvCxnSpPr>
      <xdr:spPr>
        <a:xfrm flipV="1">
          <a:off x="17018000" y="13919708"/>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50"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1" name="直線コネクタ 250"/>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52"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3" name="直線コネクタ 252"/>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94487</xdr:rowOff>
    </xdr:from>
    <xdr:to>
      <xdr:col>24</xdr:col>
      <xdr:colOff>558800</xdr:colOff>
      <xdr:row>85</xdr:row>
      <xdr:rowOff>108965</xdr:rowOff>
    </xdr:to>
    <xdr:cxnSp macro="">
      <xdr:nvCxnSpPr>
        <xdr:cNvPr id="254" name="直線コネクタ 253"/>
        <xdr:cNvCxnSpPr/>
      </xdr:nvCxnSpPr>
      <xdr:spPr>
        <a:xfrm>
          <a:off x="16179800" y="14667737"/>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88155</xdr:rowOff>
    </xdr:from>
    <xdr:ext cx="762000" cy="259045"/>
    <xdr:sp macro="" textlink="">
      <xdr:nvSpPr>
        <xdr:cNvPr id="255" name="給与水準   （国との比較）平均値テキスト"/>
        <xdr:cNvSpPr txBox="1"/>
      </xdr:nvSpPr>
      <xdr:spPr>
        <a:xfrm>
          <a:off x="17106900" y="1466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56" name="フローチャート : 判断 255"/>
        <xdr:cNvSpPr/>
      </xdr:nvSpPr>
      <xdr:spPr>
        <a:xfrm>
          <a:off x="16967200" y="1468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94487</xdr:rowOff>
    </xdr:from>
    <xdr:to>
      <xdr:col>23</xdr:col>
      <xdr:colOff>406400</xdr:colOff>
      <xdr:row>85</xdr:row>
      <xdr:rowOff>152400</xdr:rowOff>
    </xdr:to>
    <xdr:cxnSp macro="">
      <xdr:nvCxnSpPr>
        <xdr:cNvPr id="257" name="直線コネクタ 256"/>
        <xdr:cNvCxnSpPr/>
      </xdr:nvCxnSpPr>
      <xdr:spPr>
        <a:xfrm flipV="1">
          <a:off x="15290800" y="14667737"/>
          <a:ext cx="889000" cy="5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77470</xdr:rowOff>
    </xdr:from>
    <xdr:to>
      <xdr:col>23</xdr:col>
      <xdr:colOff>457200</xdr:colOff>
      <xdr:row>86</xdr:row>
      <xdr:rowOff>7620</xdr:rowOff>
    </xdr:to>
    <xdr:sp macro="" textlink="">
      <xdr:nvSpPr>
        <xdr:cNvPr id="258" name="フローチャート : 判断 257"/>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163847</xdr:rowOff>
    </xdr:from>
    <xdr:ext cx="736600" cy="259045"/>
    <xdr:sp macro="" textlink="">
      <xdr:nvSpPr>
        <xdr:cNvPr id="259" name="テキスト ボックス 258"/>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152400</xdr:rowOff>
    </xdr:from>
    <xdr:to>
      <xdr:col>22</xdr:col>
      <xdr:colOff>203200</xdr:colOff>
      <xdr:row>88</xdr:row>
      <xdr:rowOff>57913</xdr:rowOff>
    </xdr:to>
    <xdr:cxnSp macro="">
      <xdr:nvCxnSpPr>
        <xdr:cNvPr id="260" name="直線コネクタ 259"/>
        <xdr:cNvCxnSpPr/>
      </xdr:nvCxnSpPr>
      <xdr:spPr>
        <a:xfrm flipV="1">
          <a:off x="14401800" y="14725650"/>
          <a:ext cx="889000" cy="41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67818</xdr:rowOff>
    </xdr:from>
    <xdr:to>
      <xdr:col>22</xdr:col>
      <xdr:colOff>254000</xdr:colOff>
      <xdr:row>85</xdr:row>
      <xdr:rowOff>169418</xdr:rowOff>
    </xdr:to>
    <xdr:sp macro="" textlink="">
      <xdr:nvSpPr>
        <xdr:cNvPr id="261" name="フローチャート : 判断 260"/>
        <xdr:cNvSpPr/>
      </xdr:nvSpPr>
      <xdr:spPr>
        <a:xfrm>
          <a:off x="15240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8145</xdr:rowOff>
    </xdr:from>
    <xdr:ext cx="762000" cy="259045"/>
    <xdr:sp macro="" textlink="">
      <xdr:nvSpPr>
        <xdr:cNvPr id="262" name="テキスト ボックス 261"/>
        <xdr:cNvSpPr txBox="1"/>
      </xdr:nvSpPr>
      <xdr:spPr>
        <a:xfrm>
          <a:off x="14909800" y="1440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57913</xdr:rowOff>
    </xdr:from>
    <xdr:to>
      <xdr:col>21</xdr:col>
      <xdr:colOff>0</xdr:colOff>
      <xdr:row>88</xdr:row>
      <xdr:rowOff>57913</xdr:rowOff>
    </xdr:to>
    <xdr:cxnSp macro="">
      <xdr:nvCxnSpPr>
        <xdr:cNvPr id="263" name="直線コネクタ 262"/>
        <xdr:cNvCxnSpPr/>
      </xdr:nvCxnSpPr>
      <xdr:spPr>
        <a:xfrm>
          <a:off x="13512800" y="15145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101346</xdr:rowOff>
    </xdr:from>
    <xdr:to>
      <xdr:col>21</xdr:col>
      <xdr:colOff>50800</xdr:colOff>
      <xdr:row>88</xdr:row>
      <xdr:rowOff>31496</xdr:rowOff>
    </xdr:to>
    <xdr:sp macro="" textlink="">
      <xdr:nvSpPr>
        <xdr:cNvPr id="264" name="フローチャート : 判断 263"/>
        <xdr:cNvSpPr/>
      </xdr:nvSpPr>
      <xdr:spPr>
        <a:xfrm>
          <a:off x="14351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41673</xdr:rowOff>
    </xdr:from>
    <xdr:ext cx="762000" cy="259045"/>
    <xdr:sp macro="" textlink="">
      <xdr:nvSpPr>
        <xdr:cNvPr id="265" name="テキスト ボックス 264"/>
        <xdr:cNvSpPr txBox="1"/>
      </xdr:nvSpPr>
      <xdr:spPr>
        <a:xfrm>
          <a:off x="14020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106172</xdr:rowOff>
    </xdr:from>
    <xdr:to>
      <xdr:col>19</xdr:col>
      <xdr:colOff>533400</xdr:colOff>
      <xdr:row>88</xdr:row>
      <xdr:rowOff>36322</xdr:rowOff>
    </xdr:to>
    <xdr:sp macro="" textlink="">
      <xdr:nvSpPr>
        <xdr:cNvPr id="266" name="フローチャート : 判断 265"/>
        <xdr:cNvSpPr/>
      </xdr:nvSpPr>
      <xdr:spPr>
        <a:xfrm>
          <a:off x="13462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46499</xdr:rowOff>
    </xdr:from>
    <xdr:ext cx="762000" cy="259045"/>
    <xdr:sp macro="" textlink="">
      <xdr:nvSpPr>
        <xdr:cNvPr id="267" name="テキスト ボックス 266"/>
        <xdr:cNvSpPr txBox="1"/>
      </xdr:nvSpPr>
      <xdr:spPr>
        <a:xfrm>
          <a:off x="13131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58165</xdr:rowOff>
    </xdr:from>
    <xdr:to>
      <xdr:col>24</xdr:col>
      <xdr:colOff>609600</xdr:colOff>
      <xdr:row>85</xdr:row>
      <xdr:rowOff>159765</xdr:rowOff>
    </xdr:to>
    <xdr:sp macro="" textlink="">
      <xdr:nvSpPr>
        <xdr:cNvPr id="273" name="円/楕円 272"/>
        <xdr:cNvSpPr/>
      </xdr:nvSpPr>
      <xdr:spPr>
        <a:xfrm>
          <a:off x="169672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74692</xdr:rowOff>
    </xdr:from>
    <xdr:ext cx="762000" cy="259045"/>
    <xdr:sp macro="" textlink="">
      <xdr:nvSpPr>
        <xdr:cNvPr id="274" name="給与水準   （国との比較）該当値テキスト"/>
        <xdr:cNvSpPr txBox="1"/>
      </xdr:nvSpPr>
      <xdr:spPr>
        <a:xfrm>
          <a:off x="17106900" y="1447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43687</xdr:rowOff>
    </xdr:from>
    <xdr:to>
      <xdr:col>23</xdr:col>
      <xdr:colOff>457200</xdr:colOff>
      <xdr:row>85</xdr:row>
      <xdr:rowOff>145287</xdr:rowOff>
    </xdr:to>
    <xdr:sp macro="" textlink="">
      <xdr:nvSpPr>
        <xdr:cNvPr id="275" name="円/楕円 274"/>
        <xdr:cNvSpPr/>
      </xdr:nvSpPr>
      <xdr:spPr>
        <a:xfrm>
          <a:off x="16129000" y="1461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155464</xdr:rowOff>
    </xdr:from>
    <xdr:ext cx="736600" cy="259045"/>
    <xdr:sp macro="" textlink="">
      <xdr:nvSpPr>
        <xdr:cNvPr id="276" name="テキスト ボックス 275"/>
        <xdr:cNvSpPr txBox="1"/>
      </xdr:nvSpPr>
      <xdr:spPr>
        <a:xfrm>
          <a:off x="15798800" y="14385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101600</xdr:rowOff>
    </xdr:from>
    <xdr:to>
      <xdr:col>22</xdr:col>
      <xdr:colOff>254000</xdr:colOff>
      <xdr:row>86</xdr:row>
      <xdr:rowOff>31750</xdr:rowOff>
    </xdr:to>
    <xdr:sp macro="" textlink="">
      <xdr:nvSpPr>
        <xdr:cNvPr id="277" name="円/楕円 276"/>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16527</xdr:rowOff>
    </xdr:from>
    <xdr:ext cx="762000" cy="259045"/>
    <xdr:sp macro="" textlink="">
      <xdr:nvSpPr>
        <xdr:cNvPr id="278" name="テキスト ボックス 277"/>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7113</xdr:rowOff>
    </xdr:from>
    <xdr:to>
      <xdr:col>21</xdr:col>
      <xdr:colOff>50800</xdr:colOff>
      <xdr:row>88</xdr:row>
      <xdr:rowOff>108713</xdr:rowOff>
    </xdr:to>
    <xdr:sp macro="" textlink="">
      <xdr:nvSpPr>
        <xdr:cNvPr id="279" name="円/楕円 278"/>
        <xdr:cNvSpPr/>
      </xdr:nvSpPr>
      <xdr:spPr>
        <a:xfrm>
          <a:off x="14351000" y="1509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93490</xdr:rowOff>
    </xdr:from>
    <xdr:ext cx="762000" cy="259045"/>
    <xdr:sp macro="" textlink="">
      <xdr:nvSpPr>
        <xdr:cNvPr id="280" name="テキスト ボックス 279"/>
        <xdr:cNvSpPr txBox="1"/>
      </xdr:nvSpPr>
      <xdr:spPr>
        <a:xfrm>
          <a:off x="14020800" y="15181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7113</xdr:rowOff>
    </xdr:from>
    <xdr:to>
      <xdr:col>19</xdr:col>
      <xdr:colOff>533400</xdr:colOff>
      <xdr:row>88</xdr:row>
      <xdr:rowOff>108713</xdr:rowOff>
    </xdr:to>
    <xdr:sp macro="" textlink="">
      <xdr:nvSpPr>
        <xdr:cNvPr id="281" name="円/楕円 280"/>
        <xdr:cNvSpPr/>
      </xdr:nvSpPr>
      <xdr:spPr>
        <a:xfrm>
          <a:off x="13462000" y="1509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93490</xdr:rowOff>
    </xdr:from>
    <xdr:ext cx="762000" cy="259045"/>
    <xdr:sp macro="" textlink="">
      <xdr:nvSpPr>
        <xdr:cNvPr id="282" name="テキスト ボックス 281"/>
        <xdr:cNvSpPr txBox="1"/>
      </xdr:nvSpPr>
      <xdr:spPr>
        <a:xfrm>
          <a:off x="13131800" y="15181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400" b="0" i="0" u="none" strike="noStrike" kern="0" cap="none" spc="0" normalizeH="0" baseline="0" noProof="0">
              <a:ln>
                <a:noFill/>
              </a:ln>
              <a:solidFill>
                <a:prstClr val="black"/>
              </a:solidFill>
              <a:effectLst/>
              <a:uLnTx/>
              <a:uFillTx/>
              <a:latin typeface="+mn-lt"/>
              <a:ea typeface="+mn-ea"/>
              <a:cs typeface="+mn-cs"/>
            </a:rPr>
            <a:t>  </a:t>
          </a:r>
          <a:r>
            <a:rPr kumimoji="0" lang="ja-JP" altLang="ja-JP" sz="1400" b="0" i="0" u="none" strike="noStrike" kern="0" cap="none" spc="0" normalizeH="0" baseline="0" noProof="0">
              <a:ln>
                <a:noFill/>
              </a:ln>
              <a:solidFill>
                <a:prstClr val="black"/>
              </a:solidFill>
              <a:effectLst/>
              <a:uLnTx/>
              <a:uFillTx/>
              <a:latin typeface="+mn-lt"/>
              <a:ea typeface="+mn-ea"/>
              <a:cs typeface="+mn-cs"/>
            </a:rPr>
            <a:t>行政改革大綱による目標設定を上回る職員数の削減となっているが、人口の減少もあり類似団体平均を上回る結果となった。今後は、行政改革大綱の計画数値を基本に行政需要に即して効果的な職員配置が可能となるよう弾力的な運用管理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146776</xdr:rowOff>
    </xdr:from>
    <xdr:to>
      <xdr:col>24</xdr:col>
      <xdr:colOff>558800</xdr:colOff>
      <xdr:row>67</xdr:row>
      <xdr:rowOff>98969</xdr:rowOff>
    </xdr:to>
    <xdr:cxnSp macro="">
      <xdr:nvCxnSpPr>
        <xdr:cNvPr id="314" name="直線コネクタ 313"/>
        <xdr:cNvCxnSpPr/>
      </xdr:nvCxnSpPr>
      <xdr:spPr>
        <a:xfrm flipV="1">
          <a:off x="17018000" y="9919426"/>
          <a:ext cx="0" cy="1666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71046</xdr:rowOff>
    </xdr:from>
    <xdr:ext cx="762000" cy="259045"/>
    <xdr:sp macro="" textlink="">
      <xdr:nvSpPr>
        <xdr:cNvPr id="315"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98969</xdr:rowOff>
    </xdr:from>
    <xdr:to>
      <xdr:col>24</xdr:col>
      <xdr:colOff>647700</xdr:colOff>
      <xdr:row>67</xdr:row>
      <xdr:rowOff>98969</xdr:rowOff>
    </xdr:to>
    <xdr:cxnSp macro="">
      <xdr:nvCxnSpPr>
        <xdr:cNvPr id="316" name="直線コネクタ 315"/>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61703</xdr:rowOff>
    </xdr:from>
    <xdr:ext cx="762000" cy="259045"/>
    <xdr:sp macro="" textlink="">
      <xdr:nvSpPr>
        <xdr:cNvPr id="317" name="定員管理の状況最大値テキスト"/>
        <xdr:cNvSpPr txBox="1"/>
      </xdr:nvSpPr>
      <xdr:spPr>
        <a:xfrm>
          <a:off x="17106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146776</xdr:rowOff>
    </xdr:from>
    <xdr:to>
      <xdr:col>24</xdr:col>
      <xdr:colOff>647700</xdr:colOff>
      <xdr:row>57</xdr:row>
      <xdr:rowOff>146776</xdr:rowOff>
    </xdr:to>
    <xdr:cxnSp macro="">
      <xdr:nvCxnSpPr>
        <xdr:cNvPr id="318" name="直線コネクタ 317"/>
        <xdr:cNvCxnSpPr/>
      </xdr:nvCxnSpPr>
      <xdr:spPr>
        <a:xfrm>
          <a:off x="16929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143510</xdr:rowOff>
    </xdr:from>
    <xdr:to>
      <xdr:col>24</xdr:col>
      <xdr:colOff>558800</xdr:colOff>
      <xdr:row>61</xdr:row>
      <xdr:rowOff>152128</xdr:rowOff>
    </xdr:to>
    <xdr:cxnSp macro="">
      <xdr:nvCxnSpPr>
        <xdr:cNvPr id="319" name="直線コネクタ 318"/>
        <xdr:cNvCxnSpPr/>
      </xdr:nvCxnSpPr>
      <xdr:spPr>
        <a:xfrm>
          <a:off x="16179800" y="10601960"/>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97172</xdr:rowOff>
    </xdr:from>
    <xdr:ext cx="762000" cy="259045"/>
    <xdr:sp macro="" textlink="">
      <xdr:nvSpPr>
        <xdr:cNvPr id="320" name="定員管理の状況平均値テキスト"/>
        <xdr:cNvSpPr txBox="1"/>
      </xdr:nvSpPr>
      <xdr:spPr>
        <a:xfrm>
          <a:off x="17106900" y="1038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21" name="フローチャート : 判断 320"/>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140063</xdr:rowOff>
    </xdr:from>
    <xdr:to>
      <xdr:col>23</xdr:col>
      <xdr:colOff>406400</xdr:colOff>
      <xdr:row>61</xdr:row>
      <xdr:rowOff>143510</xdr:rowOff>
    </xdr:to>
    <xdr:cxnSp macro="">
      <xdr:nvCxnSpPr>
        <xdr:cNvPr id="322" name="直線コネクタ 321"/>
        <xdr:cNvCxnSpPr/>
      </xdr:nvCxnSpPr>
      <xdr:spPr>
        <a:xfrm>
          <a:off x="15290800" y="1059851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8255</xdr:rowOff>
    </xdr:from>
    <xdr:to>
      <xdr:col>23</xdr:col>
      <xdr:colOff>457200</xdr:colOff>
      <xdr:row>61</xdr:row>
      <xdr:rowOff>109855</xdr:rowOff>
    </xdr:to>
    <xdr:sp macro="" textlink="">
      <xdr:nvSpPr>
        <xdr:cNvPr id="323" name="フローチャート : 判断 322"/>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120032</xdr:rowOff>
    </xdr:from>
    <xdr:ext cx="736600" cy="259045"/>
    <xdr:sp macro="" textlink="">
      <xdr:nvSpPr>
        <xdr:cNvPr id="324" name="テキスト ボックス 323"/>
        <xdr:cNvSpPr txBox="1"/>
      </xdr:nvSpPr>
      <xdr:spPr>
        <a:xfrm>
          <a:off x="15798800" y="1023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115933</xdr:rowOff>
    </xdr:from>
    <xdr:to>
      <xdr:col>22</xdr:col>
      <xdr:colOff>203200</xdr:colOff>
      <xdr:row>61</xdr:row>
      <xdr:rowOff>140063</xdr:rowOff>
    </xdr:to>
    <xdr:cxnSp macro="">
      <xdr:nvCxnSpPr>
        <xdr:cNvPr id="325" name="直線コネクタ 324"/>
        <xdr:cNvCxnSpPr/>
      </xdr:nvCxnSpPr>
      <xdr:spPr>
        <a:xfrm>
          <a:off x="14401800" y="1057438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6" name="フローチャート : 判断 325"/>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114861</xdr:rowOff>
    </xdr:from>
    <xdr:ext cx="762000" cy="259045"/>
    <xdr:sp macro="" textlink="">
      <xdr:nvSpPr>
        <xdr:cNvPr id="327" name="テキスト ボックス 326"/>
        <xdr:cNvSpPr txBox="1"/>
      </xdr:nvSpPr>
      <xdr:spPr>
        <a:xfrm>
          <a:off x="14909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31478</xdr:rowOff>
    </xdr:from>
    <xdr:to>
      <xdr:col>21</xdr:col>
      <xdr:colOff>0</xdr:colOff>
      <xdr:row>61</xdr:row>
      <xdr:rowOff>115933</xdr:rowOff>
    </xdr:to>
    <xdr:cxnSp macro="">
      <xdr:nvCxnSpPr>
        <xdr:cNvPr id="328" name="直線コネクタ 327"/>
        <xdr:cNvCxnSpPr/>
      </xdr:nvCxnSpPr>
      <xdr:spPr>
        <a:xfrm>
          <a:off x="13512800" y="10489928"/>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9978</xdr:rowOff>
    </xdr:from>
    <xdr:to>
      <xdr:col>21</xdr:col>
      <xdr:colOff>50800</xdr:colOff>
      <xdr:row>61</xdr:row>
      <xdr:rowOff>111578</xdr:rowOff>
    </xdr:to>
    <xdr:sp macro="" textlink="">
      <xdr:nvSpPr>
        <xdr:cNvPr id="329" name="フローチャート : 判断 328"/>
        <xdr:cNvSpPr/>
      </xdr:nvSpPr>
      <xdr:spPr>
        <a:xfrm>
          <a:off x="14351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121755</xdr:rowOff>
    </xdr:from>
    <xdr:ext cx="762000" cy="259045"/>
    <xdr:sp macro="" textlink="">
      <xdr:nvSpPr>
        <xdr:cNvPr id="330" name="テキスト ボックス 329"/>
        <xdr:cNvSpPr txBox="1"/>
      </xdr:nvSpPr>
      <xdr:spPr>
        <a:xfrm>
          <a:off x="14020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23767</xdr:rowOff>
    </xdr:from>
    <xdr:to>
      <xdr:col>19</xdr:col>
      <xdr:colOff>533400</xdr:colOff>
      <xdr:row>61</xdr:row>
      <xdr:rowOff>125367</xdr:rowOff>
    </xdr:to>
    <xdr:sp macro="" textlink="">
      <xdr:nvSpPr>
        <xdr:cNvPr id="331" name="フローチャート : 判断 330"/>
        <xdr:cNvSpPr/>
      </xdr:nvSpPr>
      <xdr:spPr>
        <a:xfrm>
          <a:off x="13462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110144</xdr:rowOff>
    </xdr:from>
    <xdr:ext cx="762000" cy="259045"/>
    <xdr:sp macro="" textlink="">
      <xdr:nvSpPr>
        <xdr:cNvPr id="332" name="テキスト ボックス 331"/>
        <xdr:cNvSpPr txBox="1"/>
      </xdr:nvSpPr>
      <xdr:spPr>
        <a:xfrm>
          <a:off x="13131800" y="1056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101328</xdr:rowOff>
    </xdr:from>
    <xdr:to>
      <xdr:col>24</xdr:col>
      <xdr:colOff>609600</xdr:colOff>
      <xdr:row>62</xdr:row>
      <xdr:rowOff>31478</xdr:rowOff>
    </xdr:to>
    <xdr:sp macro="" textlink="">
      <xdr:nvSpPr>
        <xdr:cNvPr id="338" name="円/楕円 337"/>
        <xdr:cNvSpPr/>
      </xdr:nvSpPr>
      <xdr:spPr>
        <a:xfrm>
          <a:off x="16967200" y="1055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73405</xdr:rowOff>
    </xdr:from>
    <xdr:ext cx="762000" cy="259045"/>
    <xdr:sp macro="" textlink="">
      <xdr:nvSpPr>
        <xdr:cNvPr id="339" name="定員管理の状況該当値テキスト"/>
        <xdr:cNvSpPr txBox="1"/>
      </xdr:nvSpPr>
      <xdr:spPr>
        <a:xfrm>
          <a:off x="17106900" y="1053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92710</xdr:rowOff>
    </xdr:from>
    <xdr:to>
      <xdr:col>23</xdr:col>
      <xdr:colOff>457200</xdr:colOff>
      <xdr:row>62</xdr:row>
      <xdr:rowOff>22860</xdr:rowOff>
    </xdr:to>
    <xdr:sp macro="" textlink="">
      <xdr:nvSpPr>
        <xdr:cNvPr id="340" name="円/楕円 339"/>
        <xdr:cNvSpPr/>
      </xdr:nvSpPr>
      <xdr:spPr>
        <a:xfrm>
          <a:off x="16129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7637</xdr:rowOff>
    </xdr:from>
    <xdr:ext cx="736600" cy="259045"/>
    <xdr:sp macro="" textlink="">
      <xdr:nvSpPr>
        <xdr:cNvPr id="341" name="テキスト ボックス 340"/>
        <xdr:cNvSpPr txBox="1"/>
      </xdr:nvSpPr>
      <xdr:spPr>
        <a:xfrm>
          <a:off x="15798800" y="10637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89263</xdr:rowOff>
    </xdr:from>
    <xdr:to>
      <xdr:col>22</xdr:col>
      <xdr:colOff>254000</xdr:colOff>
      <xdr:row>62</xdr:row>
      <xdr:rowOff>19413</xdr:rowOff>
    </xdr:to>
    <xdr:sp macro="" textlink="">
      <xdr:nvSpPr>
        <xdr:cNvPr id="342" name="円/楕円 341"/>
        <xdr:cNvSpPr/>
      </xdr:nvSpPr>
      <xdr:spPr>
        <a:xfrm>
          <a:off x="15240000" y="105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4190</xdr:rowOff>
    </xdr:from>
    <xdr:ext cx="762000" cy="259045"/>
    <xdr:sp macro="" textlink="">
      <xdr:nvSpPr>
        <xdr:cNvPr id="343" name="テキスト ボックス 342"/>
        <xdr:cNvSpPr txBox="1"/>
      </xdr:nvSpPr>
      <xdr:spPr>
        <a:xfrm>
          <a:off x="14909800" y="10634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65133</xdr:rowOff>
    </xdr:from>
    <xdr:to>
      <xdr:col>21</xdr:col>
      <xdr:colOff>50800</xdr:colOff>
      <xdr:row>61</xdr:row>
      <xdr:rowOff>166733</xdr:rowOff>
    </xdr:to>
    <xdr:sp macro="" textlink="">
      <xdr:nvSpPr>
        <xdr:cNvPr id="344" name="円/楕円 343"/>
        <xdr:cNvSpPr/>
      </xdr:nvSpPr>
      <xdr:spPr>
        <a:xfrm>
          <a:off x="143510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151510</xdr:rowOff>
    </xdr:from>
    <xdr:ext cx="762000" cy="259045"/>
    <xdr:sp macro="" textlink="">
      <xdr:nvSpPr>
        <xdr:cNvPr id="345" name="テキスト ボックス 344"/>
        <xdr:cNvSpPr txBox="1"/>
      </xdr:nvSpPr>
      <xdr:spPr>
        <a:xfrm>
          <a:off x="14020800" y="1060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152128</xdr:rowOff>
    </xdr:from>
    <xdr:to>
      <xdr:col>19</xdr:col>
      <xdr:colOff>533400</xdr:colOff>
      <xdr:row>61</xdr:row>
      <xdr:rowOff>82278</xdr:rowOff>
    </xdr:to>
    <xdr:sp macro="" textlink="">
      <xdr:nvSpPr>
        <xdr:cNvPr id="346" name="円/楕円 345"/>
        <xdr:cNvSpPr/>
      </xdr:nvSpPr>
      <xdr:spPr>
        <a:xfrm>
          <a:off x="13462000" y="1043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92455</xdr:rowOff>
    </xdr:from>
    <xdr:ext cx="762000" cy="259045"/>
    <xdr:sp macro="" textlink="">
      <xdr:nvSpPr>
        <xdr:cNvPr id="347" name="テキスト ボックス 346"/>
        <xdr:cNvSpPr txBox="1"/>
      </xdr:nvSpPr>
      <xdr:spPr>
        <a:xfrm>
          <a:off x="13131800" y="1020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400" b="0" i="0" u="none" strike="noStrike" kern="0" cap="none" spc="0" normalizeH="0" baseline="0" noProof="0">
              <a:ln>
                <a:noFill/>
              </a:ln>
              <a:solidFill>
                <a:prstClr val="black"/>
              </a:solidFill>
              <a:effectLst/>
              <a:uLnTx/>
              <a:uFillTx/>
              <a:latin typeface="+mn-lt"/>
              <a:ea typeface="+mn-ea"/>
              <a:cs typeface="+mn-cs"/>
            </a:rPr>
            <a:t>  </a:t>
          </a:r>
          <a:r>
            <a:rPr kumimoji="0" lang="ja-JP" altLang="ja-JP" sz="1400" b="0" i="0" u="none" strike="noStrike" kern="0" cap="none" spc="0" normalizeH="0" baseline="0" noProof="0">
              <a:ln>
                <a:noFill/>
              </a:ln>
              <a:solidFill>
                <a:prstClr val="black"/>
              </a:solidFill>
              <a:effectLst/>
              <a:uLnTx/>
              <a:uFillTx/>
              <a:latin typeface="+mn-lt"/>
              <a:ea typeface="+mn-ea"/>
              <a:cs typeface="+mn-cs"/>
            </a:rPr>
            <a:t>起債の発行額に基準（臨時財政対策債と災害復旧事業を除いた年間の起債発行額と元金償還額の差額５億円以上）を設けたことにより、数値は</a:t>
          </a:r>
          <a:r>
            <a:rPr kumimoji="0" lang="ja-JP" altLang="en-US" sz="1400" b="0" i="0" u="none" strike="noStrike" kern="0" cap="none" spc="0" normalizeH="0" baseline="0" noProof="0">
              <a:ln>
                <a:noFill/>
              </a:ln>
              <a:solidFill>
                <a:prstClr val="black"/>
              </a:solidFill>
              <a:effectLst/>
              <a:uLnTx/>
              <a:uFillTx/>
              <a:latin typeface="+mn-lt"/>
              <a:ea typeface="+mn-ea"/>
              <a:cs typeface="+mn-cs"/>
            </a:rPr>
            <a:t>順調に</a:t>
          </a:r>
          <a:r>
            <a:rPr kumimoji="0" lang="ja-JP" altLang="ja-JP" sz="1400" b="0" i="0" u="none" strike="noStrike" kern="0" cap="none" spc="0" normalizeH="0" baseline="0" noProof="0">
              <a:ln>
                <a:noFill/>
              </a:ln>
              <a:solidFill>
                <a:prstClr val="black"/>
              </a:solidFill>
              <a:effectLst/>
              <a:uLnTx/>
              <a:uFillTx/>
              <a:latin typeface="+mn-lt"/>
              <a:ea typeface="+mn-ea"/>
              <a:cs typeface="+mn-cs"/>
            </a:rPr>
            <a:t>改善し</a:t>
          </a:r>
          <a:r>
            <a:rPr kumimoji="0" lang="ja-JP" altLang="en-US" sz="1400" b="0" i="0" u="none" strike="noStrike" kern="0" cap="none" spc="0" normalizeH="0" baseline="0" noProof="0">
              <a:ln>
                <a:noFill/>
              </a:ln>
              <a:solidFill>
                <a:prstClr val="black"/>
              </a:solidFill>
              <a:effectLst/>
              <a:uLnTx/>
              <a:uFillTx/>
              <a:latin typeface="+mn-lt"/>
              <a:ea typeface="+mn-ea"/>
              <a:cs typeface="+mn-cs"/>
            </a:rPr>
            <a:t>、平成２７年度は健全化比率導入後初めて１８％未満を達成した。しかしながら、</a:t>
          </a:r>
          <a:r>
            <a:rPr kumimoji="0" lang="ja-JP" altLang="ja-JP" sz="1400" b="0" i="0" u="none" strike="noStrike" kern="0" cap="none" spc="0" normalizeH="0" baseline="0" noProof="0">
              <a:ln>
                <a:noFill/>
              </a:ln>
              <a:solidFill>
                <a:prstClr val="black"/>
              </a:solidFill>
              <a:effectLst/>
              <a:uLnTx/>
              <a:uFillTx/>
              <a:latin typeface="+mn-lt"/>
              <a:ea typeface="+mn-ea"/>
              <a:cs typeface="+mn-cs"/>
            </a:rPr>
            <a:t>類似団体平均に比べると依然高い水準で推移しており、引き続き行政改革大綱で地方債の発行額に基準を設定し、</a:t>
          </a:r>
          <a:r>
            <a:rPr kumimoji="0" lang="ja-JP" altLang="en-US" sz="1400" b="0" i="0" u="none" strike="noStrike" kern="0" cap="none" spc="0" normalizeH="0" baseline="0" noProof="0">
              <a:ln>
                <a:noFill/>
              </a:ln>
              <a:solidFill>
                <a:prstClr val="black"/>
              </a:solidFill>
              <a:effectLst/>
              <a:uLnTx/>
              <a:uFillTx/>
              <a:latin typeface="+mn-lt"/>
              <a:ea typeface="+mn-ea"/>
              <a:cs typeface="+mn-cs"/>
            </a:rPr>
            <a:t>適正かつ健全な数値</a:t>
          </a:r>
          <a:r>
            <a:rPr kumimoji="0" lang="ja-JP" altLang="ja-JP" sz="1400" b="0" i="0" u="none" strike="noStrike" kern="0" cap="none" spc="0" normalizeH="0" baseline="0" noProof="0">
              <a:ln>
                <a:noFill/>
              </a:ln>
              <a:solidFill>
                <a:prstClr val="black"/>
              </a:solidFill>
              <a:effectLst/>
              <a:uLnTx/>
              <a:uFillTx/>
              <a:latin typeface="+mn-lt"/>
              <a:ea typeface="+mn-ea"/>
              <a:cs typeface="+mn-cs"/>
            </a:rPr>
            <a:t>に</a:t>
          </a:r>
          <a:r>
            <a:rPr kumimoji="0" lang="ja-JP" altLang="en-US" sz="1400" b="0" i="0" u="none" strike="noStrike" kern="0" cap="none" spc="0" normalizeH="0" baseline="0" noProof="0">
              <a:ln>
                <a:noFill/>
              </a:ln>
              <a:solidFill>
                <a:prstClr val="black"/>
              </a:solidFill>
              <a:effectLst/>
              <a:uLnTx/>
              <a:uFillTx/>
              <a:latin typeface="+mn-lt"/>
              <a:ea typeface="+mn-ea"/>
              <a:cs typeface="+mn-cs"/>
            </a:rPr>
            <a:t>近づくための</a:t>
          </a:r>
          <a:r>
            <a:rPr kumimoji="0" lang="ja-JP" altLang="ja-JP" sz="1400" b="0" i="0" u="none" strike="noStrike" kern="0" cap="none" spc="0" normalizeH="0" baseline="0" noProof="0">
              <a:ln>
                <a:noFill/>
              </a:ln>
              <a:solidFill>
                <a:prstClr val="black"/>
              </a:solidFill>
              <a:effectLst/>
              <a:uLnTx/>
              <a:uFillTx/>
              <a:latin typeface="+mn-lt"/>
              <a:ea typeface="+mn-ea"/>
              <a:cs typeface="+mn-cs"/>
            </a:rPr>
            <a:t>取り組みを</a:t>
          </a:r>
          <a:r>
            <a:rPr kumimoji="0" lang="ja-JP" altLang="en-US" sz="1400" b="0" i="0" u="none" strike="noStrike" kern="0" cap="none" spc="0" normalizeH="0" baseline="0" noProof="0">
              <a:ln>
                <a:noFill/>
              </a:ln>
              <a:solidFill>
                <a:prstClr val="black"/>
              </a:solidFill>
              <a:effectLst/>
              <a:uLnTx/>
              <a:uFillTx/>
              <a:latin typeface="+mn-lt"/>
              <a:ea typeface="+mn-ea"/>
              <a:cs typeface="+mn-cs"/>
            </a:rPr>
            <a:t>図る</a:t>
          </a:r>
          <a:r>
            <a:rPr kumimoji="0" lang="ja-JP" altLang="ja-JP" sz="1400" b="0" i="0" u="none" strike="noStrike" kern="0" cap="none" spc="0" normalizeH="0" baseline="0" noProof="0">
              <a:ln>
                <a:noFill/>
              </a:ln>
              <a:solidFill>
                <a:prstClr val="black"/>
              </a:solidFill>
              <a:effectLst/>
              <a:uLnTx/>
              <a:uFillTx/>
              <a:latin typeface="+mn-lt"/>
              <a:ea typeface="+mn-ea"/>
              <a:cs typeface="+mn-cs"/>
            </a:rPr>
            <a:t>。</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171132</xdr:rowOff>
    </xdr:to>
    <xdr:cxnSp macro="">
      <xdr:nvCxnSpPr>
        <xdr:cNvPr id="376" name="直線コネクタ 375"/>
        <xdr:cNvCxnSpPr/>
      </xdr:nvCxnSpPr>
      <xdr:spPr>
        <a:xfrm flipV="1">
          <a:off x="17018000" y="6255067"/>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143209</xdr:rowOff>
    </xdr:from>
    <xdr:ext cx="762000" cy="259045"/>
    <xdr:sp macro="" textlink="">
      <xdr:nvSpPr>
        <xdr:cNvPr id="377" name="公債費負担の状況最小値テキスト"/>
        <xdr:cNvSpPr txBox="1"/>
      </xdr:nvSpPr>
      <xdr:spPr>
        <a:xfrm>
          <a:off x="17106900" y="76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171132</xdr:rowOff>
    </xdr:from>
    <xdr:to>
      <xdr:col>24</xdr:col>
      <xdr:colOff>647700</xdr:colOff>
      <xdr:row>44</xdr:row>
      <xdr:rowOff>171132</xdr:rowOff>
    </xdr:to>
    <xdr:cxnSp macro="">
      <xdr:nvCxnSpPr>
        <xdr:cNvPr id="378" name="直線コネクタ 377"/>
        <xdr:cNvCxnSpPr/>
      </xdr:nvCxnSpPr>
      <xdr:spPr>
        <a:xfrm>
          <a:off x="16929100" y="77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9"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80" name="直線コネクタ 379"/>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21484</xdr:rowOff>
    </xdr:from>
    <xdr:to>
      <xdr:col>24</xdr:col>
      <xdr:colOff>558800</xdr:colOff>
      <xdr:row>38</xdr:row>
      <xdr:rowOff>55669</xdr:rowOff>
    </xdr:to>
    <xdr:cxnSp macro="">
      <xdr:nvCxnSpPr>
        <xdr:cNvPr id="381" name="直線コネクタ 380"/>
        <xdr:cNvCxnSpPr/>
      </xdr:nvCxnSpPr>
      <xdr:spPr>
        <a:xfrm flipV="1">
          <a:off x="16179800" y="6536584"/>
          <a:ext cx="838200" cy="3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17903</xdr:rowOff>
    </xdr:from>
    <xdr:ext cx="762000" cy="259045"/>
    <xdr:sp macro="" textlink="">
      <xdr:nvSpPr>
        <xdr:cNvPr id="382" name="公債費負担の状況平均値テキスト"/>
        <xdr:cNvSpPr txBox="1"/>
      </xdr:nvSpPr>
      <xdr:spPr>
        <a:xfrm>
          <a:off x="17106900" y="6190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1376</xdr:rowOff>
    </xdr:from>
    <xdr:to>
      <xdr:col>24</xdr:col>
      <xdr:colOff>609600</xdr:colOff>
      <xdr:row>37</xdr:row>
      <xdr:rowOff>102976</xdr:rowOff>
    </xdr:to>
    <xdr:sp macro="" textlink="">
      <xdr:nvSpPr>
        <xdr:cNvPr id="383" name="フローチャート : 判断 382"/>
        <xdr:cNvSpPr/>
      </xdr:nvSpPr>
      <xdr:spPr>
        <a:xfrm>
          <a:off x="169672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55669</xdr:rowOff>
    </xdr:from>
    <xdr:to>
      <xdr:col>23</xdr:col>
      <xdr:colOff>406400</xdr:colOff>
      <xdr:row>38</xdr:row>
      <xdr:rowOff>73766</xdr:rowOff>
    </xdr:to>
    <xdr:cxnSp macro="">
      <xdr:nvCxnSpPr>
        <xdr:cNvPr id="384" name="直線コネクタ 383"/>
        <xdr:cNvCxnSpPr/>
      </xdr:nvCxnSpPr>
      <xdr:spPr>
        <a:xfrm flipV="1">
          <a:off x="15290800" y="6570769"/>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9419</xdr:rowOff>
    </xdr:from>
    <xdr:to>
      <xdr:col>23</xdr:col>
      <xdr:colOff>457200</xdr:colOff>
      <xdr:row>37</xdr:row>
      <xdr:rowOff>111019</xdr:rowOff>
    </xdr:to>
    <xdr:sp macro="" textlink="">
      <xdr:nvSpPr>
        <xdr:cNvPr id="385" name="フローチャート : 判断 384"/>
        <xdr:cNvSpPr/>
      </xdr:nvSpPr>
      <xdr:spPr>
        <a:xfrm>
          <a:off x="16129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121196</xdr:rowOff>
    </xdr:from>
    <xdr:ext cx="736600" cy="259045"/>
    <xdr:sp macro="" textlink="">
      <xdr:nvSpPr>
        <xdr:cNvPr id="386" name="テキスト ボックス 385"/>
        <xdr:cNvSpPr txBox="1"/>
      </xdr:nvSpPr>
      <xdr:spPr>
        <a:xfrm>
          <a:off x="15798800" y="612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67733</xdr:rowOff>
    </xdr:from>
    <xdr:to>
      <xdr:col>22</xdr:col>
      <xdr:colOff>203200</xdr:colOff>
      <xdr:row>38</xdr:row>
      <xdr:rowOff>73766</xdr:rowOff>
    </xdr:to>
    <xdr:cxnSp macro="">
      <xdr:nvCxnSpPr>
        <xdr:cNvPr id="387" name="直線コネクタ 386"/>
        <xdr:cNvCxnSpPr/>
      </xdr:nvCxnSpPr>
      <xdr:spPr>
        <a:xfrm>
          <a:off x="14401800" y="6582833"/>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27517</xdr:rowOff>
    </xdr:from>
    <xdr:to>
      <xdr:col>22</xdr:col>
      <xdr:colOff>254000</xdr:colOff>
      <xdr:row>37</xdr:row>
      <xdr:rowOff>129117</xdr:rowOff>
    </xdr:to>
    <xdr:sp macro="" textlink="">
      <xdr:nvSpPr>
        <xdr:cNvPr id="388" name="フローチャート : 判断 387"/>
        <xdr:cNvSpPr/>
      </xdr:nvSpPr>
      <xdr:spPr>
        <a:xfrm>
          <a:off x="15240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139294</xdr:rowOff>
    </xdr:from>
    <xdr:ext cx="762000" cy="259045"/>
    <xdr:sp macro="" textlink="">
      <xdr:nvSpPr>
        <xdr:cNvPr id="389" name="テキスト ボックス 388"/>
        <xdr:cNvSpPr txBox="1"/>
      </xdr:nvSpPr>
      <xdr:spPr>
        <a:xfrm>
          <a:off x="14909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67733</xdr:rowOff>
    </xdr:from>
    <xdr:to>
      <xdr:col>21</xdr:col>
      <xdr:colOff>0</xdr:colOff>
      <xdr:row>38</xdr:row>
      <xdr:rowOff>71755</xdr:rowOff>
    </xdr:to>
    <xdr:cxnSp macro="">
      <xdr:nvCxnSpPr>
        <xdr:cNvPr id="390" name="直線コネクタ 389"/>
        <xdr:cNvCxnSpPr/>
      </xdr:nvCxnSpPr>
      <xdr:spPr>
        <a:xfrm flipV="1">
          <a:off x="13512800" y="658283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43603</xdr:rowOff>
    </xdr:from>
    <xdr:to>
      <xdr:col>21</xdr:col>
      <xdr:colOff>50800</xdr:colOff>
      <xdr:row>37</xdr:row>
      <xdr:rowOff>145203</xdr:rowOff>
    </xdr:to>
    <xdr:sp macro="" textlink="">
      <xdr:nvSpPr>
        <xdr:cNvPr id="391" name="フローチャート : 判断 390"/>
        <xdr:cNvSpPr/>
      </xdr:nvSpPr>
      <xdr:spPr>
        <a:xfrm>
          <a:off x="14351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155380</xdr:rowOff>
    </xdr:from>
    <xdr:ext cx="762000" cy="259045"/>
    <xdr:sp macro="" textlink="">
      <xdr:nvSpPr>
        <xdr:cNvPr id="392" name="テキスト ボックス 391"/>
        <xdr:cNvSpPr txBox="1"/>
      </xdr:nvSpPr>
      <xdr:spPr>
        <a:xfrm>
          <a:off x="14020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63712</xdr:rowOff>
    </xdr:from>
    <xdr:to>
      <xdr:col>19</xdr:col>
      <xdr:colOff>533400</xdr:colOff>
      <xdr:row>37</xdr:row>
      <xdr:rowOff>165312</xdr:rowOff>
    </xdr:to>
    <xdr:sp macro="" textlink="">
      <xdr:nvSpPr>
        <xdr:cNvPr id="393" name="フローチャート : 判断 392"/>
        <xdr:cNvSpPr/>
      </xdr:nvSpPr>
      <xdr:spPr>
        <a:xfrm>
          <a:off x="13462000" y="640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4039</xdr:rowOff>
    </xdr:from>
    <xdr:ext cx="762000" cy="259045"/>
    <xdr:sp macro="" textlink="">
      <xdr:nvSpPr>
        <xdr:cNvPr id="394" name="テキスト ボックス 393"/>
        <xdr:cNvSpPr txBox="1"/>
      </xdr:nvSpPr>
      <xdr:spPr>
        <a:xfrm>
          <a:off x="13131800" y="617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142134</xdr:rowOff>
    </xdr:from>
    <xdr:to>
      <xdr:col>24</xdr:col>
      <xdr:colOff>609600</xdr:colOff>
      <xdr:row>38</xdr:row>
      <xdr:rowOff>72284</xdr:rowOff>
    </xdr:to>
    <xdr:sp macro="" textlink="">
      <xdr:nvSpPr>
        <xdr:cNvPr id="400" name="円/楕円 399"/>
        <xdr:cNvSpPr/>
      </xdr:nvSpPr>
      <xdr:spPr>
        <a:xfrm>
          <a:off x="16967200" y="648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114211</xdr:rowOff>
    </xdr:from>
    <xdr:ext cx="762000" cy="259045"/>
    <xdr:sp macro="" textlink="">
      <xdr:nvSpPr>
        <xdr:cNvPr id="401" name="公債費負担の状況該当値テキスト"/>
        <xdr:cNvSpPr txBox="1"/>
      </xdr:nvSpPr>
      <xdr:spPr>
        <a:xfrm>
          <a:off x="17106900" y="645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4869</xdr:rowOff>
    </xdr:from>
    <xdr:to>
      <xdr:col>23</xdr:col>
      <xdr:colOff>457200</xdr:colOff>
      <xdr:row>38</xdr:row>
      <xdr:rowOff>106469</xdr:rowOff>
    </xdr:to>
    <xdr:sp macro="" textlink="">
      <xdr:nvSpPr>
        <xdr:cNvPr id="402" name="円/楕円 401"/>
        <xdr:cNvSpPr/>
      </xdr:nvSpPr>
      <xdr:spPr>
        <a:xfrm>
          <a:off x="16129000" y="651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91246</xdr:rowOff>
    </xdr:from>
    <xdr:ext cx="736600" cy="259045"/>
    <xdr:sp macro="" textlink="">
      <xdr:nvSpPr>
        <xdr:cNvPr id="403" name="テキスト ボックス 402"/>
        <xdr:cNvSpPr txBox="1"/>
      </xdr:nvSpPr>
      <xdr:spPr>
        <a:xfrm>
          <a:off x="15798800" y="6606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22966</xdr:rowOff>
    </xdr:from>
    <xdr:to>
      <xdr:col>22</xdr:col>
      <xdr:colOff>254000</xdr:colOff>
      <xdr:row>38</xdr:row>
      <xdr:rowOff>124566</xdr:rowOff>
    </xdr:to>
    <xdr:sp macro="" textlink="">
      <xdr:nvSpPr>
        <xdr:cNvPr id="404" name="円/楕円 403"/>
        <xdr:cNvSpPr/>
      </xdr:nvSpPr>
      <xdr:spPr>
        <a:xfrm>
          <a:off x="15240000" y="653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109343</xdr:rowOff>
    </xdr:from>
    <xdr:ext cx="762000" cy="259045"/>
    <xdr:sp macro="" textlink="">
      <xdr:nvSpPr>
        <xdr:cNvPr id="405" name="テキスト ボックス 404"/>
        <xdr:cNvSpPr txBox="1"/>
      </xdr:nvSpPr>
      <xdr:spPr>
        <a:xfrm>
          <a:off x="14909800" y="6624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16933</xdr:rowOff>
    </xdr:from>
    <xdr:to>
      <xdr:col>21</xdr:col>
      <xdr:colOff>50800</xdr:colOff>
      <xdr:row>38</xdr:row>
      <xdr:rowOff>118533</xdr:rowOff>
    </xdr:to>
    <xdr:sp macro="" textlink="">
      <xdr:nvSpPr>
        <xdr:cNvPr id="406" name="円/楕円 405"/>
        <xdr:cNvSpPr/>
      </xdr:nvSpPr>
      <xdr:spPr>
        <a:xfrm>
          <a:off x="14351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103310</xdr:rowOff>
    </xdr:from>
    <xdr:ext cx="762000" cy="259045"/>
    <xdr:sp macro="" textlink="">
      <xdr:nvSpPr>
        <xdr:cNvPr id="407" name="テキスト ボックス 406"/>
        <xdr:cNvSpPr txBox="1"/>
      </xdr:nvSpPr>
      <xdr:spPr>
        <a:xfrm>
          <a:off x="140208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20955</xdr:rowOff>
    </xdr:from>
    <xdr:to>
      <xdr:col>19</xdr:col>
      <xdr:colOff>533400</xdr:colOff>
      <xdr:row>38</xdr:row>
      <xdr:rowOff>122555</xdr:rowOff>
    </xdr:to>
    <xdr:sp macro="" textlink="">
      <xdr:nvSpPr>
        <xdr:cNvPr id="408" name="円/楕円 407"/>
        <xdr:cNvSpPr/>
      </xdr:nvSpPr>
      <xdr:spPr>
        <a:xfrm>
          <a:off x="13462000" y="653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107332</xdr:rowOff>
    </xdr:from>
    <xdr:ext cx="762000" cy="259045"/>
    <xdr:sp macro="" textlink="">
      <xdr:nvSpPr>
        <xdr:cNvPr id="409" name="テキスト ボックス 408"/>
        <xdr:cNvSpPr txBox="1"/>
      </xdr:nvSpPr>
      <xdr:spPr>
        <a:xfrm>
          <a:off x="13131800" y="662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[158.5%]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400" b="0" i="0" u="none" strike="noStrike" kern="0" cap="none" spc="0" normalizeH="0" baseline="0" noProof="0">
              <a:ln>
                <a:noFill/>
              </a:ln>
              <a:solidFill>
                <a:prstClr val="black"/>
              </a:solidFill>
              <a:effectLst/>
              <a:uLnTx/>
              <a:uFillTx/>
              <a:latin typeface="+mn-lt"/>
              <a:ea typeface="+mn-ea"/>
              <a:cs typeface="+mn-cs"/>
            </a:rPr>
            <a:t>  </a:t>
          </a:r>
          <a:r>
            <a:rPr kumimoji="0" lang="ja-JP" altLang="ja-JP" sz="1400" b="0" i="0" u="none" strike="noStrike" kern="0" cap="none" spc="0" normalizeH="0" baseline="0" noProof="0">
              <a:ln>
                <a:noFill/>
              </a:ln>
              <a:solidFill>
                <a:prstClr val="black"/>
              </a:solidFill>
              <a:effectLst/>
              <a:uLnTx/>
              <a:uFillTx/>
              <a:latin typeface="+mn-lt"/>
              <a:ea typeface="+mn-ea"/>
              <a:cs typeface="+mn-cs"/>
            </a:rPr>
            <a:t>類似団体平均を大きく上回っている主な要因としては過去に行ってきた重要懸案事業推進のため発行した起債の残高が多額であることがあげられる。しかしながら、公債費の発行抑制や団塊世代職員の退職により数値は改善傾向にある。今後</a:t>
          </a:r>
          <a:r>
            <a:rPr kumimoji="0" lang="ja-JP" altLang="en-US" sz="1400" b="0" i="0" u="none" strike="noStrike" kern="0" cap="none" spc="0" normalizeH="0" baseline="0" noProof="0">
              <a:ln>
                <a:noFill/>
              </a:ln>
              <a:solidFill>
                <a:prstClr val="black"/>
              </a:solidFill>
              <a:effectLst/>
              <a:uLnTx/>
              <a:uFillTx/>
              <a:latin typeface="+mn-lt"/>
              <a:ea typeface="+mn-ea"/>
              <a:cs typeface="+mn-cs"/>
            </a:rPr>
            <a:t>に</a:t>
          </a:r>
          <a:r>
            <a:rPr kumimoji="0" lang="ja-JP" altLang="ja-JP" sz="1400" b="0" i="0" u="none" strike="noStrike" kern="0" cap="none" spc="0" normalizeH="0" baseline="0" noProof="0">
              <a:ln>
                <a:noFill/>
              </a:ln>
              <a:solidFill>
                <a:prstClr val="black"/>
              </a:solidFill>
              <a:effectLst/>
              <a:uLnTx/>
              <a:uFillTx/>
              <a:latin typeface="+mn-lt"/>
              <a:ea typeface="+mn-ea"/>
              <a:cs typeface="+mn-cs"/>
            </a:rPr>
            <a:t>おいては、普通交付税の増額等による標準財政規模の増加が見込めない状況のなかで、限られた財源を活用し、起債の繰上償還を行うなど公債費等の義務的経費の削減を行い、財政の健全化に努める。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33731</xdr:rowOff>
    </xdr:to>
    <xdr:cxnSp macro="">
      <xdr:nvCxnSpPr>
        <xdr:cNvPr id="436" name="直線コネクタ 435"/>
        <xdr:cNvCxnSpPr/>
      </xdr:nvCxnSpPr>
      <xdr:spPr>
        <a:xfrm flipV="1">
          <a:off x="17018000" y="2451100"/>
          <a:ext cx="0" cy="1525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5808</xdr:rowOff>
    </xdr:from>
    <xdr:ext cx="762000" cy="259045"/>
    <xdr:sp macro="" textlink="">
      <xdr:nvSpPr>
        <xdr:cNvPr id="437" name="将来負担の状況最小値テキスト"/>
        <xdr:cNvSpPr txBox="1"/>
      </xdr:nvSpPr>
      <xdr:spPr>
        <a:xfrm>
          <a:off x="17106900" y="39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33731</xdr:rowOff>
    </xdr:from>
    <xdr:to>
      <xdr:col>24</xdr:col>
      <xdr:colOff>647700</xdr:colOff>
      <xdr:row>23</xdr:row>
      <xdr:rowOff>33731</xdr:rowOff>
    </xdr:to>
    <xdr:cxnSp macro="">
      <xdr:nvCxnSpPr>
        <xdr:cNvPr id="438" name="直線コネクタ 437"/>
        <xdr:cNvCxnSpPr/>
      </xdr:nvCxnSpPr>
      <xdr:spPr>
        <a:xfrm>
          <a:off x="16929100" y="397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90361</xdr:rowOff>
    </xdr:from>
    <xdr:to>
      <xdr:col>24</xdr:col>
      <xdr:colOff>558800</xdr:colOff>
      <xdr:row>16</xdr:row>
      <xdr:rowOff>100736</xdr:rowOff>
    </xdr:to>
    <xdr:cxnSp macro="">
      <xdr:nvCxnSpPr>
        <xdr:cNvPr id="441" name="直線コネクタ 440"/>
        <xdr:cNvCxnSpPr/>
      </xdr:nvCxnSpPr>
      <xdr:spPr>
        <a:xfrm flipV="1">
          <a:off x="16179800" y="2833561"/>
          <a:ext cx="838200" cy="10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157688</xdr:rowOff>
    </xdr:from>
    <xdr:ext cx="762000" cy="259045"/>
    <xdr:sp macro="" textlink="">
      <xdr:nvSpPr>
        <xdr:cNvPr id="442" name="将来負担の状況平均値テキスト"/>
        <xdr:cNvSpPr txBox="1"/>
      </xdr:nvSpPr>
      <xdr:spPr>
        <a:xfrm>
          <a:off x="17106900" y="2386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43" name="フローチャート : 判断 442"/>
        <xdr:cNvSpPr/>
      </xdr:nvSpPr>
      <xdr:spPr>
        <a:xfrm>
          <a:off x="169672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100736</xdr:rowOff>
    </xdr:from>
    <xdr:to>
      <xdr:col>23</xdr:col>
      <xdr:colOff>406400</xdr:colOff>
      <xdr:row>16</xdr:row>
      <xdr:rowOff>121247</xdr:rowOff>
    </xdr:to>
    <xdr:cxnSp macro="">
      <xdr:nvCxnSpPr>
        <xdr:cNvPr id="444" name="直線コネクタ 443"/>
        <xdr:cNvCxnSpPr/>
      </xdr:nvCxnSpPr>
      <xdr:spPr>
        <a:xfrm flipV="1">
          <a:off x="15290800" y="2843936"/>
          <a:ext cx="889000" cy="2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146710</xdr:rowOff>
    </xdr:from>
    <xdr:to>
      <xdr:col>23</xdr:col>
      <xdr:colOff>457200</xdr:colOff>
      <xdr:row>15</xdr:row>
      <xdr:rowOff>76860</xdr:rowOff>
    </xdr:to>
    <xdr:sp macro="" textlink="">
      <xdr:nvSpPr>
        <xdr:cNvPr id="445" name="フローチャート : 判断 444"/>
        <xdr:cNvSpPr/>
      </xdr:nvSpPr>
      <xdr:spPr>
        <a:xfrm>
          <a:off x="16129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87037</xdr:rowOff>
    </xdr:from>
    <xdr:ext cx="736600" cy="259045"/>
    <xdr:sp macro="" textlink="">
      <xdr:nvSpPr>
        <xdr:cNvPr id="446" name="テキスト ボックス 445"/>
        <xdr:cNvSpPr txBox="1"/>
      </xdr:nvSpPr>
      <xdr:spPr>
        <a:xfrm>
          <a:off x="15798800" y="2315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121247</xdr:rowOff>
    </xdr:from>
    <xdr:to>
      <xdr:col>22</xdr:col>
      <xdr:colOff>203200</xdr:colOff>
      <xdr:row>16</xdr:row>
      <xdr:rowOff>128727</xdr:rowOff>
    </xdr:to>
    <xdr:cxnSp macro="">
      <xdr:nvCxnSpPr>
        <xdr:cNvPr id="447" name="直線コネクタ 446"/>
        <xdr:cNvCxnSpPr/>
      </xdr:nvCxnSpPr>
      <xdr:spPr>
        <a:xfrm flipV="1">
          <a:off x="14401800" y="2864447"/>
          <a:ext cx="889000" cy="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157569</xdr:rowOff>
    </xdr:from>
    <xdr:to>
      <xdr:col>22</xdr:col>
      <xdr:colOff>254000</xdr:colOff>
      <xdr:row>15</xdr:row>
      <xdr:rowOff>87719</xdr:rowOff>
    </xdr:to>
    <xdr:sp macro="" textlink="">
      <xdr:nvSpPr>
        <xdr:cNvPr id="448" name="フローチャート : 判断 447"/>
        <xdr:cNvSpPr/>
      </xdr:nvSpPr>
      <xdr:spPr>
        <a:xfrm>
          <a:off x="15240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97896</xdr:rowOff>
    </xdr:from>
    <xdr:ext cx="762000" cy="259045"/>
    <xdr:sp macro="" textlink="">
      <xdr:nvSpPr>
        <xdr:cNvPr id="449" name="テキスト ボックス 448"/>
        <xdr:cNvSpPr txBox="1"/>
      </xdr:nvSpPr>
      <xdr:spPr>
        <a:xfrm>
          <a:off x="14909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128727</xdr:rowOff>
    </xdr:from>
    <xdr:to>
      <xdr:col>21</xdr:col>
      <xdr:colOff>0</xdr:colOff>
      <xdr:row>16</xdr:row>
      <xdr:rowOff>167818</xdr:rowOff>
    </xdr:to>
    <xdr:cxnSp macro="">
      <xdr:nvCxnSpPr>
        <xdr:cNvPr id="450" name="直線コネクタ 449"/>
        <xdr:cNvCxnSpPr/>
      </xdr:nvCxnSpPr>
      <xdr:spPr>
        <a:xfrm flipV="1">
          <a:off x="13512800" y="2871927"/>
          <a:ext cx="8890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12421</xdr:rowOff>
    </xdr:from>
    <xdr:to>
      <xdr:col>21</xdr:col>
      <xdr:colOff>50800</xdr:colOff>
      <xdr:row>15</xdr:row>
      <xdr:rowOff>114021</xdr:rowOff>
    </xdr:to>
    <xdr:sp macro="" textlink="">
      <xdr:nvSpPr>
        <xdr:cNvPr id="451" name="フローチャート : 判断 450"/>
        <xdr:cNvSpPr/>
      </xdr:nvSpPr>
      <xdr:spPr>
        <a:xfrm>
          <a:off x="14351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124198</xdr:rowOff>
    </xdr:from>
    <xdr:ext cx="762000" cy="259045"/>
    <xdr:sp macro="" textlink="">
      <xdr:nvSpPr>
        <xdr:cNvPr id="452" name="テキスト ボックス 451"/>
        <xdr:cNvSpPr txBox="1"/>
      </xdr:nvSpPr>
      <xdr:spPr>
        <a:xfrm>
          <a:off x="14020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41618</xdr:rowOff>
    </xdr:from>
    <xdr:to>
      <xdr:col>19</xdr:col>
      <xdr:colOff>533400</xdr:colOff>
      <xdr:row>15</xdr:row>
      <xdr:rowOff>143218</xdr:rowOff>
    </xdr:to>
    <xdr:sp macro="" textlink="">
      <xdr:nvSpPr>
        <xdr:cNvPr id="453" name="フローチャート : 判断 452"/>
        <xdr:cNvSpPr/>
      </xdr:nvSpPr>
      <xdr:spPr>
        <a:xfrm>
          <a:off x="13462000" y="261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153395</xdr:rowOff>
    </xdr:from>
    <xdr:ext cx="762000" cy="259045"/>
    <xdr:sp macro="" textlink="">
      <xdr:nvSpPr>
        <xdr:cNvPr id="454" name="テキスト ボックス 453"/>
        <xdr:cNvSpPr txBox="1"/>
      </xdr:nvSpPr>
      <xdr:spPr>
        <a:xfrm>
          <a:off x="13131800" y="238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39561</xdr:rowOff>
    </xdr:from>
    <xdr:to>
      <xdr:col>24</xdr:col>
      <xdr:colOff>609600</xdr:colOff>
      <xdr:row>16</xdr:row>
      <xdr:rowOff>141161</xdr:rowOff>
    </xdr:to>
    <xdr:sp macro="" textlink="">
      <xdr:nvSpPr>
        <xdr:cNvPr id="460" name="円/楕円 459"/>
        <xdr:cNvSpPr/>
      </xdr:nvSpPr>
      <xdr:spPr>
        <a:xfrm>
          <a:off x="16967200" y="278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11638</xdr:rowOff>
    </xdr:from>
    <xdr:ext cx="762000" cy="259045"/>
    <xdr:sp macro="" textlink="">
      <xdr:nvSpPr>
        <xdr:cNvPr id="461" name="将来負担の状況該当値テキスト"/>
        <xdr:cNvSpPr txBox="1"/>
      </xdr:nvSpPr>
      <xdr:spPr>
        <a:xfrm>
          <a:off x="17106900" y="275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158.5</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49936</xdr:rowOff>
    </xdr:from>
    <xdr:to>
      <xdr:col>23</xdr:col>
      <xdr:colOff>457200</xdr:colOff>
      <xdr:row>16</xdr:row>
      <xdr:rowOff>151536</xdr:rowOff>
    </xdr:to>
    <xdr:sp macro="" textlink="">
      <xdr:nvSpPr>
        <xdr:cNvPr id="462" name="円/楕円 461"/>
        <xdr:cNvSpPr/>
      </xdr:nvSpPr>
      <xdr:spPr>
        <a:xfrm>
          <a:off x="16129000" y="27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136313</xdr:rowOff>
    </xdr:from>
    <xdr:ext cx="736600" cy="259045"/>
    <xdr:sp macro="" textlink="">
      <xdr:nvSpPr>
        <xdr:cNvPr id="463" name="テキスト ボックス 462"/>
        <xdr:cNvSpPr txBox="1"/>
      </xdr:nvSpPr>
      <xdr:spPr>
        <a:xfrm>
          <a:off x="15798800" y="2879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162.8</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70447</xdr:rowOff>
    </xdr:from>
    <xdr:to>
      <xdr:col>22</xdr:col>
      <xdr:colOff>254000</xdr:colOff>
      <xdr:row>17</xdr:row>
      <xdr:rowOff>597</xdr:rowOff>
    </xdr:to>
    <xdr:sp macro="" textlink="">
      <xdr:nvSpPr>
        <xdr:cNvPr id="464" name="円/楕円 463"/>
        <xdr:cNvSpPr/>
      </xdr:nvSpPr>
      <xdr:spPr>
        <a:xfrm>
          <a:off x="15240000" y="281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156824</xdr:rowOff>
    </xdr:from>
    <xdr:ext cx="762000" cy="259045"/>
    <xdr:sp macro="" textlink="">
      <xdr:nvSpPr>
        <xdr:cNvPr id="465" name="テキスト ボックス 464"/>
        <xdr:cNvSpPr txBox="1"/>
      </xdr:nvSpPr>
      <xdr:spPr>
        <a:xfrm>
          <a:off x="14909800" y="2900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171.3</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77927</xdr:rowOff>
    </xdr:from>
    <xdr:to>
      <xdr:col>21</xdr:col>
      <xdr:colOff>50800</xdr:colOff>
      <xdr:row>17</xdr:row>
      <xdr:rowOff>8077</xdr:rowOff>
    </xdr:to>
    <xdr:sp macro="" textlink="">
      <xdr:nvSpPr>
        <xdr:cNvPr id="466" name="円/楕円 465"/>
        <xdr:cNvSpPr/>
      </xdr:nvSpPr>
      <xdr:spPr>
        <a:xfrm>
          <a:off x="14351000" y="282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164304</xdr:rowOff>
    </xdr:from>
    <xdr:ext cx="762000" cy="259045"/>
    <xdr:sp macro="" textlink="">
      <xdr:nvSpPr>
        <xdr:cNvPr id="467" name="テキスト ボックス 466"/>
        <xdr:cNvSpPr txBox="1"/>
      </xdr:nvSpPr>
      <xdr:spPr>
        <a:xfrm>
          <a:off x="14020800" y="2907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174.4</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117018</xdr:rowOff>
    </xdr:from>
    <xdr:to>
      <xdr:col>19</xdr:col>
      <xdr:colOff>533400</xdr:colOff>
      <xdr:row>17</xdr:row>
      <xdr:rowOff>47168</xdr:rowOff>
    </xdr:to>
    <xdr:sp macro="" textlink="">
      <xdr:nvSpPr>
        <xdr:cNvPr id="468" name="円/楕円 467"/>
        <xdr:cNvSpPr/>
      </xdr:nvSpPr>
      <xdr:spPr>
        <a:xfrm>
          <a:off x="13462000" y="286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31945</xdr:rowOff>
    </xdr:from>
    <xdr:ext cx="762000" cy="259045"/>
    <xdr:sp macro="" textlink="">
      <xdr:nvSpPr>
        <xdr:cNvPr id="469" name="テキスト ボックス 468"/>
        <xdr:cNvSpPr txBox="1"/>
      </xdr:nvSpPr>
      <xdr:spPr>
        <a:xfrm>
          <a:off x="13131800" y="2946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高知県須崎市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23,153
22,780
135.44
15,298,654
14,698,714
546,949
7,467,854
18,451,342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17.7
158.5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mn-ea"/>
              <a:cs typeface="+mn-cs"/>
            </a:rPr>
            <a:t>  前年度の</a:t>
          </a:r>
          <a:r>
            <a:rPr kumimoji="0" lang="ja-JP" altLang="ja-JP" sz="1400" b="0" i="0" u="none" strike="noStrike" kern="0" cap="none" spc="0" normalizeH="0" baseline="0" noProof="0">
              <a:ln>
                <a:noFill/>
              </a:ln>
              <a:solidFill>
                <a:prstClr val="black"/>
              </a:solidFill>
              <a:effectLst/>
              <a:uLnTx/>
              <a:uFillTx/>
              <a:latin typeface="+mn-lt"/>
              <a:ea typeface="+mn-ea"/>
              <a:cs typeface="+mn-cs"/>
            </a:rPr>
            <a:t>退職者</a:t>
          </a:r>
          <a:r>
            <a:rPr kumimoji="0" lang="ja-JP" altLang="en-US" sz="1400" b="0" i="0" u="none" strike="noStrike" kern="0" cap="none" spc="0" normalizeH="0" baseline="0" noProof="0">
              <a:ln>
                <a:noFill/>
              </a:ln>
              <a:solidFill>
                <a:prstClr val="black"/>
              </a:solidFill>
              <a:effectLst/>
              <a:uLnTx/>
              <a:uFillTx/>
              <a:latin typeface="+mn-lt"/>
              <a:ea typeface="+mn-ea"/>
              <a:cs typeface="+mn-cs"/>
            </a:rPr>
            <a:t>が１６</a:t>
          </a:r>
          <a:r>
            <a:rPr kumimoji="0" lang="ja-JP" altLang="ja-JP" sz="1400" b="0" i="0" u="none" strike="noStrike" kern="0" cap="none" spc="0" normalizeH="0" baseline="0" noProof="0">
              <a:ln>
                <a:noFill/>
              </a:ln>
              <a:solidFill>
                <a:prstClr val="black"/>
              </a:solidFill>
              <a:effectLst/>
              <a:uLnTx/>
              <a:uFillTx/>
              <a:latin typeface="+mn-lt"/>
              <a:ea typeface="+mn-ea"/>
              <a:cs typeface="+mn-cs"/>
            </a:rPr>
            <a:t>人</a:t>
          </a:r>
          <a:r>
            <a:rPr kumimoji="0" lang="ja-JP" altLang="en-US" sz="1400" b="0" i="0" u="none" strike="noStrike" kern="0" cap="none" spc="0" normalizeH="0" baseline="0" noProof="0">
              <a:ln>
                <a:noFill/>
              </a:ln>
              <a:solidFill>
                <a:prstClr val="black"/>
              </a:solidFill>
              <a:effectLst/>
              <a:uLnTx/>
              <a:uFillTx/>
              <a:latin typeface="+mn-lt"/>
              <a:ea typeface="+mn-ea"/>
              <a:cs typeface="+mn-cs"/>
            </a:rPr>
            <a:t>に上ったことにより、平均給与が押し下げられ類似団体平均を下回った。しかしながら、</a:t>
          </a:r>
          <a:r>
            <a:rPr kumimoji="0" lang="ja-JP" altLang="ja-JP" sz="1400" b="0" i="0" u="none" strike="noStrike" kern="0" cap="none" spc="0" normalizeH="0" baseline="0" noProof="0">
              <a:ln>
                <a:noFill/>
              </a:ln>
              <a:solidFill>
                <a:prstClr val="black"/>
              </a:solidFill>
              <a:effectLst/>
              <a:uLnTx/>
              <a:uFillTx/>
              <a:latin typeface="+mn-lt"/>
              <a:ea typeface="+mn-ea"/>
              <a:cs typeface="+mn-cs"/>
            </a:rPr>
            <a:t>職員数が増加し、手当等も増加傾向にあることから、行政改革大綱を中心に、事務量に見合った適正な人員管理に努める必要がある。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127000</xdr:rowOff>
    </xdr:to>
    <xdr:cxnSp macro="">
      <xdr:nvCxnSpPr>
        <xdr:cNvPr id="61" name="直線コネクタ 60"/>
        <xdr:cNvCxnSpPr/>
      </xdr:nvCxnSpPr>
      <xdr:spPr>
        <a:xfrm flipV="1">
          <a:off x="4826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66040</xdr:rowOff>
    </xdr:from>
    <xdr:to>
      <xdr:col>7</xdr:col>
      <xdr:colOff>15875</xdr:colOff>
      <xdr:row>37</xdr:row>
      <xdr:rowOff>54610</xdr:rowOff>
    </xdr:to>
    <xdr:cxnSp macro="">
      <xdr:nvCxnSpPr>
        <xdr:cNvPr id="66" name="直線コネクタ 65"/>
        <xdr:cNvCxnSpPr/>
      </xdr:nvCxnSpPr>
      <xdr:spPr>
        <a:xfrm flipV="1">
          <a:off x="3987800" y="623824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63517</xdr:rowOff>
    </xdr:from>
    <xdr:ext cx="762000" cy="259045"/>
    <xdr:sp macro="" textlink="">
      <xdr:nvSpPr>
        <xdr:cNvPr id="67" name="人件費平均値テキスト"/>
        <xdr:cNvSpPr txBox="1"/>
      </xdr:nvSpPr>
      <xdr:spPr>
        <a:xfrm>
          <a:off x="4914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68" name="フローチャート :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142240</xdr:rowOff>
    </xdr:from>
    <xdr:to>
      <xdr:col>5</xdr:col>
      <xdr:colOff>549275</xdr:colOff>
      <xdr:row>37</xdr:row>
      <xdr:rowOff>54610</xdr:rowOff>
    </xdr:to>
    <xdr:cxnSp macro="">
      <xdr:nvCxnSpPr>
        <xdr:cNvPr id="69" name="直線コネクタ 68"/>
        <xdr:cNvCxnSpPr/>
      </xdr:nvCxnSpPr>
      <xdr:spPr>
        <a:xfrm>
          <a:off x="3098800" y="63144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127000</xdr:rowOff>
    </xdr:from>
    <xdr:to>
      <xdr:col>4</xdr:col>
      <xdr:colOff>346075</xdr:colOff>
      <xdr:row>36</xdr:row>
      <xdr:rowOff>142240</xdr:rowOff>
    </xdr:to>
    <xdr:cxnSp macro="">
      <xdr:nvCxnSpPr>
        <xdr:cNvPr id="72" name="直線コネクタ 71"/>
        <xdr:cNvCxnSpPr/>
      </xdr:nvCxnSpPr>
      <xdr:spPr>
        <a:xfrm>
          <a:off x="2209800" y="6299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127000</xdr:rowOff>
    </xdr:from>
    <xdr:to>
      <xdr:col>3</xdr:col>
      <xdr:colOff>142875</xdr:colOff>
      <xdr:row>37</xdr:row>
      <xdr:rowOff>92710</xdr:rowOff>
    </xdr:to>
    <xdr:cxnSp macro="">
      <xdr:nvCxnSpPr>
        <xdr:cNvPr id="75" name="直線コネクタ 74"/>
        <xdr:cNvCxnSpPr/>
      </xdr:nvCxnSpPr>
      <xdr:spPr>
        <a:xfrm flipV="1">
          <a:off x="1320800" y="62992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67327</xdr:rowOff>
    </xdr:from>
    <xdr:ext cx="762000" cy="259045"/>
    <xdr:sp macro="" textlink="">
      <xdr:nvSpPr>
        <xdr:cNvPr id="77" name="テキスト ボックス 76"/>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123207</xdr:rowOff>
    </xdr:from>
    <xdr:ext cx="762000" cy="259045"/>
    <xdr:sp macro="" textlink="">
      <xdr:nvSpPr>
        <xdr:cNvPr id="79" name="テキスト ボックス 78"/>
        <xdr:cNvSpPr txBox="1"/>
      </xdr:nvSpPr>
      <xdr:spPr>
        <a:xfrm>
          <a:off x="939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15240</xdr:rowOff>
    </xdr:from>
    <xdr:to>
      <xdr:col>7</xdr:col>
      <xdr:colOff>66675</xdr:colOff>
      <xdr:row>36</xdr:row>
      <xdr:rowOff>116840</xdr:rowOff>
    </xdr:to>
    <xdr:sp macro="" textlink="">
      <xdr:nvSpPr>
        <xdr:cNvPr id="85" name="円/楕円 84"/>
        <xdr:cNvSpPr/>
      </xdr:nvSpPr>
      <xdr:spPr>
        <a:xfrm>
          <a:off x="47752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31767</xdr:rowOff>
    </xdr:from>
    <xdr:ext cx="762000" cy="259045"/>
    <xdr:sp macro="" textlink="">
      <xdr:nvSpPr>
        <xdr:cNvPr id="86" name="人件費該当値テキスト"/>
        <xdr:cNvSpPr txBox="1"/>
      </xdr:nvSpPr>
      <xdr:spPr>
        <a:xfrm>
          <a:off x="49149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3810</xdr:rowOff>
    </xdr:from>
    <xdr:to>
      <xdr:col>5</xdr:col>
      <xdr:colOff>600075</xdr:colOff>
      <xdr:row>37</xdr:row>
      <xdr:rowOff>105410</xdr:rowOff>
    </xdr:to>
    <xdr:sp macro="" textlink="">
      <xdr:nvSpPr>
        <xdr:cNvPr id="87" name="円/楕円 86"/>
        <xdr:cNvSpPr/>
      </xdr:nvSpPr>
      <xdr:spPr>
        <a:xfrm>
          <a:off x="3937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90187</xdr:rowOff>
    </xdr:from>
    <xdr:ext cx="736600" cy="259045"/>
    <xdr:sp macro="" textlink="">
      <xdr:nvSpPr>
        <xdr:cNvPr id="88" name="テキスト ボックス 87"/>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91440</xdr:rowOff>
    </xdr:from>
    <xdr:to>
      <xdr:col>4</xdr:col>
      <xdr:colOff>396875</xdr:colOff>
      <xdr:row>37</xdr:row>
      <xdr:rowOff>21590</xdr:rowOff>
    </xdr:to>
    <xdr:sp macro="" textlink="">
      <xdr:nvSpPr>
        <xdr:cNvPr id="89" name="円/楕円 88"/>
        <xdr:cNvSpPr/>
      </xdr:nvSpPr>
      <xdr:spPr>
        <a:xfrm>
          <a:off x="3048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6367</xdr:rowOff>
    </xdr:from>
    <xdr:ext cx="762000" cy="259045"/>
    <xdr:sp macro="" textlink="">
      <xdr:nvSpPr>
        <xdr:cNvPr id="90" name="テキスト ボックス 89"/>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76200</xdr:rowOff>
    </xdr:from>
    <xdr:to>
      <xdr:col>3</xdr:col>
      <xdr:colOff>193675</xdr:colOff>
      <xdr:row>37</xdr:row>
      <xdr:rowOff>6350</xdr:rowOff>
    </xdr:to>
    <xdr:sp macro="" textlink="">
      <xdr:nvSpPr>
        <xdr:cNvPr id="91" name="円/楕円 90"/>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16527</xdr:rowOff>
    </xdr:from>
    <xdr:ext cx="762000" cy="259045"/>
    <xdr:sp macro="" textlink="">
      <xdr:nvSpPr>
        <xdr:cNvPr id="92" name="テキスト ボックス 91"/>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41910</xdr:rowOff>
    </xdr:from>
    <xdr:to>
      <xdr:col>1</xdr:col>
      <xdr:colOff>676275</xdr:colOff>
      <xdr:row>37</xdr:row>
      <xdr:rowOff>143510</xdr:rowOff>
    </xdr:to>
    <xdr:sp macro="" textlink="">
      <xdr:nvSpPr>
        <xdr:cNvPr id="93" name="円/楕円 92"/>
        <xdr:cNvSpPr/>
      </xdr:nvSpPr>
      <xdr:spPr>
        <a:xfrm>
          <a:off x="1270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128287</xdr:rowOff>
    </xdr:from>
    <xdr:ext cx="762000" cy="259045"/>
    <xdr:sp macro="" textlink="">
      <xdr:nvSpPr>
        <xdr:cNvPr id="94" name="テキスト ボックス 93"/>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400" b="0" i="0" u="none" strike="noStrike" kern="0" cap="none" spc="0" normalizeH="0" baseline="0" noProof="0">
              <a:ln>
                <a:noFill/>
              </a:ln>
              <a:solidFill>
                <a:prstClr val="black"/>
              </a:solidFill>
              <a:effectLst/>
              <a:uLnTx/>
              <a:uFillTx/>
              <a:latin typeface="+mn-lt"/>
              <a:ea typeface="+mn-ea"/>
              <a:cs typeface="+mn-cs"/>
            </a:rPr>
            <a:t>   </a:t>
          </a:r>
          <a:r>
            <a:rPr kumimoji="0" lang="ja-JP" altLang="ja-JP" sz="1400" b="0" i="0" u="none" strike="noStrike" kern="0" cap="none" spc="0" normalizeH="0" baseline="0" noProof="0">
              <a:ln>
                <a:noFill/>
              </a:ln>
              <a:solidFill>
                <a:prstClr val="black"/>
              </a:solidFill>
              <a:effectLst/>
              <a:uLnTx/>
              <a:uFillTx/>
              <a:latin typeface="+mn-lt"/>
              <a:ea typeface="+mn-ea"/>
              <a:cs typeface="+mn-cs"/>
            </a:rPr>
            <a:t>業務のアウトソーシングや近隣市町との住民情報システムの共同利用化による業務の効率化など事務的経費等の削減に取り組んでおり、物件費の経常収支比率は類似団体と比較すると大幅に低くなっている。</a:t>
          </a:r>
          <a:endParaRPr kumimoji="1" lang="ja-JP" altLang="en-US" sz="14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132443</xdr:rowOff>
    </xdr:to>
    <xdr:cxnSp macro="">
      <xdr:nvCxnSpPr>
        <xdr:cNvPr id="124" name="直線コネクタ 123"/>
        <xdr:cNvCxnSpPr/>
      </xdr:nvCxnSpPr>
      <xdr:spPr>
        <a:xfrm flipV="1">
          <a:off x="16510000" y="2102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104520</xdr:rowOff>
    </xdr:from>
    <xdr:ext cx="762000" cy="259045"/>
    <xdr:sp macro="" textlink="">
      <xdr:nvSpPr>
        <xdr:cNvPr id="125" name="物件費最小値テキスト"/>
        <xdr:cNvSpPr txBox="1"/>
      </xdr:nvSpPr>
      <xdr:spPr>
        <a:xfrm>
          <a:off x="16598900" y="353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132443</xdr:rowOff>
    </xdr:from>
    <xdr:to>
      <xdr:col>24</xdr:col>
      <xdr:colOff>120650</xdr:colOff>
      <xdr:row>20</xdr:row>
      <xdr:rowOff>132443</xdr:rowOff>
    </xdr:to>
    <xdr:cxnSp macro="">
      <xdr:nvCxnSpPr>
        <xdr:cNvPr id="126" name="直線コネクタ 125"/>
        <xdr:cNvCxnSpPr/>
      </xdr:nvCxnSpPr>
      <xdr:spPr>
        <a:xfrm>
          <a:off x="16421100" y="356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12</xdr:row>
      <xdr:rowOff>45357</xdr:rowOff>
    </xdr:from>
    <xdr:to>
      <xdr:col>24</xdr:col>
      <xdr:colOff>31750</xdr:colOff>
      <xdr:row>12</xdr:row>
      <xdr:rowOff>88900</xdr:rowOff>
    </xdr:to>
    <xdr:cxnSp macro="">
      <xdr:nvCxnSpPr>
        <xdr:cNvPr id="129" name="直線コネクタ 128"/>
        <xdr:cNvCxnSpPr/>
      </xdr:nvCxnSpPr>
      <xdr:spPr>
        <a:xfrm flipV="1">
          <a:off x="15671800" y="21027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42834</xdr:rowOff>
    </xdr:from>
    <xdr:ext cx="762000" cy="259045"/>
    <xdr:sp macro="" textlink="">
      <xdr:nvSpPr>
        <xdr:cNvPr id="130" name="物件費平均値テキスト"/>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1" name="フローチャート :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12</xdr:row>
      <xdr:rowOff>88900</xdr:rowOff>
    </xdr:from>
    <xdr:to>
      <xdr:col>22</xdr:col>
      <xdr:colOff>565150</xdr:colOff>
      <xdr:row>12</xdr:row>
      <xdr:rowOff>154214</xdr:rowOff>
    </xdr:to>
    <xdr:cxnSp macro="">
      <xdr:nvCxnSpPr>
        <xdr:cNvPr id="132" name="直線コネクタ 131"/>
        <xdr:cNvCxnSpPr/>
      </xdr:nvCxnSpPr>
      <xdr:spPr>
        <a:xfrm flipV="1">
          <a:off x="14782800" y="21463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18341</xdr:rowOff>
    </xdr:from>
    <xdr:ext cx="736600" cy="259045"/>
    <xdr:sp macro="" textlink="">
      <xdr:nvSpPr>
        <xdr:cNvPr id="134" name="テキスト ボックス 133"/>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12</xdr:row>
      <xdr:rowOff>143329</xdr:rowOff>
    </xdr:from>
    <xdr:to>
      <xdr:col>21</xdr:col>
      <xdr:colOff>361950</xdr:colOff>
      <xdr:row>12</xdr:row>
      <xdr:rowOff>154214</xdr:rowOff>
    </xdr:to>
    <xdr:cxnSp macro="">
      <xdr:nvCxnSpPr>
        <xdr:cNvPr id="135" name="直線コネクタ 134"/>
        <xdr:cNvCxnSpPr/>
      </xdr:nvCxnSpPr>
      <xdr:spPr>
        <a:xfrm>
          <a:off x="13893800" y="22007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6" name="フローチャート : 判断 135"/>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135363</xdr:rowOff>
    </xdr:from>
    <xdr:ext cx="762000" cy="259045"/>
    <xdr:sp macro="" textlink="">
      <xdr:nvSpPr>
        <xdr:cNvPr id="137" name="テキスト ボックス 136"/>
        <xdr:cNvSpPr txBox="1"/>
      </xdr:nvSpPr>
      <xdr:spPr>
        <a:xfrm>
          <a:off x="14401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110671</xdr:rowOff>
    </xdr:from>
    <xdr:to>
      <xdr:col>20</xdr:col>
      <xdr:colOff>158750</xdr:colOff>
      <xdr:row>12</xdr:row>
      <xdr:rowOff>143329</xdr:rowOff>
    </xdr:to>
    <xdr:cxnSp macro="">
      <xdr:nvCxnSpPr>
        <xdr:cNvPr id="138" name="直線コネクタ 137"/>
        <xdr:cNvCxnSpPr/>
      </xdr:nvCxnSpPr>
      <xdr:spPr>
        <a:xfrm>
          <a:off x="13004800" y="21680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9" name="フローチャート : 判断 138"/>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91820</xdr:rowOff>
    </xdr:from>
    <xdr:ext cx="762000" cy="259045"/>
    <xdr:sp macro="" textlink="">
      <xdr:nvSpPr>
        <xdr:cNvPr id="140" name="テキスト ボックス 139"/>
        <xdr:cNvSpPr txBox="1"/>
      </xdr:nvSpPr>
      <xdr:spPr>
        <a:xfrm>
          <a:off x="13512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1" name="フローチャート : 判断 140"/>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42" name="テキスト ボックス 141"/>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11</xdr:row>
      <xdr:rowOff>166007</xdr:rowOff>
    </xdr:from>
    <xdr:to>
      <xdr:col>24</xdr:col>
      <xdr:colOff>82550</xdr:colOff>
      <xdr:row>12</xdr:row>
      <xdr:rowOff>96157</xdr:rowOff>
    </xdr:to>
    <xdr:sp macro="" textlink="">
      <xdr:nvSpPr>
        <xdr:cNvPr id="148" name="円/楕円 147"/>
        <xdr:cNvSpPr/>
      </xdr:nvSpPr>
      <xdr:spPr>
        <a:xfrm>
          <a:off x="16459200" y="205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11</xdr:row>
      <xdr:rowOff>74584</xdr:rowOff>
    </xdr:from>
    <xdr:ext cx="762000" cy="259045"/>
    <xdr:sp macro="" textlink="">
      <xdr:nvSpPr>
        <xdr:cNvPr id="149" name="物件費該当値テキスト"/>
        <xdr:cNvSpPr txBox="1"/>
      </xdr:nvSpPr>
      <xdr:spPr>
        <a:xfrm>
          <a:off x="16598900" y="1960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22</xdr:col>
      <xdr:colOff>514350</xdr:colOff>
      <xdr:row>12</xdr:row>
      <xdr:rowOff>38100</xdr:rowOff>
    </xdr:from>
    <xdr:to>
      <xdr:col>22</xdr:col>
      <xdr:colOff>615950</xdr:colOff>
      <xdr:row>12</xdr:row>
      <xdr:rowOff>139700</xdr:rowOff>
    </xdr:to>
    <xdr:sp macro="" textlink="">
      <xdr:nvSpPr>
        <xdr:cNvPr id="150" name="円/楕円 149"/>
        <xdr:cNvSpPr/>
      </xdr:nvSpPr>
      <xdr:spPr>
        <a:xfrm>
          <a:off x="15621000" y="20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10</xdr:row>
      <xdr:rowOff>149877</xdr:rowOff>
    </xdr:from>
    <xdr:ext cx="736600" cy="259045"/>
    <xdr:sp macro="" textlink="">
      <xdr:nvSpPr>
        <xdr:cNvPr id="151" name="テキスト ボックス 150"/>
        <xdr:cNvSpPr txBox="1"/>
      </xdr:nvSpPr>
      <xdr:spPr>
        <a:xfrm>
          <a:off x="15290800" y="18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21</xdr:col>
      <xdr:colOff>311150</xdr:colOff>
      <xdr:row>12</xdr:row>
      <xdr:rowOff>103414</xdr:rowOff>
    </xdr:from>
    <xdr:to>
      <xdr:col>21</xdr:col>
      <xdr:colOff>412750</xdr:colOff>
      <xdr:row>13</xdr:row>
      <xdr:rowOff>33564</xdr:rowOff>
    </xdr:to>
    <xdr:sp macro="" textlink="">
      <xdr:nvSpPr>
        <xdr:cNvPr id="152" name="円/楕円 151"/>
        <xdr:cNvSpPr/>
      </xdr:nvSpPr>
      <xdr:spPr>
        <a:xfrm>
          <a:off x="14732000" y="216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43741</xdr:rowOff>
    </xdr:from>
    <xdr:ext cx="762000" cy="259045"/>
    <xdr:sp macro="" textlink="">
      <xdr:nvSpPr>
        <xdr:cNvPr id="153" name="テキスト ボックス 152"/>
        <xdr:cNvSpPr txBox="1"/>
      </xdr:nvSpPr>
      <xdr:spPr>
        <a:xfrm>
          <a:off x="14401800" y="192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92529</xdr:rowOff>
    </xdr:from>
    <xdr:to>
      <xdr:col>20</xdr:col>
      <xdr:colOff>209550</xdr:colOff>
      <xdr:row>13</xdr:row>
      <xdr:rowOff>22679</xdr:rowOff>
    </xdr:to>
    <xdr:sp macro="" textlink="">
      <xdr:nvSpPr>
        <xdr:cNvPr id="154" name="円/楕円 153"/>
        <xdr:cNvSpPr/>
      </xdr:nvSpPr>
      <xdr:spPr>
        <a:xfrm>
          <a:off x="13843000" y="214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32856</xdr:rowOff>
    </xdr:from>
    <xdr:ext cx="762000" cy="259045"/>
    <xdr:sp macro="" textlink="">
      <xdr:nvSpPr>
        <xdr:cNvPr id="155" name="テキスト ボックス 154"/>
        <xdr:cNvSpPr txBox="1"/>
      </xdr:nvSpPr>
      <xdr:spPr>
        <a:xfrm>
          <a:off x="13512800" y="191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59871</xdr:rowOff>
    </xdr:from>
    <xdr:to>
      <xdr:col>19</xdr:col>
      <xdr:colOff>6350</xdr:colOff>
      <xdr:row>12</xdr:row>
      <xdr:rowOff>161471</xdr:rowOff>
    </xdr:to>
    <xdr:sp macro="" textlink="">
      <xdr:nvSpPr>
        <xdr:cNvPr id="156" name="円/楕円 155"/>
        <xdr:cNvSpPr/>
      </xdr:nvSpPr>
      <xdr:spPr>
        <a:xfrm>
          <a:off x="12954000" y="211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198</xdr:rowOff>
    </xdr:from>
    <xdr:ext cx="762000" cy="259045"/>
    <xdr:sp macro="" textlink="">
      <xdr:nvSpPr>
        <xdr:cNvPr id="157" name="テキスト ボックス 156"/>
        <xdr:cNvSpPr txBox="1"/>
      </xdr:nvSpPr>
      <xdr:spPr>
        <a:xfrm>
          <a:off x="12623800" y="188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400" b="0" i="0" u="none" strike="noStrike" kern="0" cap="none" spc="0" normalizeH="0" baseline="0" noProof="0">
              <a:ln>
                <a:noFill/>
              </a:ln>
              <a:solidFill>
                <a:prstClr val="black"/>
              </a:solidFill>
              <a:effectLst/>
              <a:uLnTx/>
              <a:uFillTx/>
              <a:latin typeface="+mn-lt"/>
              <a:ea typeface="+mn-ea"/>
              <a:cs typeface="+mn-cs"/>
            </a:rPr>
            <a:t>  </a:t>
          </a:r>
          <a:r>
            <a:rPr kumimoji="0" lang="ja-JP" altLang="ja-JP" sz="1400" b="0" i="0" u="none" strike="noStrike" kern="0" cap="none" spc="0" normalizeH="0" baseline="0" noProof="0">
              <a:ln>
                <a:noFill/>
              </a:ln>
              <a:solidFill>
                <a:prstClr val="black"/>
              </a:solidFill>
              <a:effectLst/>
              <a:uLnTx/>
              <a:uFillTx/>
              <a:latin typeface="+mn-lt"/>
              <a:ea typeface="+mn-ea"/>
              <a:cs typeface="+mn-cs"/>
            </a:rPr>
            <a:t>生活保護費や障害福祉サービス給付費が増加し、類似団体平均を上回る傾向にあ</a:t>
          </a:r>
          <a:r>
            <a:rPr kumimoji="0" lang="ja-JP" altLang="en-US" sz="1400" b="0" i="0" u="none" strike="noStrike" kern="0" cap="none" spc="0" normalizeH="0" baseline="0" noProof="0">
              <a:ln>
                <a:noFill/>
              </a:ln>
              <a:solidFill>
                <a:prstClr val="black"/>
              </a:solidFill>
              <a:effectLst/>
              <a:uLnTx/>
              <a:uFillTx/>
              <a:latin typeface="+mn-lt"/>
              <a:ea typeface="+mn-ea"/>
              <a:cs typeface="+mn-cs"/>
            </a:rPr>
            <a:t>ったが、本年度は生活保護費の減少により類似団体平均を下回った</a:t>
          </a:r>
          <a:r>
            <a:rPr kumimoji="0" lang="ja-JP" altLang="ja-JP" sz="1400" b="0" i="0" u="none" strike="noStrike" kern="0" cap="none" spc="0" normalizeH="0" baseline="0" noProof="0">
              <a:ln>
                <a:noFill/>
              </a:ln>
              <a:solidFill>
                <a:prstClr val="black"/>
              </a:solidFill>
              <a:effectLst/>
              <a:uLnTx/>
              <a:uFillTx/>
              <a:latin typeface="+mn-lt"/>
              <a:ea typeface="+mn-ea"/>
              <a:cs typeface="+mn-cs"/>
            </a:rPr>
            <a:t>。</a:t>
          </a:r>
          <a:r>
            <a:rPr kumimoji="0" lang="ja-JP" altLang="en-US" sz="1400" b="0" i="0" u="none" strike="noStrike" kern="0" cap="none" spc="0" normalizeH="0" baseline="0" noProof="0">
              <a:ln>
                <a:noFill/>
              </a:ln>
              <a:solidFill>
                <a:prstClr val="black"/>
              </a:solidFill>
              <a:effectLst/>
              <a:uLnTx/>
              <a:uFillTx/>
              <a:latin typeface="+mn-lt"/>
              <a:ea typeface="+mn-ea"/>
              <a:cs typeface="+mn-cs"/>
            </a:rPr>
            <a:t>今後においても、</a:t>
          </a:r>
          <a:r>
            <a:rPr kumimoji="0" lang="ja-JP" altLang="ja-JP" sz="1400" b="0" i="0" u="none" strike="noStrike" kern="0" cap="none" spc="0" normalizeH="0" baseline="0" noProof="0">
              <a:ln>
                <a:noFill/>
              </a:ln>
              <a:solidFill>
                <a:prstClr val="black"/>
              </a:solidFill>
              <a:effectLst/>
              <a:uLnTx/>
              <a:uFillTx/>
              <a:latin typeface="+mn-lt"/>
              <a:ea typeface="+mn-ea"/>
              <a:cs typeface="+mn-cs"/>
            </a:rPr>
            <a:t>生活保護費については、資格審査の適正化やレセプト点検実施などにより、適正給付に努め扶助費の抑制を図る。</a:t>
          </a: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5" name="直線コネクタ 184"/>
        <xdr:cNvCxnSpPr/>
      </xdr:nvCxnSpPr>
      <xdr:spPr>
        <a:xfrm flipV="1">
          <a:off x="4826000" y="9042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0</xdr:rowOff>
    </xdr:from>
    <xdr:to>
      <xdr:col>7</xdr:col>
      <xdr:colOff>15875</xdr:colOff>
      <xdr:row>57</xdr:row>
      <xdr:rowOff>57150</xdr:rowOff>
    </xdr:to>
    <xdr:cxnSp macro="">
      <xdr:nvCxnSpPr>
        <xdr:cNvPr id="190" name="直線コネクタ 189"/>
        <xdr:cNvCxnSpPr/>
      </xdr:nvCxnSpPr>
      <xdr:spPr>
        <a:xfrm flipV="1">
          <a:off x="3987800" y="96012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57150</xdr:rowOff>
    </xdr:from>
    <xdr:to>
      <xdr:col>5</xdr:col>
      <xdr:colOff>549275</xdr:colOff>
      <xdr:row>57</xdr:row>
      <xdr:rowOff>95250</xdr:rowOff>
    </xdr:to>
    <xdr:cxnSp macro="">
      <xdr:nvCxnSpPr>
        <xdr:cNvPr id="193" name="直線コネクタ 192"/>
        <xdr:cNvCxnSpPr/>
      </xdr:nvCxnSpPr>
      <xdr:spPr>
        <a:xfrm flipV="1">
          <a:off x="3098800" y="9829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63500</xdr:rowOff>
    </xdr:from>
    <xdr:to>
      <xdr:col>5</xdr:col>
      <xdr:colOff>600075</xdr:colOff>
      <xdr:row>56</xdr:row>
      <xdr:rowOff>165100</xdr:rowOff>
    </xdr:to>
    <xdr:sp macro="" textlink="">
      <xdr:nvSpPr>
        <xdr:cNvPr id="194" name="フローチャート : 判断 193"/>
        <xdr:cNvSpPr/>
      </xdr:nvSpPr>
      <xdr:spPr>
        <a:xfrm>
          <a:off x="3937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3827</xdr:rowOff>
    </xdr:from>
    <xdr:ext cx="736600" cy="259045"/>
    <xdr:sp macro="" textlink="">
      <xdr:nvSpPr>
        <xdr:cNvPr id="195" name="テキスト ボックス 194"/>
        <xdr:cNvSpPr txBox="1"/>
      </xdr:nvSpPr>
      <xdr:spPr>
        <a:xfrm>
          <a:off x="3606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139700</xdr:rowOff>
    </xdr:from>
    <xdr:to>
      <xdr:col>4</xdr:col>
      <xdr:colOff>346075</xdr:colOff>
      <xdr:row>57</xdr:row>
      <xdr:rowOff>95250</xdr:rowOff>
    </xdr:to>
    <xdr:cxnSp macro="">
      <xdr:nvCxnSpPr>
        <xdr:cNvPr id="196" name="直線コネクタ 195"/>
        <xdr:cNvCxnSpPr/>
      </xdr:nvCxnSpPr>
      <xdr:spPr>
        <a:xfrm>
          <a:off x="2209800" y="97409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7" name="フローチャート :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149877</xdr:rowOff>
    </xdr:from>
    <xdr:ext cx="762000" cy="259045"/>
    <xdr:sp macro="" textlink="">
      <xdr:nvSpPr>
        <xdr:cNvPr id="198" name="テキスト ボックス 197"/>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38100</xdr:rowOff>
    </xdr:from>
    <xdr:to>
      <xdr:col>3</xdr:col>
      <xdr:colOff>142875</xdr:colOff>
      <xdr:row>56</xdr:row>
      <xdr:rowOff>139700</xdr:rowOff>
    </xdr:to>
    <xdr:cxnSp macro="">
      <xdr:nvCxnSpPr>
        <xdr:cNvPr id="199" name="直線コネクタ 198"/>
        <xdr:cNvCxnSpPr/>
      </xdr:nvCxnSpPr>
      <xdr:spPr>
        <a:xfrm>
          <a:off x="1320800" y="9639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38100</xdr:rowOff>
    </xdr:from>
    <xdr:to>
      <xdr:col>3</xdr:col>
      <xdr:colOff>193675</xdr:colOff>
      <xdr:row>56</xdr:row>
      <xdr:rowOff>139700</xdr:rowOff>
    </xdr:to>
    <xdr:sp macro="" textlink="">
      <xdr:nvSpPr>
        <xdr:cNvPr id="200" name="フローチャート :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149877</xdr:rowOff>
    </xdr:from>
    <xdr:ext cx="762000" cy="259045"/>
    <xdr:sp macro="" textlink="">
      <xdr:nvSpPr>
        <xdr:cNvPr id="201" name="テキスト ボックス 200"/>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86377</xdr:rowOff>
    </xdr:from>
    <xdr:ext cx="762000" cy="259045"/>
    <xdr:sp macro="" textlink="">
      <xdr:nvSpPr>
        <xdr:cNvPr id="203" name="テキスト ボックス 202"/>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120650</xdr:rowOff>
    </xdr:from>
    <xdr:to>
      <xdr:col>7</xdr:col>
      <xdr:colOff>66675</xdr:colOff>
      <xdr:row>56</xdr:row>
      <xdr:rowOff>50800</xdr:rowOff>
    </xdr:to>
    <xdr:sp macro="" textlink="">
      <xdr:nvSpPr>
        <xdr:cNvPr id="209" name="円/楕円 208"/>
        <xdr:cNvSpPr/>
      </xdr:nvSpPr>
      <xdr:spPr>
        <a:xfrm>
          <a:off x="47752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137177</xdr:rowOff>
    </xdr:from>
    <xdr:ext cx="762000" cy="259045"/>
    <xdr:sp macro="" textlink="">
      <xdr:nvSpPr>
        <xdr:cNvPr id="210" name="扶助費該当値テキスト"/>
        <xdr:cNvSpPr txBox="1"/>
      </xdr:nvSpPr>
      <xdr:spPr>
        <a:xfrm>
          <a:off x="49149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6350</xdr:rowOff>
    </xdr:from>
    <xdr:to>
      <xdr:col>5</xdr:col>
      <xdr:colOff>600075</xdr:colOff>
      <xdr:row>57</xdr:row>
      <xdr:rowOff>107950</xdr:rowOff>
    </xdr:to>
    <xdr:sp macro="" textlink="">
      <xdr:nvSpPr>
        <xdr:cNvPr id="211" name="円/楕円 210"/>
        <xdr:cNvSpPr/>
      </xdr:nvSpPr>
      <xdr:spPr>
        <a:xfrm>
          <a:off x="3937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92727</xdr:rowOff>
    </xdr:from>
    <xdr:ext cx="736600" cy="259045"/>
    <xdr:sp macro="" textlink="">
      <xdr:nvSpPr>
        <xdr:cNvPr id="212" name="テキスト ボックス 211"/>
        <xdr:cNvSpPr txBox="1"/>
      </xdr:nvSpPr>
      <xdr:spPr>
        <a:xfrm>
          <a:off x="3606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44450</xdr:rowOff>
    </xdr:from>
    <xdr:to>
      <xdr:col>4</xdr:col>
      <xdr:colOff>396875</xdr:colOff>
      <xdr:row>57</xdr:row>
      <xdr:rowOff>146050</xdr:rowOff>
    </xdr:to>
    <xdr:sp macro="" textlink="">
      <xdr:nvSpPr>
        <xdr:cNvPr id="213" name="円/楕円 212"/>
        <xdr:cNvSpPr/>
      </xdr:nvSpPr>
      <xdr:spPr>
        <a:xfrm>
          <a:off x="3048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130827</xdr:rowOff>
    </xdr:from>
    <xdr:ext cx="762000" cy="259045"/>
    <xdr:sp macro="" textlink="">
      <xdr:nvSpPr>
        <xdr:cNvPr id="214" name="テキスト ボックス 213"/>
        <xdr:cNvSpPr txBox="1"/>
      </xdr:nvSpPr>
      <xdr:spPr>
        <a:xfrm>
          <a:off x="2717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88900</xdr:rowOff>
    </xdr:from>
    <xdr:to>
      <xdr:col>3</xdr:col>
      <xdr:colOff>193675</xdr:colOff>
      <xdr:row>57</xdr:row>
      <xdr:rowOff>19050</xdr:rowOff>
    </xdr:to>
    <xdr:sp macro="" textlink="">
      <xdr:nvSpPr>
        <xdr:cNvPr id="215" name="円/楕円 214"/>
        <xdr:cNvSpPr/>
      </xdr:nvSpPr>
      <xdr:spPr>
        <a:xfrm>
          <a:off x="2159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3827</xdr:rowOff>
    </xdr:from>
    <xdr:ext cx="762000" cy="259045"/>
    <xdr:sp macro="" textlink="">
      <xdr:nvSpPr>
        <xdr:cNvPr id="216" name="テキスト ボックス 215"/>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158750</xdr:rowOff>
    </xdr:from>
    <xdr:to>
      <xdr:col>1</xdr:col>
      <xdr:colOff>676275</xdr:colOff>
      <xdr:row>56</xdr:row>
      <xdr:rowOff>88900</xdr:rowOff>
    </xdr:to>
    <xdr:sp macro="" textlink="">
      <xdr:nvSpPr>
        <xdr:cNvPr id="217" name="円/楕円 216"/>
        <xdr:cNvSpPr/>
      </xdr:nvSpPr>
      <xdr:spPr>
        <a:xfrm>
          <a:off x="1270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73677</xdr:rowOff>
    </xdr:from>
    <xdr:ext cx="762000" cy="259045"/>
    <xdr:sp macro="" textlink="">
      <xdr:nvSpPr>
        <xdr:cNvPr id="218" name="テキスト ボックス 217"/>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mn-ea"/>
              <a:cs typeface="+mn-cs"/>
            </a:rPr>
            <a:t>   前年度は後期高齢者医療療養給付市町村負担金の分析を補助費等から</a:t>
          </a:r>
          <a:r>
            <a:rPr kumimoji="0" lang="ja-JP" altLang="ja-JP" sz="1400" b="0" i="0" u="none" strike="noStrike" kern="0" cap="none" spc="0" normalizeH="0" baseline="0" noProof="0">
              <a:ln>
                <a:noFill/>
              </a:ln>
              <a:solidFill>
                <a:prstClr val="black"/>
              </a:solidFill>
              <a:effectLst/>
              <a:uLnTx/>
              <a:uFillTx/>
              <a:latin typeface="+mn-lt"/>
              <a:ea typeface="+mn-ea"/>
              <a:cs typeface="+mn-cs"/>
            </a:rPr>
            <a:t>繰出金</a:t>
          </a:r>
          <a:r>
            <a:rPr kumimoji="0" lang="ja-JP" altLang="en-US" sz="1400" b="0" i="0" u="none" strike="noStrike" kern="0" cap="none" spc="0" normalizeH="0" baseline="0" noProof="0">
              <a:ln>
                <a:noFill/>
              </a:ln>
              <a:solidFill>
                <a:prstClr val="black"/>
              </a:solidFill>
              <a:effectLst/>
              <a:uLnTx/>
              <a:uFillTx/>
              <a:latin typeface="+mn-lt"/>
              <a:ea typeface="+mn-ea"/>
              <a:cs typeface="+mn-cs"/>
            </a:rPr>
            <a:t>に変更したことにより、類似団体平均</a:t>
          </a:r>
          <a:r>
            <a:rPr kumimoji="0" lang="ja-JP" altLang="ja-JP" sz="1400" b="0" i="0" u="none" strike="noStrike" kern="0" cap="none" spc="0" normalizeH="0" baseline="0" noProof="0">
              <a:ln>
                <a:noFill/>
              </a:ln>
              <a:solidFill>
                <a:prstClr val="black"/>
              </a:solidFill>
              <a:effectLst/>
              <a:uLnTx/>
              <a:uFillTx/>
              <a:latin typeface="+mn-lt"/>
              <a:ea typeface="+mn-ea"/>
              <a:cs typeface="+mn-cs"/>
            </a:rPr>
            <a:t>を</a:t>
          </a:r>
          <a:r>
            <a:rPr kumimoji="0" lang="ja-JP" altLang="en-US" sz="1400" b="0" i="0" u="none" strike="noStrike" kern="0" cap="none" spc="0" normalizeH="0" baseline="0" noProof="0">
              <a:ln>
                <a:noFill/>
              </a:ln>
              <a:solidFill>
                <a:prstClr val="black"/>
              </a:solidFill>
              <a:effectLst/>
              <a:uLnTx/>
              <a:uFillTx/>
              <a:latin typeface="+mn-lt"/>
              <a:ea typeface="+mn-ea"/>
              <a:cs typeface="+mn-cs"/>
            </a:rPr>
            <a:t>大幅に上</a:t>
          </a:r>
          <a:r>
            <a:rPr kumimoji="0" lang="ja-JP" altLang="ja-JP" sz="1400" b="0" i="0" u="none" strike="noStrike" kern="0" cap="none" spc="0" normalizeH="0" baseline="0" noProof="0">
              <a:ln>
                <a:noFill/>
              </a:ln>
              <a:solidFill>
                <a:prstClr val="black"/>
              </a:solidFill>
              <a:effectLst/>
              <a:uLnTx/>
              <a:uFillTx/>
              <a:latin typeface="+mn-lt"/>
              <a:ea typeface="+mn-ea"/>
              <a:cs typeface="+mn-cs"/>
            </a:rPr>
            <a:t>回ることとなった</a:t>
          </a:r>
          <a:r>
            <a:rPr kumimoji="0" lang="ja-JP" altLang="en-US" sz="1400" b="0" i="0" u="none" strike="noStrike" kern="0" cap="none" spc="0" normalizeH="0" baseline="0" noProof="0">
              <a:ln>
                <a:noFill/>
              </a:ln>
              <a:solidFill>
                <a:prstClr val="black"/>
              </a:solidFill>
              <a:effectLst/>
              <a:uLnTx/>
              <a:uFillTx/>
              <a:latin typeface="+mn-lt"/>
              <a:ea typeface="+mn-ea"/>
              <a:cs typeface="+mn-cs"/>
            </a:rPr>
            <a:t>が、本年度は若干改善した。しかしながら依然として類似団体平均及び全国平均を上回っており今後の数値に注視する必要がある。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6" name="直線コネクタ 245"/>
        <xdr:cNvCxnSpPr/>
      </xdr:nvCxnSpPr>
      <xdr:spPr>
        <a:xfrm flipV="1">
          <a:off x="16510000" y="93014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138430</xdr:rowOff>
    </xdr:from>
    <xdr:to>
      <xdr:col>24</xdr:col>
      <xdr:colOff>31750</xdr:colOff>
      <xdr:row>58</xdr:row>
      <xdr:rowOff>88900</xdr:rowOff>
    </xdr:to>
    <xdr:cxnSp macro="">
      <xdr:nvCxnSpPr>
        <xdr:cNvPr id="251" name="直線コネクタ 250"/>
        <xdr:cNvCxnSpPr/>
      </xdr:nvCxnSpPr>
      <xdr:spPr>
        <a:xfrm flipV="1">
          <a:off x="15671800" y="991108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43180</xdr:rowOff>
    </xdr:from>
    <xdr:to>
      <xdr:col>22</xdr:col>
      <xdr:colOff>565150</xdr:colOff>
      <xdr:row>58</xdr:row>
      <xdr:rowOff>88900</xdr:rowOff>
    </xdr:to>
    <xdr:cxnSp macro="">
      <xdr:nvCxnSpPr>
        <xdr:cNvPr id="254" name="直線コネクタ 253"/>
        <xdr:cNvCxnSpPr/>
      </xdr:nvCxnSpPr>
      <xdr:spPr>
        <a:xfrm>
          <a:off x="14782800" y="9644380"/>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43180</xdr:rowOff>
    </xdr:from>
    <xdr:to>
      <xdr:col>21</xdr:col>
      <xdr:colOff>361950</xdr:colOff>
      <xdr:row>56</xdr:row>
      <xdr:rowOff>119380</xdr:rowOff>
    </xdr:to>
    <xdr:cxnSp macro="">
      <xdr:nvCxnSpPr>
        <xdr:cNvPr id="257" name="直線コネクタ 256"/>
        <xdr:cNvCxnSpPr/>
      </xdr:nvCxnSpPr>
      <xdr:spPr>
        <a:xfrm flipV="1">
          <a:off x="13893800" y="96443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67327</xdr:rowOff>
    </xdr:from>
    <xdr:ext cx="762000" cy="259045"/>
    <xdr:sp macro="" textlink="">
      <xdr:nvSpPr>
        <xdr:cNvPr id="259" name="テキスト ボックス 258"/>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73660</xdr:rowOff>
    </xdr:from>
    <xdr:to>
      <xdr:col>20</xdr:col>
      <xdr:colOff>158750</xdr:colOff>
      <xdr:row>56</xdr:row>
      <xdr:rowOff>119380</xdr:rowOff>
    </xdr:to>
    <xdr:cxnSp macro="">
      <xdr:nvCxnSpPr>
        <xdr:cNvPr id="260" name="直線コネクタ 259"/>
        <xdr:cNvCxnSpPr/>
      </xdr:nvCxnSpPr>
      <xdr:spPr>
        <a:xfrm>
          <a:off x="13004800" y="9674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62" name="テキスト ボックス 261"/>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21607</xdr:rowOff>
    </xdr:from>
    <xdr:ext cx="762000" cy="259045"/>
    <xdr:sp macro="" textlink="">
      <xdr:nvSpPr>
        <xdr:cNvPr id="264" name="テキスト ボックス 263"/>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87630</xdr:rowOff>
    </xdr:from>
    <xdr:to>
      <xdr:col>24</xdr:col>
      <xdr:colOff>82550</xdr:colOff>
      <xdr:row>58</xdr:row>
      <xdr:rowOff>17780</xdr:rowOff>
    </xdr:to>
    <xdr:sp macro="" textlink="">
      <xdr:nvSpPr>
        <xdr:cNvPr id="270" name="円/楕円 269"/>
        <xdr:cNvSpPr/>
      </xdr:nvSpPr>
      <xdr:spPr>
        <a:xfrm>
          <a:off x="16459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59707</xdr:rowOff>
    </xdr:from>
    <xdr:ext cx="762000" cy="259045"/>
    <xdr:sp macro="" textlink="">
      <xdr:nvSpPr>
        <xdr:cNvPr id="271" name="その他該当値テキスト"/>
        <xdr:cNvSpPr txBox="1"/>
      </xdr:nvSpPr>
      <xdr:spPr>
        <a:xfrm>
          <a:off x="165989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38100</xdr:rowOff>
    </xdr:from>
    <xdr:to>
      <xdr:col>22</xdr:col>
      <xdr:colOff>615950</xdr:colOff>
      <xdr:row>58</xdr:row>
      <xdr:rowOff>139700</xdr:rowOff>
    </xdr:to>
    <xdr:sp macro="" textlink="">
      <xdr:nvSpPr>
        <xdr:cNvPr id="272" name="円/楕円 271"/>
        <xdr:cNvSpPr/>
      </xdr:nvSpPr>
      <xdr:spPr>
        <a:xfrm>
          <a:off x="15621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124477</xdr:rowOff>
    </xdr:from>
    <xdr:ext cx="736600" cy="259045"/>
    <xdr:sp macro="" textlink="">
      <xdr:nvSpPr>
        <xdr:cNvPr id="273" name="テキスト ボックス 272"/>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163830</xdr:rowOff>
    </xdr:from>
    <xdr:to>
      <xdr:col>21</xdr:col>
      <xdr:colOff>412750</xdr:colOff>
      <xdr:row>56</xdr:row>
      <xdr:rowOff>93980</xdr:rowOff>
    </xdr:to>
    <xdr:sp macro="" textlink="">
      <xdr:nvSpPr>
        <xdr:cNvPr id="274" name="円/楕円 273"/>
        <xdr:cNvSpPr/>
      </xdr:nvSpPr>
      <xdr:spPr>
        <a:xfrm>
          <a:off x="14732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104157</xdr:rowOff>
    </xdr:from>
    <xdr:ext cx="762000" cy="259045"/>
    <xdr:sp macro="" textlink="">
      <xdr:nvSpPr>
        <xdr:cNvPr id="275" name="テキスト ボックス 274"/>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68580</xdr:rowOff>
    </xdr:from>
    <xdr:to>
      <xdr:col>20</xdr:col>
      <xdr:colOff>209550</xdr:colOff>
      <xdr:row>56</xdr:row>
      <xdr:rowOff>170180</xdr:rowOff>
    </xdr:to>
    <xdr:sp macro="" textlink="">
      <xdr:nvSpPr>
        <xdr:cNvPr id="276" name="円/楕円 275"/>
        <xdr:cNvSpPr/>
      </xdr:nvSpPr>
      <xdr:spPr>
        <a:xfrm>
          <a:off x="13843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8907</xdr:rowOff>
    </xdr:from>
    <xdr:ext cx="762000" cy="259045"/>
    <xdr:sp macro="" textlink="">
      <xdr:nvSpPr>
        <xdr:cNvPr id="277" name="テキスト ボックス 276"/>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22860</xdr:rowOff>
    </xdr:from>
    <xdr:to>
      <xdr:col>19</xdr:col>
      <xdr:colOff>6350</xdr:colOff>
      <xdr:row>56</xdr:row>
      <xdr:rowOff>124460</xdr:rowOff>
    </xdr:to>
    <xdr:sp macro="" textlink="">
      <xdr:nvSpPr>
        <xdr:cNvPr id="278" name="円/楕円 277"/>
        <xdr:cNvSpPr/>
      </xdr:nvSpPr>
      <xdr:spPr>
        <a:xfrm>
          <a:off x="12954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134637</xdr:rowOff>
    </xdr:from>
    <xdr:ext cx="762000" cy="259045"/>
    <xdr:sp macro="" textlink="">
      <xdr:nvSpPr>
        <xdr:cNvPr id="279" name="テキスト ボックス 278"/>
        <xdr:cNvSpPr txBox="1"/>
      </xdr:nvSpPr>
      <xdr:spPr>
        <a:xfrm>
          <a:off x="12623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mn-lt"/>
              <a:ea typeface="+mn-ea"/>
              <a:cs typeface="+mn-cs"/>
            </a:rPr>
            <a:t>   </a:t>
          </a:r>
          <a:r>
            <a:rPr kumimoji="1" lang="ja-JP" altLang="ja-JP" sz="1400" b="0" i="0" u="none" strike="noStrike" kern="0" cap="none" spc="0" normalizeH="0" baseline="0" noProof="0">
              <a:ln>
                <a:noFill/>
              </a:ln>
              <a:solidFill>
                <a:prstClr val="black"/>
              </a:solidFill>
              <a:effectLst/>
              <a:uLnTx/>
              <a:uFillTx/>
              <a:latin typeface="+mn-lt"/>
              <a:ea typeface="+mn-ea"/>
              <a:cs typeface="+mn-cs"/>
            </a:rPr>
            <a:t>類似団体平均及び全国平均を上回っている要因としては、ごみ処理施設や斎場運営を一部事務組合にて実施しており、起債償還の負担金が多額であることが考えられる。しかし、償還</a:t>
          </a:r>
          <a:r>
            <a:rPr kumimoji="1" lang="ja-JP" altLang="en-US" sz="1400" b="0" i="0" u="none" strike="noStrike" kern="0" cap="none" spc="0" normalizeH="0" baseline="0" noProof="0">
              <a:ln>
                <a:noFill/>
              </a:ln>
              <a:solidFill>
                <a:prstClr val="black"/>
              </a:solidFill>
              <a:effectLst/>
              <a:uLnTx/>
              <a:uFillTx/>
              <a:latin typeface="+mn-lt"/>
              <a:ea typeface="+mn-ea"/>
              <a:cs typeface="+mn-cs"/>
            </a:rPr>
            <a:t>がほぼ</a:t>
          </a:r>
          <a:r>
            <a:rPr kumimoji="1" lang="ja-JP" altLang="ja-JP" sz="1400" b="0" i="0" u="none" strike="noStrike" kern="0" cap="none" spc="0" normalizeH="0" baseline="0" noProof="0">
              <a:ln>
                <a:noFill/>
              </a:ln>
              <a:solidFill>
                <a:prstClr val="black"/>
              </a:solidFill>
              <a:effectLst/>
              <a:uLnTx/>
              <a:uFillTx/>
              <a:latin typeface="+mn-lt"/>
              <a:ea typeface="+mn-ea"/>
              <a:cs typeface="+mn-cs"/>
            </a:rPr>
            <a:t>終了</a:t>
          </a:r>
          <a:r>
            <a:rPr kumimoji="1" lang="ja-JP" altLang="en-US" sz="1400" b="0" i="0" u="none" strike="noStrike" kern="0" cap="none" spc="0" normalizeH="0" baseline="0" noProof="0">
              <a:ln>
                <a:noFill/>
              </a:ln>
              <a:solidFill>
                <a:prstClr val="black"/>
              </a:solidFill>
              <a:effectLst/>
              <a:uLnTx/>
              <a:uFillTx/>
              <a:latin typeface="+mn-lt"/>
              <a:ea typeface="+mn-ea"/>
              <a:cs typeface="+mn-cs"/>
            </a:rPr>
            <a:t>しているものもあり、３年連続で数値は改善しているが</a:t>
          </a:r>
          <a:r>
            <a:rPr kumimoji="1" lang="ja-JP" altLang="ja-JP" sz="1400" b="0" i="0" u="none" strike="noStrike" kern="0" cap="none" spc="0" normalizeH="0" baseline="0" noProof="0">
              <a:ln>
                <a:noFill/>
              </a:ln>
              <a:solidFill>
                <a:prstClr val="black"/>
              </a:solidFill>
              <a:effectLst/>
              <a:uLnTx/>
              <a:uFillTx/>
              <a:latin typeface="+mn-lt"/>
              <a:ea typeface="+mn-ea"/>
              <a:cs typeface="+mn-cs"/>
            </a:rPr>
            <a:t>、依然高い水準であるので、任意の補助金等についても、より一層精査し、数値の抑制に努める。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115570</xdr:rowOff>
    </xdr:to>
    <xdr:cxnSp macro="">
      <xdr:nvCxnSpPr>
        <xdr:cNvPr id="304" name="直線コネクタ 303"/>
        <xdr:cNvCxnSpPr/>
      </xdr:nvCxnSpPr>
      <xdr:spPr>
        <a:xfrm flipV="1">
          <a:off x="16510000" y="578256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87647</xdr:rowOff>
    </xdr:from>
    <xdr:ext cx="762000" cy="259045"/>
    <xdr:sp macro="" textlink="">
      <xdr:nvSpPr>
        <xdr:cNvPr id="305"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6" name="直線コネクタ 305"/>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72136</xdr:rowOff>
    </xdr:from>
    <xdr:to>
      <xdr:col>24</xdr:col>
      <xdr:colOff>31750</xdr:colOff>
      <xdr:row>36</xdr:row>
      <xdr:rowOff>122428</xdr:rowOff>
    </xdr:to>
    <xdr:cxnSp macro="">
      <xdr:nvCxnSpPr>
        <xdr:cNvPr id="309" name="直線コネクタ 308"/>
        <xdr:cNvCxnSpPr/>
      </xdr:nvCxnSpPr>
      <xdr:spPr>
        <a:xfrm flipV="1">
          <a:off x="15671800" y="624433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168165</xdr:rowOff>
    </xdr:from>
    <xdr:ext cx="762000" cy="259045"/>
    <xdr:sp macro="" textlink="">
      <xdr:nvSpPr>
        <xdr:cNvPr id="310" name="補助費等平均値テキスト"/>
        <xdr:cNvSpPr txBox="1"/>
      </xdr:nvSpPr>
      <xdr:spPr>
        <a:xfrm>
          <a:off x="16598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11" name="フローチャート : 判断 310"/>
        <xdr:cNvSpPr/>
      </xdr:nvSpPr>
      <xdr:spPr>
        <a:xfrm>
          <a:off x="16459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122428</xdr:rowOff>
    </xdr:from>
    <xdr:to>
      <xdr:col>22</xdr:col>
      <xdr:colOff>565150</xdr:colOff>
      <xdr:row>37</xdr:row>
      <xdr:rowOff>106426</xdr:rowOff>
    </xdr:to>
    <xdr:cxnSp macro="">
      <xdr:nvCxnSpPr>
        <xdr:cNvPr id="312" name="直線コネクタ 311"/>
        <xdr:cNvCxnSpPr/>
      </xdr:nvCxnSpPr>
      <xdr:spPr>
        <a:xfrm flipV="1">
          <a:off x="14782800" y="629462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4" name="テキスト ボックス 31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106426</xdr:rowOff>
    </xdr:from>
    <xdr:to>
      <xdr:col>21</xdr:col>
      <xdr:colOff>361950</xdr:colOff>
      <xdr:row>37</xdr:row>
      <xdr:rowOff>143002</xdr:rowOff>
    </xdr:to>
    <xdr:cxnSp macro="">
      <xdr:nvCxnSpPr>
        <xdr:cNvPr id="315" name="直線コネクタ 314"/>
        <xdr:cNvCxnSpPr/>
      </xdr:nvCxnSpPr>
      <xdr:spPr>
        <a:xfrm flipV="1">
          <a:off x="13893800" y="64500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110253</xdr:rowOff>
    </xdr:from>
    <xdr:ext cx="762000" cy="259045"/>
    <xdr:sp macro="" textlink="">
      <xdr:nvSpPr>
        <xdr:cNvPr id="317" name="テキスト ボックス 316"/>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42418</xdr:rowOff>
    </xdr:from>
    <xdr:to>
      <xdr:col>20</xdr:col>
      <xdr:colOff>158750</xdr:colOff>
      <xdr:row>37</xdr:row>
      <xdr:rowOff>143002</xdr:rowOff>
    </xdr:to>
    <xdr:cxnSp macro="">
      <xdr:nvCxnSpPr>
        <xdr:cNvPr id="318" name="直線コネクタ 317"/>
        <xdr:cNvCxnSpPr/>
      </xdr:nvCxnSpPr>
      <xdr:spPr>
        <a:xfrm>
          <a:off x="13004800" y="638606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114825</xdr:rowOff>
    </xdr:from>
    <xdr:ext cx="762000" cy="259045"/>
    <xdr:sp macro="" textlink="">
      <xdr:nvSpPr>
        <xdr:cNvPr id="320" name="テキスト ボックス 319"/>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2" name="テキスト ボックス 321"/>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21336</xdr:rowOff>
    </xdr:from>
    <xdr:to>
      <xdr:col>24</xdr:col>
      <xdr:colOff>82550</xdr:colOff>
      <xdr:row>36</xdr:row>
      <xdr:rowOff>122936</xdr:rowOff>
    </xdr:to>
    <xdr:sp macro="" textlink="">
      <xdr:nvSpPr>
        <xdr:cNvPr id="328" name="円/楕円 327"/>
        <xdr:cNvSpPr/>
      </xdr:nvSpPr>
      <xdr:spPr>
        <a:xfrm>
          <a:off x="16459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164863</xdr:rowOff>
    </xdr:from>
    <xdr:ext cx="762000" cy="259045"/>
    <xdr:sp macro="" textlink="">
      <xdr:nvSpPr>
        <xdr:cNvPr id="329" name="補助費等該当値テキスト"/>
        <xdr:cNvSpPr txBox="1"/>
      </xdr:nvSpPr>
      <xdr:spPr>
        <a:xfrm>
          <a:off x="16598900" y="616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71628</xdr:rowOff>
    </xdr:from>
    <xdr:to>
      <xdr:col>22</xdr:col>
      <xdr:colOff>615950</xdr:colOff>
      <xdr:row>37</xdr:row>
      <xdr:rowOff>1778</xdr:rowOff>
    </xdr:to>
    <xdr:sp macro="" textlink="">
      <xdr:nvSpPr>
        <xdr:cNvPr id="330" name="円/楕円 329"/>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158005</xdr:rowOff>
    </xdr:from>
    <xdr:ext cx="736600" cy="259045"/>
    <xdr:sp macro="" textlink="">
      <xdr:nvSpPr>
        <xdr:cNvPr id="331" name="テキスト ボックス 330"/>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55626</xdr:rowOff>
    </xdr:from>
    <xdr:to>
      <xdr:col>21</xdr:col>
      <xdr:colOff>412750</xdr:colOff>
      <xdr:row>37</xdr:row>
      <xdr:rowOff>157226</xdr:rowOff>
    </xdr:to>
    <xdr:sp macro="" textlink="">
      <xdr:nvSpPr>
        <xdr:cNvPr id="332" name="円/楕円 331"/>
        <xdr:cNvSpPr/>
      </xdr:nvSpPr>
      <xdr:spPr>
        <a:xfrm>
          <a:off x="14732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142003</xdr:rowOff>
    </xdr:from>
    <xdr:ext cx="762000" cy="259045"/>
    <xdr:sp macro="" textlink="">
      <xdr:nvSpPr>
        <xdr:cNvPr id="333" name="テキスト ボックス 332"/>
        <xdr:cNvSpPr txBox="1"/>
      </xdr:nvSpPr>
      <xdr:spPr>
        <a:xfrm>
          <a:off x="14401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92202</xdr:rowOff>
    </xdr:from>
    <xdr:to>
      <xdr:col>20</xdr:col>
      <xdr:colOff>209550</xdr:colOff>
      <xdr:row>38</xdr:row>
      <xdr:rowOff>22352</xdr:rowOff>
    </xdr:to>
    <xdr:sp macro="" textlink="">
      <xdr:nvSpPr>
        <xdr:cNvPr id="334" name="円/楕円 333"/>
        <xdr:cNvSpPr/>
      </xdr:nvSpPr>
      <xdr:spPr>
        <a:xfrm>
          <a:off x="13843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7129</xdr:rowOff>
    </xdr:from>
    <xdr:ext cx="762000" cy="259045"/>
    <xdr:sp macro="" textlink="">
      <xdr:nvSpPr>
        <xdr:cNvPr id="335" name="テキスト ボックス 334"/>
        <xdr:cNvSpPr txBox="1"/>
      </xdr:nvSpPr>
      <xdr:spPr>
        <a:xfrm>
          <a:off x="13512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163068</xdr:rowOff>
    </xdr:from>
    <xdr:to>
      <xdr:col>19</xdr:col>
      <xdr:colOff>6350</xdr:colOff>
      <xdr:row>37</xdr:row>
      <xdr:rowOff>93218</xdr:rowOff>
    </xdr:to>
    <xdr:sp macro="" textlink="">
      <xdr:nvSpPr>
        <xdr:cNvPr id="336" name="円/楕円 335"/>
        <xdr:cNvSpPr/>
      </xdr:nvSpPr>
      <xdr:spPr>
        <a:xfrm>
          <a:off x="12954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77995</xdr:rowOff>
    </xdr:from>
    <xdr:ext cx="762000" cy="259045"/>
    <xdr:sp macro="" textlink="">
      <xdr:nvSpPr>
        <xdr:cNvPr id="337" name="テキスト ボックス 336"/>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prstClr val="black"/>
              </a:solidFill>
              <a:effectLst/>
              <a:uLnTx/>
              <a:uFillTx/>
              <a:latin typeface="+mn-lt"/>
              <a:ea typeface="+mn-ea"/>
              <a:cs typeface="+mn-cs"/>
            </a:rPr>
            <a:t>  </a:t>
          </a:r>
          <a:r>
            <a:rPr kumimoji="0" lang="ja-JP" altLang="ja-JP" sz="1200" b="0" i="0" u="none" strike="noStrike" kern="0" cap="none" spc="0" normalizeH="0" baseline="0" noProof="0">
              <a:ln>
                <a:noFill/>
              </a:ln>
              <a:solidFill>
                <a:prstClr val="black"/>
              </a:solidFill>
              <a:effectLst/>
              <a:uLnTx/>
              <a:uFillTx/>
              <a:latin typeface="+mn-lt"/>
              <a:ea typeface="+mn-ea"/>
              <a:cs typeface="+mn-cs"/>
            </a:rPr>
            <a:t>新規起債の発行の抑制や補償金免除繰上償還制度の活用（平成１９～２１年度）等により、市債残高は徐々に減少しており、公債費の経常収支比率は改善傾向にあった。しかし、補償金免除繰上償還の財源として発行した借換債の元金の償還が始まり、経常収支比率に占める公債費の割合は高止まりを続けている。今後も起債の新規発行額の抑制を行うとともに繰上償還を行うことにより公債費の圧縮を行い、経常収支比率の改善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80</xdr:row>
      <xdr:rowOff>111761</xdr:rowOff>
    </xdr:to>
    <xdr:cxnSp macro="">
      <xdr:nvCxnSpPr>
        <xdr:cNvPr id="364" name="直線コネクタ 363"/>
        <xdr:cNvCxnSpPr/>
      </xdr:nvCxnSpPr>
      <xdr:spPr>
        <a:xfrm flipV="1">
          <a:off x="4826000" y="127000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83838</xdr:rowOff>
    </xdr:from>
    <xdr:ext cx="762000" cy="259045"/>
    <xdr:sp macro="" textlink="">
      <xdr:nvSpPr>
        <xdr:cNvPr id="365" name="公債費最小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111761</xdr:rowOff>
    </xdr:from>
    <xdr:to>
      <xdr:col>7</xdr:col>
      <xdr:colOff>104775</xdr:colOff>
      <xdr:row>80</xdr:row>
      <xdr:rowOff>111761</xdr:rowOff>
    </xdr:to>
    <xdr:cxnSp macro="">
      <xdr:nvCxnSpPr>
        <xdr:cNvPr id="366" name="直線コネクタ 365"/>
        <xdr:cNvCxnSpPr/>
      </xdr:nvCxnSpPr>
      <xdr:spPr>
        <a:xfrm>
          <a:off x="4737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136525</xdr:rowOff>
    </xdr:from>
    <xdr:to>
      <xdr:col>7</xdr:col>
      <xdr:colOff>15875</xdr:colOff>
      <xdr:row>76</xdr:row>
      <xdr:rowOff>10795</xdr:rowOff>
    </xdr:to>
    <xdr:cxnSp macro="">
      <xdr:nvCxnSpPr>
        <xdr:cNvPr id="369" name="直線コネクタ 368"/>
        <xdr:cNvCxnSpPr/>
      </xdr:nvCxnSpPr>
      <xdr:spPr>
        <a:xfrm flipV="1">
          <a:off x="3987800" y="1299527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0"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1" name="フローチャート : 判断 370"/>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10795</xdr:rowOff>
    </xdr:from>
    <xdr:to>
      <xdr:col>5</xdr:col>
      <xdr:colOff>549275</xdr:colOff>
      <xdr:row>76</xdr:row>
      <xdr:rowOff>31750</xdr:rowOff>
    </xdr:to>
    <xdr:cxnSp macro="">
      <xdr:nvCxnSpPr>
        <xdr:cNvPr id="372" name="直線コネクタ 371"/>
        <xdr:cNvCxnSpPr/>
      </xdr:nvCxnSpPr>
      <xdr:spPr>
        <a:xfrm flipV="1">
          <a:off x="3098800" y="1304099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146685</xdr:rowOff>
    </xdr:from>
    <xdr:to>
      <xdr:col>5</xdr:col>
      <xdr:colOff>600075</xdr:colOff>
      <xdr:row>75</xdr:row>
      <xdr:rowOff>76835</xdr:rowOff>
    </xdr:to>
    <xdr:sp macro="" textlink="">
      <xdr:nvSpPr>
        <xdr:cNvPr id="373" name="フローチャート : 判断 372"/>
        <xdr:cNvSpPr/>
      </xdr:nvSpPr>
      <xdr:spPr>
        <a:xfrm>
          <a:off x="3937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87012</xdr:rowOff>
    </xdr:from>
    <xdr:ext cx="736600" cy="259045"/>
    <xdr:sp macro="" textlink="">
      <xdr:nvSpPr>
        <xdr:cNvPr id="374" name="テキスト ボックス 373"/>
        <xdr:cNvSpPr txBox="1"/>
      </xdr:nvSpPr>
      <xdr:spPr>
        <a:xfrm>
          <a:off x="3606800" y="1260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31750</xdr:rowOff>
    </xdr:from>
    <xdr:to>
      <xdr:col>4</xdr:col>
      <xdr:colOff>346075</xdr:colOff>
      <xdr:row>76</xdr:row>
      <xdr:rowOff>41275</xdr:rowOff>
    </xdr:to>
    <xdr:cxnSp macro="">
      <xdr:nvCxnSpPr>
        <xdr:cNvPr id="375" name="直線コネクタ 374"/>
        <xdr:cNvCxnSpPr/>
      </xdr:nvCxnSpPr>
      <xdr:spPr>
        <a:xfrm flipV="1">
          <a:off x="2209800" y="130619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148590</xdr:rowOff>
    </xdr:from>
    <xdr:to>
      <xdr:col>4</xdr:col>
      <xdr:colOff>396875</xdr:colOff>
      <xdr:row>75</xdr:row>
      <xdr:rowOff>78740</xdr:rowOff>
    </xdr:to>
    <xdr:sp macro="" textlink="">
      <xdr:nvSpPr>
        <xdr:cNvPr id="376" name="フローチャート : 判断 375"/>
        <xdr:cNvSpPr/>
      </xdr:nvSpPr>
      <xdr:spPr>
        <a:xfrm>
          <a:off x="3048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88917</xdr:rowOff>
    </xdr:from>
    <xdr:ext cx="762000" cy="259045"/>
    <xdr:sp macro="" textlink="">
      <xdr:nvSpPr>
        <xdr:cNvPr id="377" name="テキスト ボックス 376"/>
        <xdr:cNvSpPr txBox="1"/>
      </xdr:nvSpPr>
      <xdr:spPr>
        <a:xfrm>
          <a:off x="2717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41275</xdr:rowOff>
    </xdr:from>
    <xdr:to>
      <xdr:col>3</xdr:col>
      <xdr:colOff>142875</xdr:colOff>
      <xdr:row>76</xdr:row>
      <xdr:rowOff>41275</xdr:rowOff>
    </xdr:to>
    <xdr:cxnSp macro="">
      <xdr:nvCxnSpPr>
        <xdr:cNvPr id="378" name="直線コネクタ 377"/>
        <xdr:cNvCxnSpPr/>
      </xdr:nvCxnSpPr>
      <xdr:spPr>
        <a:xfrm>
          <a:off x="1320800" y="130714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9" name="フローチャート : 判断 378"/>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96537</xdr:rowOff>
    </xdr:from>
    <xdr:ext cx="762000" cy="259045"/>
    <xdr:sp macro="" textlink="">
      <xdr:nvSpPr>
        <xdr:cNvPr id="380" name="テキスト ボックス 379"/>
        <xdr:cNvSpPr txBox="1"/>
      </xdr:nvSpPr>
      <xdr:spPr>
        <a:xfrm>
          <a:off x="1828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161925</xdr:rowOff>
    </xdr:from>
    <xdr:to>
      <xdr:col>1</xdr:col>
      <xdr:colOff>676275</xdr:colOff>
      <xdr:row>75</xdr:row>
      <xdr:rowOff>92075</xdr:rowOff>
    </xdr:to>
    <xdr:sp macro="" textlink="">
      <xdr:nvSpPr>
        <xdr:cNvPr id="381" name="フローチャート : 判断 380"/>
        <xdr:cNvSpPr/>
      </xdr:nvSpPr>
      <xdr:spPr>
        <a:xfrm>
          <a:off x="1270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102252</xdr:rowOff>
    </xdr:from>
    <xdr:ext cx="762000" cy="259045"/>
    <xdr:sp macro="" textlink="">
      <xdr:nvSpPr>
        <xdr:cNvPr id="382" name="テキスト ボックス 381"/>
        <xdr:cNvSpPr txBox="1"/>
      </xdr:nvSpPr>
      <xdr:spPr>
        <a:xfrm>
          <a:off x="939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85725</xdr:rowOff>
    </xdr:from>
    <xdr:to>
      <xdr:col>7</xdr:col>
      <xdr:colOff>66675</xdr:colOff>
      <xdr:row>76</xdr:row>
      <xdr:rowOff>15875</xdr:rowOff>
    </xdr:to>
    <xdr:sp macro="" textlink="">
      <xdr:nvSpPr>
        <xdr:cNvPr id="388" name="円/楕円 387"/>
        <xdr:cNvSpPr/>
      </xdr:nvSpPr>
      <xdr:spPr>
        <a:xfrm>
          <a:off x="4775200" y="1294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57802</xdr:rowOff>
    </xdr:from>
    <xdr:ext cx="762000" cy="259045"/>
    <xdr:sp macro="" textlink="">
      <xdr:nvSpPr>
        <xdr:cNvPr id="389" name="公債費該当値テキスト"/>
        <xdr:cNvSpPr txBox="1"/>
      </xdr:nvSpPr>
      <xdr:spPr>
        <a:xfrm>
          <a:off x="49149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131445</xdr:rowOff>
    </xdr:from>
    <xdr:to>
      <xdr:col>5</xdr:col>
      <xdr:colOff>600075</xdr:colOff>
      <xdr:row>76</xdr:row>
      <xdr:rowOff>61595</xdr:rowOff>
    </xdr:to>
    <xdr:sp macro="" textlink="">
      <xdr:nvSpPr>
        <xdr:cNvPr id="390" name="円/楕円 389"/>
        <xdr:cNvSpPr/>
      </xdr:nvSpPr>
      <xdr:spPr>
        <a:xfrm>
          <a:off x="3937000" y="1299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46372</xdr:rowOff>
    </xdr:from>
    <xdr:ext cx="736600" cy="259045"/>
    <xdr:sp macro="" textlink="">
      <xdr:nvSpPr>
        <xdr:cNvPr id="391" name="テキスト ボックス 390"/>
        <xdr:cNvSpPr txBox="1"/>
      </xdr:nvSpPr>
      <xdr:spPr>
        <a:xfrm>
          <a:off x="3606800" y="13076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152400</xdr:rowOff>
    </xdr:from>
    <xdr:to>
      <xdr:col>4</xdr:col>
      <xdr:colOff>396875</xdr:colOff>
      <xdr:row>76</xdr:row>
      <xdr:rowOff>82550</xdr:rowOff>
    </xdr:to>
    <xdr:sp macro="" textlink="">
      <xdr:nvSpPr>
        <xdr:cNvPr id="392" name="円/楕円 391"/>
        <xdr:cNvSpPr/>
      </xdr:nvSpPr>
      <xdr:spPr>
        <a:xfrm>
          <a:off x="3048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67327</xdr:rowOff>
    </xdr:from>
    <xdr:ext cx="762000" cy="259045"/>
    <xdr:sp macro="" textlink="">
      <xdr:nvSpPr>
        <xdr:cNvPr id="393" name="テキスト ボックス 392"/>
        <xdr:cNvSpPr txBox="1"/>
      </xdr:nvSpPr>
      <xdr:spPr>
        <a:xfrm>
          <a:off x="2717800" y="1309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161925</xdr:rowOff>
    </xdr:from>
    <xdr:to>
      <xdr:col>3</xdr:col>
      <xdr:colOff>193675</xdr:colOff>
      <xdr:row>76</xdr:row>
      <xdr:rowOff>92075</xdr:rowOff>
    </xdr:to>
    <xdr:sp macro="" textlink="">
      <xdr:nvSpPr>
        <xdr:cNvPr id="394" name="円/楕円 393"/>
        <xdr:cNvSpPr/>
      </xdr:nvSpPr>
      <xdr:spPr>
        <a:xfrm>
          <a:off x="2159000" y="1302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76852</xdr:rowOff>
    </xdr:from>
    <xdr:ext cx="762000" cy="259045"/>
    <xdr:sp macro="" textlink="">
      <xdr:nvSpPr>
        <xdr:cNvPr id="395" name="テキスト ボックス 394"/>
        <xdr:cNvSpPr txBox="1"/>
      </xdr:nvSpPr>
      <xdr:spPr>
        <a:xfrm>
          <a:off x="1828800" y="13107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161925</xdr:rowOff>
    </xdr:from>
    <xdr:to>
      <xdr:col>1</xdr:col>
      <xdr:colOff>676275</xdr:colOff>
      <xdr:row>76</xdr:row>
      <xdr:rowOff>92075</xdr:rowOff>
    </xdr:to>
    <xdr:sp macro="" textlink="">
      <xdr:nvSpPr>
        <xdr:cNvPr id="396" name="円/楕円 395"/>
        <xdr:cNvSpPr/>
      </xdr:nvSpPr>
      <xdr:spPr>
        <a:xfrm>
          <a:off x="1270000" y="1302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76852</xdr:rowOff>
    </xdr:from>
    <xdr:ext cx="762000" cy="259045"/>
    <xdr:sp macro="" textlink="">
      <xdr:nvSpPr>
        <xdr:cNvPr id="397" name="テキスト ボックス 396"/>
        <xdr:cNvSpPr txBox="1"/>
      </xdr:nvSpPr>
      <xdr:spPr>
        <a:xfrm>
          <a:off x="939800" y="13107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mn-ea"/>
              <a:cs typeface="+mn-cs"/>
            </a:rPr>
            <a:t>　</a:t>
          </a: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公債費以外に係る経常収支比率については、</a:t>
          </a:r>
          <a:r>
            <a:rPr kumimoji="0" lang="ja-JP" altLang="en-US" sz="1400" b="0" i="0" u="none" strike="noStrike" kern="0" cap="none" spc="0" normalizeH="0" baseline="0" noProof="0">
              <a:ln>
                <a:noFill/>
              </a:ln>
              <a:solidFill>
                <a:sysClr val="windowText" lastClr="000000"/>
              </a:solidFill>
              <a:effectLst/>
              <a:uLnTx/>
              <a:uFillTx/>
              <a:latin typeface="+mn-lt"/>
              <a:ea typeface="+mn-ea"/>
              <a:cs typeface="+mn-cs"/>
            </a:rPr>
            <a:t>すさきがすきさ基金繰入金を充当したことにより大幅に減少し、</a:t>
          </a: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類似団体平均、全国平均ともに下回っている。今後は、この比率</a:t>
          </a:r>
          <a:r>
            <a:rPr kumimoji="0" lang="ja-JP" altLang="en-US" sz="1400" b="0" i="0" u="none" strike="noStrike" kern="0" cap="none" spc="0" normalizeH="0" baseline="0" noProof="0">
              <a:ln>
                <a:noFill/>
              </a:ln>
              <a:solidFill>
                <a:sysClr val="windowText" lastClr="000000"/>
              </a:solidFill>
              <a:effectLst/>
              <a:uLnTx/>
              <a:uFillTx/>
              <a:latin typeface="+mn-lt"/>
              <a:ea typeface="+mn-ea"/>
              <a:cs typeface="+mn-cs"/>
            </a:rPr>
            <a:t>を</a:t>
          </a: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維持</a:t>
          </a:r>
          <a:r>
            <a:rPr kumimoji="0" lang="ja-JP" altLang="ja-JP" sz="1400" b="0" i="0" u="none" strike="noStrike" kern="0" cap="none" spc="0" normalizeH="0" baseline="0" noProof="0">
              <a:ln>
                <a:noFill/>
              </a:ln>
              <a:solidFill>
                <a:prstClr val="black"/>
              </a:solidFill>
              <a:effectLst/>
              <a:uLnTx/>
              <a:uFillTx/>
              <a:latin typeface="+mn-lt"/>
              <a:ea typeface="+mn-ea"/>
              <a:cs typeface="+mn-cs"/>
            </a:rPr>
            <a:t>しつつ、公債費に係る経常収支比率を改善させることで経常収支比率全体の数値を</a:t>
          </a:r>
          <a:r>
            <a:rPr kumimoji="0" lang="ja-JP" altLang="en-US" sz="1400" b="0" i="0" u="none" strike="noStrike" kern="0" cap="none" spc="0" normalizeH="0" baseline="0" noProof="0">
              <a:ln>
                <a:noFill/>
              </a:ln>
              <a:solidFill>
                <a:prstClr val="black"/>
              </a:solidFill>
              <a:effectLst/>
              <a:uLnTx/>
              <a:uFillTx/>
              <a:latin typeface="+mn-lt"/>
              <a:ea typeface="+mn-ea"/>
              <a:cs typeface="+mn-cs"/>
            </a:rPr>
            <a:t>全国</a:t>
          </a:r>
          <a:r>
            <a:rPr kumimoji="0" lang="ja-JP" altLang="ja-JP" sz="1400" b="0" i="0" u="none" strike="noStrike" kern="0" cap="none" spc="0" normalizeH="0" baseline="0" noProof="0">
              <a:ln>
                <a:noFill/>
              </a:ln>
              <a:solidFill>
                <a:prstClr val="black"/>
              </a:solidFill>
              <a:effectLst/>
              <a:uLnTx/>
              <a:uFillTx/>
              <a:latin typeface="+mn-lt"/>
              <a:ea typeface="+mn-ea"/>
              <a:cs typeface="+mn-cs"/>
            </a:rPr>
            <a:t>平均に近づけるよう努める。</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124713</xdr:rowOff>
    </xdr:to>
    <xdr:cxnSp macro="">
      <xdr:nvCxnSpPr>
        <xdr:cNvPr id="423" name="直線コネクタ 422"/>
        <xdr:cNvCxnSpPr/>
      </xdr:nvCxnSpPr>
      <xdr:spPr>
        <a:xfrm flipV="1">
          <a:off x="16510000" y="126542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96790</xdr:rowOff>
    </xdr:from>
    <xdr:ext cx="762000" cy="259045"/>
    <xdr:sp macro="" textlink="">
      <xdr:nvSpPr>
        <xdr:cNvPr id="424" name="公債費以外最小値テキスト"/>
        <xdr:cNvSpPr txBox="1"/>
      </xdr:nvSpPr>
      <xdr:spPr>
        <a:xfrm>
          <a:off x="16598900" y="139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81</xdr:row>
      <xdr:rowOff>124713</xdr:rowOff>
    </xdr:from>
    <xdr:to>
      <xdr:col>24</xdr:col>
      <xdr:colOff>120650</xdr:colOff>
      <xdr:row>81</xdr:row>
      <xdr:rowOff>124713</xdr:rowOff>
    </xdr:to>
    <xdr:cxnSp macro="">
      <xdr:nvCxnSpPr>
        <xdr:cNvPr id="425" name="直線コネクタ 424"/>
        <xdr:cNvCxnSpPr/>
      </xdr:nvCxnSpPr>
      <xdr:spPr>
        <a:xfrm>
          <a:off x="16421100" y="1401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6"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7" name="直線コネクタ 426"/>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122428</xdr:rowOff>
    </xdr:from>
    <xdr:to>
      <xdr:col>24</xdr:col>
      <xdr:colOff>31750</xdr:colOff>
      <xdr:row>78</xdr:row>
      <xdr:rowOff>99568</xdr:rowOff>
    </xdr:to>
    <xdr:cxnSp macro="">
      <xdr:nvCxnSpPr>
        <xdr:cNvPr id="428" name="直線コネクタ 427"/>
        <xdr:cNvCxnSpPr/>
      </xdr:nvCxnSpPr>
      <xdr:spPr>
        <a:xfrm flipV="1">
          <a:off x="15671800" y="13152628"/>
          <a:ext cx="8382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20845</xdr:rowOff>
    </xdr:from>
    <xdr:ext cx="762000" cy="259045"/>
    <xdr:sp macro="" textlink="">
      <xdr:nvSpPr>
        <xdr:cNvPr id="429" name="公債費以外平均値テキスト"/>
        <xdr:cNvSpPr txBox="1"/>
      </xdr:nvSpPr>
      <xdr:spPr>
        <a:xfrm>
          <a:off x="16598900" y="13393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30" name="フローチャート : 判断 429"/>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12700</xdr:rowOff>
    </xdr:from>
    <xdr:to>
      <xdr:col>22</xdr:col>
      <xdr:colOff>565150</xdr:colOff>
      <xdr:row>78</xdr:row>
      <xdr:rowOff>99568</xdr:rowOff>
    </xdr:to>
    <xdr:cxnSp macro="">
      <xdr:nvCxnSpPr>
        <xdr:cNvPr id="431" name="直線コネクタ 430"/>
        <xdr:cNvCxnSpPr/>
      </xdr:nvCxnSpPr>
      <xdr:spPr>
        <a:xfrm>
          <a:off x="14782800" y="1338580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94487</xdr:rowOff>
    </xdr:from>
    <xdr:to>
      <xdr:col>22</xdr:col>
      <xdr:colOff>615950</xdr:colOff>
      <xdr:row>79</xdr:row>
      <xdr:rowOff>24637</xdr:rowOff>
    </xdr:to>
    <xdr:sp macro="" textlink="">
      <xdr:nvSpPr>
        <xdr:cNvPr id="432" name="フローチャート : 判断 431"/>
        <xdr:cNvSpPr/>
      </xdr:nvSpPr>
      <xdr:spPr>
        <a:xfrm>
          <a:off x="15621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9414</xdr:rowOff>
    </xdr:from>
    <xdr:ext cx="736600" cy="259045"/>
    <xdr:sp macro="" textlink="">
      <xdr:nvSpPr>
        <xdr:cNvPr id="433" name="テキスト ボックス 432"/>
        <xdr:cNvSpPr txBox="1"/>
      </xdr:nvSpPr>
      <xdr:spPr>
        <a:xfrm>
          <a:off x="15290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12700</xdr:rowOff>
    </xdr:from>
    <xdr:to>
      <xdr:col>21</xdr:col>
      <xdr:colOff>361950</xdr:colOff>
      <xdr:row>78</xdr:row>
      <xdr:rowOff>35561</xdr:rowOff>
    </xdr:to>
    <xdr:cxnSp macro="">
      <xdr:nvCxnSpPr>
        <xdr:cNvPr id="434" name="直線コネクタ 433"/>
        <xdr:cNvCxnSpPr/>
      </xdr:nvCxnSpPr>
      <xdr:spPr>
        <a:xfrm flipV="1">
          <a:off x="13893800" y="133858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25908</xdr:rowOff>
    </xdr:from>
    <xdr:to>
      <xdr:col>21</xdr:col>
      <xdr:colOff>412750</xdr:colOff>
      <xdr:row>78</xdr:row>
      <xdr:rowOff>127508</xdr:rowOff>
    </xdr:to>
    <xdr:sp macro="" textlink="">
      <xdr:nvSpPr>
        <xdr:cNvPr id="435" name="フローチャート : 判断 434"/>
        <xdr:cNvSpPr/>
      </xdr:nvSpPr>
      <xdr:spPr>
        <a:xfrm>
          <a:off x="14732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112285</xdr:rowOff>
    </xdr:from>
    <xdr:ext cx="762000" cy="259045"/>
    <xdr:sp macro="" textlink="">
      <xdr:nvSpPr>
        <xdr:cNvPr id="436" name="テキスト ボックス 435"/>
        <xdr:cNvSpPr txBox="1"/>
      </xdr:nvSpPr>
      <xdr:spPr>
        <a:xfrm>
          <a:off x="14401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110998</xdr:rowOff>
    </xdr:from>
    <xdr:to>
      <xdr:col>20</xdr:col>
      <xdr:colOff>158750</xdr:colOff>
      <xdr:row>78</xdr:row>
      <xdr:rowOff>35561</xdr:rowOff>
    </xdr:to>
    <xdr:cxnSp macro="">
      <xdr:nvCxnSpPr>
        <xdr:cNvPr id="437" name="直線コネクタ 436"/>
        <xdr:cNvCxnSpPr/>
      </xdr:nvCxnSpPr>
      <xdr:spPr>
        <a:xfrm>
          <a:off x="13004800" y="13312648"/>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48768</xdr:rowOff>
    </xdr:from>
    <xdr:to>
      <xdr:col>20</xdr:col>
      <xdr:colOff>209550</xdr:colOff>
      <xdr:row>78</xdr:row>
      <xdr:rowOff>150368</xdr:rowOff>
    </xdr:to>
    <xdr:sp macro="" textlink="">
      <xdr:nvSpPr>
        <xdr:cNvPr id="438" name="フローチャート : 判断 437"/>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135145</xdr:rowOff>
    </xdr:from>
    <xdr:ext cx="762000" cy="259045"/>
    <xdr:sp macro="" textlink="">
      <xdr:nvSpPr>
        <xdr:cNvPr id="439" name="テキスト ボックス 438"/>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40" name="フローチャート : 判断 439"/>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93997</xdr:rowOff>
    </xdr:from>
    <xdr:ext cx="762000" cy="259045"/>
    <xdr:sp macro="" textlink="">
      <xdr:nvSpPr>
        <xdr:cNvPr id="441" name="テキスト ボックス 440"/>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71628</xdr:rowOff>
    </xdr:from>
    <xdr:to>
      <xdr:col>24</xdr:col>
      <xdr:colOff>82550</xdr:colOff>
      <xdr:row>77</xdr:row>
      <xdr:rowOff>1778</xdr:rowOff>
    </xdr:to>
    <xdr:sp macro="" textlink="">
      <xdr:nvSpPr>
        <xdr:cNvPr id="447" name="円/楕円 446"/>
        <xdr:cNvSpPr/>
      </xdr:nvSpPr>
      <xdr:spPr>
        <a:xfrm>
          <a:off x="164592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88155</xdr:rowOff>
    </xdr:from>
    <xdr:ext cx="762000" cy="259045"/>
    <xdr:sp macro="" textlink="">
      <xdr:nvSpPr>
        <xdr:cNvPr id="448" name="公債費以外該当値テキスト"/>
        <xdr:cNvSpPr txBox="1"/>
      </xdr:nvSpPr>
      <xdr:spPr>
        <a:xfrm>
          <a:off x="16598900" y="1294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48768</xdr:rowOff>
    </xdr:from>
    <xdr:to>
      <xdr:col>22</xdr:col>
      <xdr:colOff>615950</xdr:colOff>
      <xdr:row>78</xdr:row>
      <xdr:rowOff>150368</xdr:rowOff>
    </xdr:to>
    <xdr:sp macro="" textlink="">
      <xdr:nvSpPr>
        <xdr:cNvPr id="449" name="円/楕円 448"/>
        <xdr:cNvSpPr/>
      </xdr:nvSpPr>
      <xdr:spPr>
        <a:xfrm>
          <a:off x="15621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160545</xdr:rowOff>
    </xdr:from>
    <xdr:ext cx="736600" cy="259045"/>
    <xdr:sp macro="" textlink="">
      <xdr:nvSpPr>
        <xdr:cNvPr id="450" name="テキスト ボックス 449"/>
        <xdr:cNvSpPr txBox="1"/>
      </xdr:nvSpPr>
      <xdr:spPr>
        <a:xfrm>
          <a:off x="15290800" y="13190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133350</xdr:rowOff>
    </xdr:from>
    <xdr:to>
      <xdr:col>21</xdr:col>
      <xdr:colOff>412750</xdr:colOff>
      <xdr:row>78</xdr:row>
      <xdr:rowOff>63500</xdr:rowOff>
    </xdr:to>
    <xdr:sp macro="" textlink="">
      <xdr:nvSpPr>
        <xdr:cNvPr id="451" name="円/楕円 450"/>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73677</xdr:rowOff>
    </xdr:from>
    <xdr:ext cx="762000" cy="259045"/>
    <xdr:sp macro="" textlink="">
      <xdr:nvSpPr>
        <xdr:cNvPr id="452" name="テキスト ボックス 451"/>
        <xdr:cNvSpPr txBox="1"/>
      </xdr:nvSpPr>
      <xdr:spPr>
        <a:xfrm>
          <a:off x="14401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156211</xdr:rowOff>
    </xdr:from>
    <xdr:to>
      <xdr:col>20</xdr:col>
      <xdr:colOff>209550</xdr:colOff>
      <xdr:row>78</xdr:row>
      <xdr:rowOff>86361</xdr:rowOff>
    </xdr:to>
    <xdr:sp macro="" textlink="">
      <xdr:nvSpPr>
        <xdr:cNvPr id="453" name="円/楕円 452"/>
        <xdr:cNvSpPr/>
      </xdr:nvSpPr>
      <xdr:spPr>
        <a:xfrm>
          <a:off x="13843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96538</xdr:rowOff>
    </xdr:from>
    <xdr:ext cx="762000" cy="259045"/>
    <xdr:sp macro="" textlink="">
      <xdr:nvSpPr>
        <xdr:cNvPr id="454" name="テキスト ボックス 453"/>
        <xdr:cNvSpPr txBox="1"/>
      </xdr:nvSpPr>
      <xdr:spPr>
        <a:xfrm>
          <a:off x="13512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60198</xdr:rowOff>
    </xdr:from>
    <xdr:to>
      <xdr:col>19</xdr:col>
      <xdr:colOff>6350</xdr:colOff>
      <xdr:row>77</xdr:row>
      <xdr:rowOff>161798</xdr:rowOff>
    </xdr:to>
    <xdr:sp macro="" textlink="">
      <xdr:nvSpPr>
        <xdr:cNvPr id="455" name="円/楕円 454"/>
        <xdr:cNvSpPr/>
      </xdr:nvSpPr>
      <xdr:spPr>
        <a:xfrm>
          <a:off x="12954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525</xdr:rowOff>
    </xdr:from>
    <xdr:ext cx="762000" cy="259045"/>
    <xdr:sp macro="" textlink="">
      <xdr:nvSpPr>
        <xdr:cNvPr id="456" name="テキスト ボックス 455"/>
        <xdr:cNvSpPr txBox="1"/>
      </xdr:nvSpPr>
      <xdr:spPr>
        <a:xfrm>
          <a:off x="12623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高知県須崎市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160452</xdr:rowOff>
    </xdr:from>
    <xdr:to>
      <xdr:col>4</xdr:col>
      <xdr:colOff>1117600</xdr:colOff>
      <xdr:row>20</xdr:row>
      <xdr:rowOff>40959</xdr:rowOff>
    </xdr:to>
    <xdr:cxnSp macro="">
      <xdr:nvCxnSpPr>
        <xdr:cNvPr id="47" name="直線コネクタ 46"/>
        <xdr:cNvCxnSpPr/>
      </xdr:nvCxnSpPr>
      <xdr:spPr bwMode="auto">
        <a:xfrm flipV="1">
          <a:off x="5651500" y="1922577"/>
          <a:ext cx="0" cy="1595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13036</xdr:rowOff>
    </xdr:from>
    <xdr:ext cx="762000" cy="259045"/>
    <xdr:sp macro="" textlink="">
      <xdr:nvSpPr>
        <xdr:cNvPr id="48" name="人口1人当たり決算額の推移最小値テキスト130"/>
        <xdr:cNvSpPr txBox="1"/>
      </xdr:nvSpPr>
      <xdr:spPr>
        <a:xfrm>
          <a:off x="5740400" y="34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1028700</xdr:colOff>
      <xdr:row>20</xdr:row>
      <xdr:rowOff>40959</xdr:rowOff>
    </xdr:from>
    <xdr:to>
      <xdr:col>5</xdr:col>
      <xdr:colOff>73025</xdr:colOff>
      <xdr:row>20</xdr:row>
      <xdr:rowOff>40959</xdr:rowOff>
    </xdr:to>
    <xdr:cxnSp macro="">
      <xdr:nvCxnSpPr>
        <xdr:cNvPr id="49" name="直線コネクタ 48"/>
        <xdr:cNvCxnSpPr/>
      </xdr:nvCxnSpPr>
      <xdr:spPr bwMode="auto">
        <a:xfrm>
          <a:off x="5562600" y="3517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75379</xdr:rowOff>
    </xdr:from>
    <xdr:ext cx="762000" cy="259045"/>
    <xdr:sp macro="" textlink="">
      <xdr:nvSpPr>
        <xdr:cNvPr id="50" name="人口1人当たり決算額の推移最大値テキスト130"/>
        <xdr:cNvSpPr txBox="1"/>
      </xdr:nvSpPr>
      <xdr:spPr>
        <a:xfrm>
          <a:off x="5740400" y="16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1028700</xdr:colOff>
      <xdr:row>10</xdr:row>
      <xdr:rowOff>160452</xdr:rowOff>
    </xdr:from>
    <xdr:to>
      <xdr:col>5</xdr:col>
      <xdr:colOff>73025</xdr:colOff>
      <xdr:row>10</xdr:row>
      <xdr:rowOff>160452</xdr:rowOff>
    </xdr:to>
    <xdr:cxnSp macro="">
      <xdr:nvCxnSpPr>
        <xdr:cNvPr id="51" name="直線コネクタ 50"/>
        <xdr:cNvCxnSpPr/>
      </xdr:nvCxnSpPr>
      <xdr:spPr bwMode="auto">
        <a:xfrm>
          <a:off x="5562600" y="19225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26933</xdr:rowOff>
    </xdr:from>
    <xdr:to>
      <xdr:col>4</xdr:col>
      <xdr:colOff>1117600</xdr:colOff>
      <xdr:row>16</xdr:row>
      <xdr:rowOff>55688</xdr:rowOff>
    </xdr:to>
    <xdr:cxnSp macro="">
      <xdr:nvCxnSpPr>
        <xdr:cNvPr id="52" name="直線コネクタ 51"/>
        <xdr:cNvCxnSpPr/>
      </xdr:nvCxnSpPr>
      <xdr:spPr bwMode="auto">
        <a:xfrm>
          <a:off x="5003800" y="2817758"/>
          <a:ext cx="647700" cy="28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56991</xdr:rowOff>
    </xdr:from>
    <xdr:ext cx="762000" cy="259045"/>
    <xdr:sp macro="" textlink="">
      <xdr:nvSpPr>
        <xdr:cNvPr id="53" name="人口1人当たり決算額の推移平均値テキスト130"/>
        <xdr:cNvSpPr txBox="1"/>
      </xdr:nvSpPr>
      <xdr:spPr>
        <a:xfrm>
          <a:off x="5740400" y="2847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84914</xdr:rowOff>
    </xdr:from>
    <xdr:to>
      <xdr:col>5</xdr:col>
      <xdr:colOff>34925</xdr:colOff>
      <xdr:row>17</xdr:row>
      <xdr:rowOff>15064</xdr:rowOff>
    </xdr:to>
    <xdr:sp macro="" textlink="">
      <xdr:nvSpPr>
        <xdr:cNvPr id="54" name="フローチャート : 判断 53"/>
        <xdr:cNvSpPr/>
      </xdr:nvSpPr>
      <xdr:spPr bwMode="auto">
        <a:xfrm>
          <a:off x="5600700" y="287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26933</xdr:rowOff>
    </xdr:from>
    <xdr:to>
      <xdr:col>4</xdr:col>
      <xdr:colOff>469900</xdr:colOff>
      <xdr:row>16</xdr:row>
      <xdr:rowOff>112805</xdr:rowOff>
    </xdr:to>
    <xdr:cxnSp macro="">
      <xdr:nvCxnSpPr>
        <xdr:cNvPr id="55" name="直線コネクタ 54"/>
        <xdr:cNvCxnSpPr/>
      </xdr:nvCxnSpPr>
      <xdr:spPr bwMode="auto">
        <a:xfrm flipV="1">
          <a:off x="4305300" y="2817758"/>
          <a:ext cx="698500" cy="85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148269</xdr:rowOff>
    </xdr:from>
    <xdr:to>
      <xdr:col>4</xdr:col>
      <xdr:colOff>520700</xdr:colOff>
      <xdr:row>17</xdr:row>
      <xdr:rowOff>78419</xdr:rowOff>
    </xdr:to>
    <xdr:sp macro="" textlink="">
      <xdr:nvSpPr>
        <xdr:cNvPr id="56" name="フローチャート :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63196</xdr:rowOff>
    </xdr:from>
    <xdr:ext cx="736600" cy="259045"/>
    <xdr:sp macro="" textlink="">
      <xdr:nvSpPr>
        <xdr:cNvPr id="57" name="テキスト ボックス 56"/>
        <xdr:cNvSpPr txBox="1"/>
      </xdr:nvSpPr>
      <xdr:spPr>
        <a:xfrm>
          <a:off x="4622800" y="302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111466</xdr:rowOff>
    </xdr:from>
    <xdr:to>
      <xdr:col>3</xdr:col>
      <xdr:colOff>904875</xdr:colOff>
      <xdr:row>16</xdr:row>
      <xdr:rowOff>112805</xdr:rowOff>
    </xdr:to>
    <xdr:cxnSp macro="">
      <xdr:nvCxnSpPr>
        <xdr:cNvPr id="58" name="直線コネクタ 57"/>
        <xdr:cNvCxnSpPr/>
      </xdr:nvCxnSpPr>
      <xdr:spPr bwMode="auto">
        <a:xfrm>
          <a:off x="3606800" y="2902291"/>
          <a:ext cx="698500" cy="1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25396</xdr:rowOff>
    </xdr:from>
    <xdr:to>
      <xdr:col>3</xdr:col>
      <xdr:colOff>955675</xdr:colOff>
      <xdr:row>17</xdr:row>
      <xdr:rowOff>126996</xdr:rowOff>
    </xdr:to>
    <xdr:sp macro="" textlink="">
      <xdr:nvSpPr>
        <xdr:cNvPr id="59" name="フローチャート : 判断 58"/>
        <xdr:cNvSpPr/>
      </xdr:nvSpPr>
      <xdr:spPr bwMode="auto">
        <a:xfrm>
          <a:off x="4254500" y="2987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111773</xdr:rowOff>
    </xdr:from>
    <xdr:ext cx="762000" cy="259045"/>
    <xdr:sp macro="" textlink="">
      <xdr:nvSpPr>
        <xdr:cNvPr id="60" name="テキスト ボックス 59"/>
        <xdr:cNvSpPr txBox="1"/>
      </xdr:nvSpPr>
      <xdr:spPr>
        <a:xfrm>
          <a:off x="3924300" y="3074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69355</xdr:rowOff>
    </xdr:from>
    <xdr:to>
      <xdr:col>3</xdr:col>
      <xdr:colOff>206375</xdr:colOff>
      <xdr:row>16</xdr:row>
      <xdr:rowOff>111466</xdr:rowOff>
    </xdr:to>
    <xdr:cxnSp macro="">
      <xdr:nvCxnSpPr>
        <xdr:cNvPr id="61" name="直線コネクタ 60"/>
        <xdr:cNvCxnSpPr/>
      </xdr:nvCxnSpPr>
      <xdr:spPr bwMode="auto">
        <a:xfrm>
          <a:off x="2908300" y="2860180"/>
          <a:ext cx="698500" cy="42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1034</xdr:rowOff>
    </xdr:from>
    <xdr:to>
      <xdr:col>3</xdr:col>
      <xdr:colOff>257175</xdr:colOff>
      <xdr:row>17</xdr:row>
      <xdr:rowOff>102634</xdr:rowOff>
    </xdr:to>
    <xdr:sp macro="" textlink="">
      <xdr:nvSpPr>
        <xdr:cNvPr id="62" name="フローチャート : 判断 61"/>
        <xdr:cNvSpPr/>
      </xdr:nvSpPr>
      <xdr:spPr bwMode="auto">
        <a:xfrm>
          <a:off x="3556000" y="2963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87411</xdr:rowOff>
    </xdr:from>
    <xdr:ext cx="762000" cy="259045"/>
    <xdr:sp macro="" textlink="">
      <xdr:nvSpPr>
        <xdr:cNvPr id="63" name="テキスト ボックス 62"/>
        <xdr:cNvSpPr txBox="1"/>
      </xdr:nvSpPr>
      <xdr:spPr>
        <a:xfrm>
          <a:off x="3225800" y="304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134586</xdr:rowOff>
    </xdr:from>
    <xdr:to>
      <xdr:col>2</xdr:col>
      <xdr:colOff>692150</xdr:colOff>
      <xdr:row>17</xdr:row>
      <xdr:rowOff>64736</xdr:rowOff>
    </xdr:to>
    <xdr:sp macro="" textlink="">
      <xdr:nvSpPr>
        <xdr:cNvPr id="64" name="フローチャート : 判断 63"/>
        <xdr:cNvSpPr/>
      </xdr:nvSpPr>
      <xdr:spPr bwMode="auto">
        <a:xfrm>
          <a:off x="2857500" y="2925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49513</xdr:rowOff>
    </xdr:from>
    <xdr:ext cx="762000" cy="259045"/>
    <xdr:sp macro="" textlink="">
      <xdr:nvSpPr>
        <xdr:cNvPr id="65" name="テキスト ボックス 64"/>
        <xdr:cNvSpPr txBox="1"/>
      </xdr:nvSpPr>
      <xdr:spPr>
        <a:xfrm>
          <a:off x="2527300" y="3011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4888</xdr:rowOff>
    </xdr:from>
    <xdr:to>
      <xdr:col>5</xdr:col>
      <xdr:colOff>34925</xdr:colOff>
      <xdr:row>16</xdr:row>
      <xdr:rowOff>106488</xdr:rowOff>
    </xdr:to>
    <xdr:sp macro="" textlink="">
      <xdr:nvSpPr>
        <xdr:cNvPr id="71" name="円/楕円 70"/>
        <xdr:cNvSpPr/>
      </xdr:nvSpPr>
      <xdr:spPr bwMode="auto">
        <a:xfrm>
          <a:off x="5600700" y="2795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21415</xdr:rowOff>
    </xdr:from>
    <xdr:ext cx="762000" cy="259045"/>
    <xdr:sp macro="" textlink="">
      <xdr:nvSpPr>
        <xdr:cNvPr id="72" name="人口1人当たり決算額の推移該当値テキスト130"/>
        <xdr:cNvSpPr txBox="1"/>
      </xdr:nvSpPr>
      <xdr:spPr>
        <a:xfrm>
          <a:off x="5740400" y="2640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106,784</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147583</xdr:rowOff>
    </xdr:from>
    <xdr:to>
      <xdr:col>4</xdr:col>
      <xdr:colOff>520700</xdr:colOff>
      <xdr:row>16</xdr:row>
      <xdr:rowOff>77733</xdr:rowOff>
    </xdr:to>
    <xdr:sp macro="" textlink="">
      <xdr:nvSpPr>
        <xdr:cNvPr id="73" name="円/楕円 72"/>
        <xdr:cNvSpPr/>
      </xdr:nvSpPr>
      <xdr:spPr bwMode="auto">
        <a:xfrm>
          <a:off x="4953000" y="2766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87910</xdr:rowOff>
    </xdr:from>
    <xdr:ext cx="736600" cy="259045"/>
    <xdr:sp macro="" textlink="">
      <xdr:nvSpPr>
        <xdr:cNvPr id="74" name="テキスト ボックス 73"/>
        <xdr:cNvSpPr txBox="1"/>
      </xdr:nvSpPr>
      <xdr:spPr>
        <a:xfrm>
          <a:off x="4622800" y="2535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108,545</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62005</xdr:rowOff>
    </xdr:from>
    <xdr:to>
      <xdr:col>3</xdr:col>
      <xdr:colOff>955675</xdr:colOff>
      <xdr:row>16</xdr:row>
      <xdr:rowOff>163605</xdr:rowOff>
    </xdr:to>
    <xdr:sp macro="" textlink="">
      <xdr:nvSpPr>
        <xdr:cNvPr id="75" name="円/楕円 74"/>
        <xdr:cNvSpPr/>
      </xdr:nvSpPr>
      <xdr:spPr bwMode="auto">
        <a:xfrm>
          <a:off x="4254500" y="2852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2332</xdr:rowOff>
    </xdr:from>
    <xdr:ext cx="762000" cy="259045"/>
    <xdr:sp macro="" textlink="">
      <xdr:nvSpPr>
        <xdr:cNvPr id="76" name="テキスト ボックス 75"/>
        <xdr:cNvSpPr txBox="1"/>
      </xdr:nvSpPr>
      <xdr:spPr>
        <a:xfrm>
          <a:off x="3924300" y="262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103,286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60666</xdr:rowOff>
    </xdr:from>
    <xdr:to>
      <xdr:col>3</xdr:col>
      <xdr:colOff>257175</xdr:colOff>
      <xdr:row>16</xdr:row>
      <xdr:rowOff>162266</xdr:rowOff>
    </xdr:to>
    <xdr:sp macro="" textlink="">
      <xdr:nvSpPr>
        <xdr:cNvPr id="77" name="円/楕円 76"/>
        <xdr:cNvSpPr/>
      </xdr:nvSpPr>
      <xdr:spPr bwMode="auto">
        <a:xfrm>
          <a:off x="3556000" y="2851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993</xdr:rowOff>
    </xdr:from>
    <xdr:ext cx="762000" cy="259045"/>
    <xdr:sp macro="" textlink="">
      <xdr:nvSpPr>
        <xdr:cNvPr id="78" name="テキスト ボックス 77"/>
        <xdr:cNvSpPr txBox="1"/>
      </xdr:nvSpPr>
      <xdr:spPr>
        <a:xfrm>
          <a:off x="3225800" y="262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103,368</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18555</xdr:rowOff>
    </xdr:from>
    <xdr:to>
      <xdr:col>2</xdr:col>
      <xdr:colOff>692150</xdr:colOff>
      <xdr:row>16</xdr:row>
      <xdr:rowOff>120155</xdr:rowOff>
    </xdr:to>
    <xdr:sp macro="" textlink="">
      <xdr:nvSpPr>
        <xdr:cNvPr id="79" name="円/楕円 78"/>
        <xdr:cNvSpPr/>
      </xdr:nvSpPr>
      <xdr:spPr bwMode="auto">
        <a:xfrm>
          <a:off x="2857500" y="2809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130332</xdr:rowOff>
    </xdr:from>
    <xdr:ext cx="762000" cy="259045"/>
    <xdr:sp macro="" textlink="">
      <xdr:nvSpPr>
        <xdr:cNvPr id="80" name="テキスト ボックス 79"/>
        <xdr:cNvSpPr txBox="1"/>
      </xdr:nvSpPr>
      <xdr:spPr>
        <a:xfrm>
          <a:off x="2527300" y="25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105,947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300149</xdr:rowOff>
    </xdr:from>
    <xdr:to>
      <xdr:col>4</xdr:col>
      <xdr:colOff>1117600</xdr:colOff>
      <xdr:row>38</xdr:row>
      <xdr:rowOff>58306</xdr:rowOff>
    </xdr:to>
    <xdr:cxnSp macro="">
      <xdr:nvCxnSpPr>
        <xdr:cNvPr id="109" name="直線コネクタ 108"/>
        <xdr:cNvCxnSpPr/>
      </xdr:nvCxnSpPr>
      <xdr:spPr bwMode="auto">
        <a:xfrm flipV="1">
          <a:off x="5651500" y="6224699"/>
          <a:ext cx="0" cy="1301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30383</xdr:rowOff>
    </xdr:from>
    <xdr:ext cx="762000" cy="259045"/>
    <xdr:sp macro="" textlink="">
      <xdr:nvSpPr>
        <xdr:cNvPr id="110" name="人口1人当たり決算額の推移最小値テキスト445"/>
        <xdr:cNvSpPr txBox="1"/>
      </xdr:nvSpPr>
      <xdr:spPr>
        <a:xfrm>
          <a:off x="5740400" y="749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1028700</xdr:colOff>
      <xdr:row>38</xdr:row>
      <xdr:rowOff>58306</xdr:rowOff>
    </xdr:from>
    <xdr:to>
      <xdr:col>5</xdr:col>
      <xdr:colOff>73025</xdr:colOff>
      <xdr:row>38</xdr:row>
      <xdr:rowOff>58306</xdr:rowOff>
    </xdr:to>
    <xdr:cxnSp macro="">
      <xdr:nvCxnSpPr>
        <xdr:cNvPr id="111" name="直線コネクタ 110"/>
        <xdr:cNvCxnSpPr/>
      </xdr:nvCxnSpPr>
      <xdr:spPr bwMode="auto">
        <a:xfrm>
          <a:off x="5562600" y="7525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43626</xdr:rowOff>
    </xdr:from>
    <xdr:ext cx="762000" cy="259045"/>
    <xdr:sp macro="" textlink="">
      <xdr:nvSpPr>
        <xdr:cNvPr id="112" name="人口1人当たり決算額の推移最大値テキスト445"/>
        <xdr:cNvSpPr txBox="1"/>
      </xdr:nvSpPr>
      <xdr:spPr>
        <a:xfrm>
          <a:off x="5740400" y="596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1028700</xdr:colOff>
      <xdr:row>33</xdr:row>
      <xdr:rowOff>300149</xdr:rowOff>
    </xdr:from>
    <xdr:to>
      <xdr:col>5</xdr:col>
      <xdr:colOff>73025</xdr:colOff>
      <xdr:row>33</xdr:row>
      <xdr:rowOff>300149</xdr:rowOff>
    </xdr:to>
    <xdr:cxnSp macro="">
      <xdr:nvCxnSpPr>
        <xdr:cNvPr id="113" name="直線コネクタ 112"/>
        <xdr:cNvCxnSpPr/>
      </xdr:nvCxnSpPr>
      <xdr:spPr bwMode="auto">
        <a:xfrm>
          <a:off x="5562600" y="6224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265188</xdr:rowOff>
    </xdr:from>
    <xdr:to>
      <xdr:col>4</xdr:col>
      <xdr:colOff>1117600</xdr:colOff>
      <xdr:row>37</xdr:row>
      <xdr:rowOff>281084</xdr:rowOff>
    </xdr:to>
    <xdr:cxnSp macro="">
      <xdr:nvCxnSpPr>
        <xdr:cNvPr id="114" name="直線コネクタ 113"/>
        <xdr:cNvCxnSpPr/>
      </xdr:nvCxnSpPr>
      <xdr:spPr bwMode="auto">
        <a:xfrm>
          <a:off x="5003800" y="7389888"/>
          <a:ext cx="647700" cy="15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249624</xdr:rowOff>
    </xdr:from>
    <xdr:ext cx="762000" cy="259045"/>
    <xdr:sp macro="" textlink="">
      <xdr:nvSpPr>
        <xdr:cNvPr id="115" name="人口1人当たり決算額の推移平均値テキスト445"/>
        <xdr:cNvSpPr txBox="1"/>
      </xdr:nvSpPr>
      <xdr:spPr>
        <a:xfrm>
          <a:off x="5740400" y="73743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277547</xdr:rowOff>
    </xdr:from>
    <xdr:to>
      <xdr:col>5</xdr:col>
      <xdr:colOff>34925</xdr:colOff>
      <xdr:row>38</xdr:row>
      <xdr:rowOff>36247</xdr:rowOff>
    </xdr:to>
    <xdr:sp macro="" textlink="">
      <xdr:nvSpPr>
        <xdr:cNvPr id="116" name="フローチャート : 判断 115"/>
        <xdr:cNvSpPr/>
      </xdr:nvSpPr>
      <xdr:spPr bwMode="auto">
        <a:xfrm>
          <a:off x="56007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246017</xdr:rowOff>
    </xdr:from>
    <xdr:to>
      <xdr:col>4</xdr:col>
      <xdr:colOff>469900</xdr:colOff>
      <xdr:row>37</xdr:row>
      <xdr:rowOff>265188</xdr:rowOff>
    </xdr:to>
    <xdr:cxnSp macro="">
      <xdr:nvCxnSpPr>
        <xdr:cNvPr id="117" name="直線コネクタ 116"/>
        <xdr:cNvCxnSpPr/>
      </xdr:nvCxnSpPr>
      <xdr:spPr bwMode="auto">
        <a:xfrm>
          <a:off x="4305300" y="7370717"/>
          <a:ext cx="698500" cy="19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280466</xdr:rowOff>
    </xdr:from>
    <xdr:to>
      <xdr:col>4</xdr:col>
      <xdr:colOff>520700</xdr:colOff>
      <xdr:row>38</xdr:row>
      <xdr:rowOff>39166</xdr:rowOff>
    </xdr:to>
    <xdr:sp macro="" textlink="">
      <xdr:nvSpPr>
        <xdr:cNvPr id="118" name="フローチャート : 判断 117"/>
        <xdr:cNvSpPr/>
      </xdr:nvSpPr>
      <xdr:spPr bwMode="auto">
        <a:xfrm>
          <a:off x="49530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23943</xdr:rowOff>
    </xdr:from>
    <xdr:ext cx="736600" cy="259045"/>
    <xdr:sp macro="" textlink="">
      <xdr:nvSpPr>
        <xdr:cNvPr id="119" name="テキスト ボックス 118"/>
        <xdr:cNvSpPr txBox="1"/>
      </xdr:nvSpPr>
      <xdr:spPr>
        <a:xfrm>
          <a:off x="4622800" y="7491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240519</xdr:rowOff>
    </xdr:from>
    <xdr:to>
      <xdr:col>3</xdr:col>
      <xdr:colOff>904875</xdr:colOff>
      <xdr:row>37</xdr:row>
      <xdr:rowOff>246017</xdr:rowOff>
    </xdr:to>
    <xdr:cxnSp macro="">
      <xdr:nvCxnSpPr>
        <xdr:cNvPr id="120" name="直線コネクタ 119"/>
        <xdr:cNvCxnSpPr/>
      </xdr:nvCxnSpPr>
      <xdr:spPr bwMode="auto">
        <a:xfrm>
          <a:off x="3606800" y="7365219"/>
          <a:ext cx="698500" cy="5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271039</xdr:rowOff>
    </xdr:from>
    <xdr:to>
      <xdr:col>3</xdr:col>
      <xdr:colOff>955675</xdr:colOff>
      <xdr:row>38</xdr:row>
      <xdr:rowOff>29739</xdr:rowOff>
    </xdr:to>
    <xdr:sp macro="" textlink="">
      <xdr:nvSpPr>
        <xdr:cNvPr id="121" name="フローチャート : 判断 120"/>
        <xdr:cNvSpPr/>
      </xdr:nvSpPr>
      <xdr:spPr bwMode="auto">
        <a:xfrm>
          <a:off x="42545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14516</xdr:rowOff>
    </xdr:from>
    <xdr:ext cx="762000" cy="259045"/>
    <xdr:sp macro="" textlink="">
      <xdr:nvSpPr>
        <xdr:cNvPr id="122" name="テキスト ボックス 121"/>
        <xdr:cNvSpPr txBox="1"/>
      </xdr:nvSpPr>
      <xdr:spPr>
        <a:xfrm>
          <a:off x="39243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236785</xdr:rowOff>
    </xdr:from>
    <xdr:to>
      <xdr:col>3</xdr:col>
      <xdr:colOff>206375</xdr:colOff>
      <xdr:row>37</xdr:row>
      <xdr:rowOff>240519</xdr:rowOff>
    </xdr:to>
    <xdr:cxnSp macro="">
      <xdr:nvCxnSpPr>
        <xdr:cNvPr id="123" name="直線コネクタ 122"/>
        <xdr:cNvCxnSpPr/>
      </xdr:nvCxnSpPr>
      <xdr:spPr bwMode="auto">
        <a:xfrm>
          <a:off x="2908300" y="7361485"/>
          <a:ext cx="698500" cy="3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263640</xdr:rowOff>
    </xdr:from>
    <xdr:to>
      <xdr:col>3</xdr:col>
      <xdr:colOff>257175</xdr:colOff>
      <xdr:row>38</xdr:row>
      <xdr:rowOff>22340</xdr:rowOff>
    </xdr:to>
    <xdr:sp macro="" textlink="">
      <xdr:nvSpPr>
        <xdr:cNvPr id="124" name="フローチャート : 判断 123"/>
        <xdr:cNvSpPr/>
      </xdr:nvSpPr>
      <xdr:spPr bwMode="auto">
        <a:xfrm>
          <a:off x="3556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7117</xdr:rowOff>
    </xdr:from>
    <xdr:ext cx="762000" cy="259045"/>
    <xdr:sp macro="" textlink="">
      <xdr:nvSpPr>
        <xdr:cNvPr id="125" name="テキスト ボックス 124"/>
        <xdr:cNvSpPr txBox="1"/>
      </xdr:nvSpPr>
      <xdr:spPr>
        <a:xfrm>
          <a:off x="32258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253735</xdr:rowOff>
    </xdr:from>
    <xdr:to>
      <xdr:col>2</xdr:col>
      <xdr:colOff>692150</xdr:colOff>
      <xdr:row>38</xdr:row>
      <xdr:rowOff>12435</xdr:rowOff>
    </xdr:to>
    <xdr:sp macro="" textlink="">
      <xdr:nvSpPr>
        <xdr:cNvPr id="126" name="フローチャート : 判断 125"/>
        <xdr:cNvSpPr/>
      </xdr:nvSpPr>
      <xdr:spPr bwMode="auto">
        <a:xfrm>
          <a:off x="2857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340112</xdr:rowOff>
    </xdr:from>
    <xdr:ext cx="762000" cy="259045"/>
    <xdr:sp macro="" textlink="">
      <xdr:nvSpPr>
        <xdr:cNvPr id="127" name="テキスト ボックス 126"/>
        <xdr:cNvSpPr txBox="1"/>
      </xdr:nvSpPr>
      <xdr:spPr>
        <a:xfrm>
          <a:off x="25273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230284</xdr:rowOff>
    </xdr:from>
    <xdr:to>
      <xdr:col>5</xdr:col>
      <xdr:colOff>34925</xdr:colOff>
      <xdr:row>37</xdr:row>
      <xdr:rowOff>331884</xdr:rowOff>
    </xdr:to>
    <xdr:sp macro="" textlink="">
      <xdr:nvSpPr>
        <xdr:cNvPr id="133" name="円/楕円 132"/>
        <xdr:cNvSpPr/>
      </xdr:nvSpPr>
      <xdr:spPr bwMode="auto">
        <a:xfrm>
          <a:off x="5600700" y="7354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11861</xdr:rowOff>
    </xdr:from>
    <xdr:ext cx="762000" cy="259045"/>
    <xdr:sp macro="" textlink="">
      <xdr:nvSpPr>
        <xdr:cNvPr id="134" name="人口1人当たり決算額の推移該当値テキスト445"/>
        <xdr:cNvSpPr txBox="1"/>
      </xdr:nvSpPr>
      <xdr:spPr>
        <a:xfrm>
          <a:off x="5740400" y="7136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39,558</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214388</xdr:rowOff>
    </xdr:from>
    <xdr:to>
      <xdr:col>4</xdr:col>
      <xdr:colOff>520700</xdr:colOff>
      <xdr:row>37</xdr:row>
      <xdr:rowOff>315988</xdr:rowOff>
    </xdr:to>
    <xdr:sp macro="" textlink="">
      <xdr:nvSpPr>
        <xdr:cNvPr id="135" name="円/楕円 134"/>
        <xdr:cNvSpPr/>
      </xdr:nvSpPr>
      <xdr:spPr bwMode="auto">
        <a:xfrm>
          <a:off x="4953000" y="7339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154715</xdr:rowOff>
    </xdr:from>
    <xdr:ext cx="736600" cy="259045"/>
    <xdr:sp macro="" textlink="">
      <xdr:nvSpPr>
        <xdr:cNvPr id="136" name="テキスト ボックス 135"/>
        <xdr:cNvSpPr txBox="1"/>
      </xdr:nvSpPr>
      <xdr:spPr>
        <a:xfrm>
          <a:off x="4622800" y="710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43,730</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195217</xdr:rowOff>
    </xdr:from>
    <xdr:to>
      <xdr:col>3</xdr:col>
      <xdr:colOff>955675</xdr:colOff>
      <xdr:row>37</xdr:row>
      <xdr:rowOff>296817</xdr:rowOff>
    </xdr:to>
    <xdr:sp macro="" textlink="">
      <xdr:nvSpPr>
        <xdr:cNvPr id="137" name="円/楕円 136"/>
        <xdr:cNvSpPr/>
      </xdr:nvSpPr>
      <xdr:spPr bwMode="auto">
        <a:xfrm>
          <a:off x="4254500" y="7319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135544</xdr:rowOff>
    </xdr:from>
    <xdr:ext cx="762000" cy="259045"/>
    <xdr:sp macro="" textlink="">
      <xdr:nvSpPr>
        <xdr:cNvPr id="138" name="テキスト ボックス 137"/>
        <xdr:cNvSpPr txBox="1"/>
      </xdr:nvSpPr>
      <xdr:spPr>
        <a:xfrm>
          <a:off x="3924300" y="708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48,762</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189719</xdr:rowOff>
    </xdr:from>
    <xdr:to>
      <xdr:col>3</xdr:col>
      <xdr:colOff>257175</xdr:colOff>
      <xdr:row>37</xdr:row>
      <xdr:rowOff>291319</xdr:rowOff>
    </xdr:to>
    <xdr:sp macro="" textlink="">
      <xdr:nvSpPr>
        <xdr:cNvPr id="139" name="円/楕円 138"/>
        <xdr:cNvSpPr/>
      </xdr:nvSpPr>
      <xdr:spPr bwMode="auto">
        <a:xfrm>
          <a:off x="3556000" y="7314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130046</xdr:rowOff>
    </xdr:from>
    <xdr:ext cx="762000" cy="259045"/>
    <xdr:sp macro="" textlink="">
      <xdr:nvSpPr>
        <xdr:cNvPr id="140" name="テキスト ボックス 139"/>
        <xdr:cNvSpPr txBox="1"/>
      </xdr:nvSpPr>
      <xdr:spPr>
        <a:xfrm>
          <a:off x="3225800" y="7083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50,205</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185985</xdr:rowOff>
    </xdr:from>
    <xdr:to>
      <xdr:col>2</xdr:col>
      <xdr:colOff>692150</xdr:colOff>
      <xdr:row>37</xdr:row>
      <xdr:rowOff>287585</xdr:rowOff>
    </xdr:to>
    <xdr:sp macro="" textlink="">
      <xdr:nvSpPr>
        <xdr:cNvPr id="141" name="円/楕円 140"/>
        <xdr:cNvSpPr/>
      </xdr:nvSpPr>
      <xdr:spPr bwMode="auto">
        <a:xfrm>
          <a:off x="2857500" y="7310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126312</xdr:rowOff>
    </xdr:from>
    <xdr:ext cx="762000" cy="259045"/>
    <xdr:sp macro="" textlink="">
      <xdr:nvSpPr>
        <xdr:cNvPr id="142" name="テキスト ボックス 141"/>
        <xdr:cNvSpPr txBox="1"/>
      </xdr:nvSpPr>
      <xdr:spPr>
        <a:xfrm>
          <a:off x="2527300" y="707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51,185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高知県須崎市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23,153
22,780
135.44
15,298,654
14,698,714
546,949
7,467,854
18,451,342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17.7
158.5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85,657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96338</xdr:rowOff>
    </xdr:from>
    <xdr:to>
      <xdr:col>6</xdr:col>
      <xdr:colOff>510540</xdr:colOff>
      <xdr:row>38</xdr:row>
      <xdr:rowOff>102553</xdr:rowOff>
    </xdr:to>
    <xdr:cxnSp macro="">
      <xdr:nvCxnSpPr>
        <xdr:cNvPr id="60" name="直線コネクタ 59"/>
        <xdr:cNvCxnSpPr/>
      </xdr:nvCxnSpPr>
      <xdr:spPr>
        <a:xfrm flipV="1">
          <a:off x="4633595" y="5239838"/>
          <a:ext cx="1270" cy="137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106380</xdr:rowOff>
    </xdr:from>
    <xdr:ext cx="534377" cy="259045"/>
    <xdr:sp macro="" textlink="">
      <xdr:nvSpPr>
        <xdr:cNvPr id="61" name="人件費最小値テキスト"/>
        <xdr:cNvSpPr txBox="1"/>
      </xdr:nvSpPr>
      <xdr:spPr>
        <a:xfrm>
          <a:off x="4686300" y="66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38</xdr:row>
      <xdr:rowOff>102553</xdr:rowOff>
    </xdr:from>
    <xdr:to>
      <xdr:col>6</xdr:col>
      <xdr:colOff>600075</xdr:colOff>
      <xdr:row>38</xdr:row>
      <xdr:rowOff>102553</xdr:rowOff>
    </xdr:to>
    <xdr:cxnSp macro="">
      <xdr:nvCxnSpPr>
        <xdr:cNvPr id="62" name="直線コネクタ 61"/>
        <xdr:cNvCxnSpPr/>
      </xdr:nvCxnSpPr>
      <xdr:spPr>
        <a:xfrm>
          <a:off x="4546600" y="661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43015</xdr:rowOff>
    </xdr:from>
    <xdr:ext cx="599010" cy="259045"/>
    <xdr:sp macro="" textlink="">
      <xdr:nvSpPr>
        <xdr:cNvPr id="63" name="人件費最大値テキスト"/>
        <xdr:cNvSpPr txBox="1"/>
      </xdr:nvSpPr>
      <xdr:spPr>
        <a:xfrm>
          <a:off x="4686300" y="501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30</xdr:row>
      <xdr:rowOff>96338</xdr:rowOff>
    </xdr:from>
    <xdr:to>
      <xdr:col>6</xdr:col>
      <xdr:colOff>600075</xdr:colOff>
      <xdr:row>30</xdr:row>
      <xdr:rowOff>96338</xdr:rowOff>
    </xdr:to>
    <xdr:cxnSp macro="">
      <xdr:nvCxnSpPr>
        <xdr:cNvPr id="64" name="直線コネクタ 63"/>
        <xdr:cNvCxnSpPr/>
      </xdr:nvCxnSpPr>
      <xdr:spPr>
        <a:xfrm>
          <a:off x="4546600" y="523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42288</xdr:rowOff>
    </xdr:from>
    <xdr:to>
      <xdr:col>6</xdr:col>
      <xdr:colOff>511175</xdr:colOff>
      <xdr:row>35</xdr:row>
      <xdr:rowOff>111825</xdr:rowOff>
    </xdr:to>
    <xdr:cxnSp macro="">
      <xdr:nvCxnSpPr>
        <xdr:cNvPr id="65" name="直線コネクタ 64"/>
        <xdr:cNvCxnSpPr/>
      </xdr:nvCxnSpPr>
      <xdr:spPr>
        <a:xfrm>
          <a:off x="3797300" y="6043038"/>
          <a:ext cx="838200" cy="6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59069</xdr:rowOff>
    </xdr:from>
    <xdr:ext cx="534377" cy="259045"/>
    <xdr:sp macro="" textlink="">
      <xdr:nvSpPr>
        <xdr:cNvPr id="66" name="人件費平均値テキスト"/>
        <xdr:cNvSpPr txBox="1"/>
      </xdr:nvSpPr>
      <xdr:spPr>
        <a:xfrm>
          <a:off x="4686300" y="6059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80642</xdr:rowOff>
    </xdr:from>
    <xdr:to>
      <xdr:col>6</xdr:col>
      <xdr:colOff>561975</xdr:colOff>
      <xdr:row>36</xdr:row>
      <xdr:rowOff>10792</xdr:rowOff>
    </xdr:to>
    <xdr:sp macro="" textlink="">
      <xdr:nvSpPr>
        <xdr:cNvPr id="67" name="フローチャート : 判断 66"/>
        <xdr:cNvSpPr/>
      </xdr:nvSpPr>
      <xdr:spPr>
        <a:xfrm>
          <a:off x="4584700" y="608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42288</xdr:rowOff>
    </xdr:from>
    <xdr:to>
      <xdr:col>5</xdr:col>
      <xdr:colOff>358775</xdr:colOff>
      <xdr:row>36</xdr:row>
      <xdr:rowOff>26529</xdr:rowOff>
    </xdr:to>
    <xdr:cxnSp macro="">
      <xdr:nvCxnSpPr>
        <xdr:cNvPr id="68" name="直線コネクタ 67"/>
        <xdr:cNvCxnSpPr/>
      </xdr:nvCxnSpPr>
      <xdr:spPr>
        <a:xfrm flipV="1">
          <a:off x="2908300" y="6043038"/>
          <a:ext cx="889000" cy="15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142507</xdr:rowOff>
    </xdr:from>
    <xdr:to>
      <xdr:col>5</xdr:col>
      <xdr:colOff>409575</xdr:colOff>
      <xdr:row>36</xdr:row>
      <xdr:rowOff>72657</xdr:rowOff>
    </xdr:to>
    <xdr:sp macro="" textlink="">
      <xdr:nvSpPr>
        <xdr:cNvPr id="69" name="フローチャート : 判断 68"/>
        <xdr:cNvSpPr/>
      </xdr:nvSpPr>
      <xdr:spPr>
        <a:xfrm>
          <a:off x="3746500" y="614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63784</xdr:rowOff>
    </xdr:from>
    <xdr:ext cx="534377" cy="259045"/>
    <xdr:sp macro="" textlink="">
      <xdr:nvSpPr>
        <xdr:cNvPr id="70" name="テキスト ボックス 69"/>
        <xdr:cNvSpPr txBox="1"/>
      </xdr:nvSpPr>
      <xdr:spPr>
        <a:xfrm>
          <a:off x="3530111" y="623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26529</xdr:rowOff>
    </xdr:from>
    <xdr:to>
      <xdr:col>4</xdr:col>
      <xdr:colOff>155575</xdr:colOff>
      <xdr:row>36</xdr:row>
      <xdr:rowOff>88751</xdr:rowOff>
    </xdr:to>
    <xdr:cxnSp macro="">
      <xdr:nvCxnSpPr>
        <xdr:cNvPr id="71" name="直線コネクタ 70"/>
        <xdr:cNvCxnSpPr/>
      </xdr:nvCxnSpPr>
      <xdr:spPr>
        <a:xfrm flipV="1">
          <a:off x="2019300" y="6198729"/>
          <a:ext cx="889000" cy="6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157909</xdr:rowOff>
    </xdr:from>
    <xdr:to>
      <xdr:col>4</xdr:col>
      <xdr:colOff>206375</xdr:colOff>
      <xdr:row>36</xdr:row>
      <xdr:rowOff>88059</xdr:rowOff>
    </xdr:to>
    <xdr:sp macro="" textlink="">
      <xdr:nvSpPr>
        <xdr:cNvPr id="72" name="フローチャート : 判断 71"/>
        <xdr:cNvSpPr/>
      </xdr:nvSpPr>
      <xdr:spPr>
        <a:xfrm>
          <a:off x="2857500" y="615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79186</xdr:rowOff>
    </xdr:from>
    <xdr:ext cx="534377" cy="259045"/>
    <xdr:sp macro="" textlink="">
      <xdr:nvSpPr>
        <xdr:cNvPr id="73" name="テキスト ボックス 72"/>
        <xdr:cNvSpPr txBox="1"/>
      </xdr:nvSpPr>
      <xdr:spPr>
        <a:xfrm>
          <a:off x="2641111" y="625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102553</xdr:rowOff>
    </xdr:from>
    <xdr:to>
      <xdr:col>2</xdr:col>
      <xdr:colOff>638175</xdr:colOff>
      <xdr:row>36</xdr:row>
      <xdr:rowOff>88751</xdr:rowOff>
    </xdr:to>
    <xdr:cxnSp macro="">
      <xdr:nvCxnSpPr>
        <xdr:cNvPr id="74" name="直線コネクタ 73"/>
        <xdr:cNvCxnSpPr/>
      </xdr:nvCxnSpPr>
      <xdr:spPr>
        <a:xfrm>
          <a:off x="1130300" y="6103303"/>
          <a:ext cx="889000" cy="15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133634</xdr:rowOff>
    </xdr:from>
    <xdr:to>
      <xdr:col>3</xdr:col>
      <xdr:colOff>3175</xdr:colOff>
      <xdr:row>36</xdr:row>
      <xdr:rowOff>63784</xdr:rowOff>
    </xdr:to>
    <xdr:sp macro="" textlink="">
      <xdr:nvSpPr>
        <xdr:cNvPr id="75" name="フローチャート : 判断 74"/>
        <xdr:cNvSpPr/>
      </xdr:nvSpPr>
      <xdr:spPr>
        <a:xfrm>
          <a:off x="1968500" y="61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80311</xdr:rowOff>
    </xdr:from>
    <xdr:ext cx="534377" cy="259045"/>
    <xdr:sp macro="" textlink="">
      <xdr:nvSpPr>
        <xdr:cNvPr id="76" name="テキスト ボックス 75"/>
        <xdr:cNvSpPr txBox="1"/>
      </xdr:nvSpPr>
      <xdr:spPr>
        <a:xfrm>
          <a:off x="1752111" y="59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107431</xdr:rowOff>
    </xdr:from>
    <xdr:to>
      <xdr:col>1</xdr:col>
      <xdr:colOff>485775</xdr:colOff>
      <xdr:row>36</xdr:row>
      <xdr:rowOff>37581</xdr:rowOff>
    </xdr:to>
    <xdr:sp macro="" textlink="">
      <xdr:nvSpPr>
        <xdr:cNvPr id="77" name="フローチャート : 判断 76"/>
        <xdr:cNvSpPr/>
      </xdr:nvSpPr>
      <xdr:spPr>
        <a:xfrm>
          <a:off x="1079500" y="61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28708</xdr:rowOff>
    </xdr:from>
    <xdr:ext cx="534377" cy="259045"/>
    <xdr:sp macro="" textlink="">
      <xdr:nvSpPr>
        <xdr:cNvPr id="78" name="テキスト ボックス 77"/>
        <xdr:cNvSpPr txBox="1"/>
      </xdr:nvSpPr>
      <xdr:spPr>
        <a:xfrm>
          <a:off x="863111" y="620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61025</xdr:rowOff>
    </xdr:from>
    <xdr:to>
      <xdr:col>6</xdr:col>
      <xdr:colOff>561975</xdr:colOff>
      <xdr:row>35</xdr:row>
      <xdr:rowOff>162625</xdr:rowOff>
    </xdr:to>
    <xdr:sp macro="" textlink="">
      <xdr:nvSpPr>
        <xdr:cNvPr id="84" name="円/楕円 83"/>
        <xdr:cNvSpPr/>
      </xdr:nvSpPr>
      <xdr:spPr>
        <a:xfrm>
          <a:off x="4584700" y="606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83902</xdr:rowOff>
    </xdr:from>
    <xdr:ext cx="534377" cy="259045"/>
    <xdr:sp macro="" textlink="">
      <xdr:nvSpPr>
        <xdr:cNvPr id="85" name="人件費該当値テキスト"/>
        <xdr:cNvSpPr txBox="1"/>
      </xdr:nvSpPr>
      <xdr:spPr>
        <a:xfrm>
          <a:off x="4686300" y="591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89,951</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162938</xdr:rowOff>
    </xdr:from>
    <xdr:to>
      <xdr:col>5</xdr:col>
      <xdr:colOff>409575</xdr:colOff>
      <xdr:row>35</xdr:row>
      <xdr:rowOff>93088</xdr:rowOff>
    </xdr:to>
    <xdr:sp macro="" textlink="">
      <xdr:nvSpPr>
        <xdr:cNvPr id="86" name="円/楕円 85"/>
        <xdr:cNvSpPr/>
      </xdr:nvSpPr>
      <xdr:spPr>
        <a:xfrm>
          <a:off x="3746500" y="599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109615</xdr:rowOff>
    </xdr:from>
    <xdr:ext cx="534377" cy="259045"/>
    <xdr:sp macro="" textlink="">
      <xdr:nvSpPr>
        <xdr:cNvPr id="87" name="テキスト ボックス 86"/>
        <xdr:cNvSpPr txBox="1"/>
      </xdr:nvSpPr>
      <xdr:spPr>
        <a:xfrm>
          <a:off x="3530111" y="576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94,818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147179</xdr:rowOff>
    </xdr:from>
    <xdr:to>
      <xdr:col>4</xdr:col>
      <xdr:colOff>206375</xdr:colOff>
      <xdr:row>36</xdr:row>
      <xdr:rowOff>77329</xdr:rowOff>
    </xdr:to>
    <xdr:sp macro="" textlink="">
      <xdr:nvSpPr>
        <xdr:cNvPr id="88" name="円/楕円 87"/>
        <xdr:cNvSpPr/>
      </xdr:nvSpPr>
      <xdr:spPr>
        <a:xfrm>
          <a:off x="2857500" y="614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93856</xdr:rowOff>
    </xdr:from>
    <xdr:ext cx="534377" cy="259045"/>
    <xdr:sp macro="" textlink="">
      <xdr:nvSpPr>
        <xdr:cNvPr id="89" name="テキスト ボックス 88"/>
        <xdr:cNvSpPr txBox="1"/>
      </xdr:nvSpPr>
      <xdr:spPr>
        <a:xfrm>
          <a:off x="2641111" y="592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83,921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37951</xdr:rowOff>
    </xdr:from>
    <xdr:to>
      <xdr:col>3</xdr:col>
      <xdr:colOff>3175</xdr:colOff>
      <xdr:row>36</xdr:row>
      <xdr:rowOff>139551</xdr:rowOff>
    </xdr:to>
    <xdr:sp macro="" textlink="">
      <xdr:nvSpPr>
        <xdr:cNvPr id="90" name="円/楕円 89"/>
        <xdr:cNvSpPr/>
      </xdr:nvSpPr>
      <xdr:spPr>
        <a:xfrm>
          <a:off x="1968500" y="621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130678</xdr:rowOff>
    </xdr:from>
    <xdr:ext cx="534377" cy="259045"/>
    <xdr:sp macro="" textlink="">
      <xdr:nvSpPr>
        <xdr:cNvPr id="91" name="テキスト ボックス 90"/>
        <xdr:cNvSpPr txBox="1"/>
      </xdr:nvSpPr>
      <xdr:spPr>
        <a:xfrm>
          <a:off x="1752111" y="630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79,566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51753</xdr:rowOff>
    </xdr:from>
    <xdr:to>
      <xdr:col>1</xdr:col>
      <xdr:colOff>485775</xdr:colOff>
      <xdr:row>35</xdr:row>
      <xdr:rowOff>153353</xdr:rowOff>
    </xdr:to>
    <xdr:sp macro="" textlink="">
      <xdr:nvSpPr>
        <xdr:cNvPr id="92" name="円/楕円 91"/>
        <xdr:cNvSpPr/>
      </xdr:nvSpPr>
      <xdr:spPr>
        <a:xfrm>
          <a:off x="1079500" y="605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169880</xdr:rowOff>
    </xdr:from>
    <xdr:ext cx="534377" cy="259045"/>
    <xdr:sp macro="" textlink="">
      <xdr:nvSpPr>
        <xdr:cNvPr id="93" name="テキスト ボックス 92"/>
        <xdr:cNvSpPr txBox="1"/>
      </xdr:nvSpPr>
      <xdr:spPr>
        <a:xfrm>
          <a:off x="863111" y="582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90,600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65,054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6312</xdr:rowOff>
    </xdr:from>
    <xdr:to>
      <xdr:col>6</xdr:col>
      <xdr:colOff>510540</xdr:colOff>
      <xdr:row>59</xdr:row>
      <xdr:rowOff>24956</xdr:rowOff>
    </xdr:to>
    <xdr:cxnSp macro="">
      <xdr:nvCxnSpPr>
        <xdr:cNvPr id="118" name="直線コネクタ 117"/>
        <xdr:cNvCxnSpPr/>
      </xdr:nvCxnSpPr>
      <xdr:spPr>
        <a:xfrm flipV="1">
          <a:off x="4633595" y="8750262"/>
          <a:ext cx="1270" cy="13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28783</xdr:rowOff>
    </xdr:from>
    <xdr:ext cx="534377" cy="259045"/>
    <xdr:sp macro="" textlink="">
      <xdr:nvSpPr>
        <xdr:cNvPr id="119" name="物件費最小値テキスト"/>
        <xdr:cNvSpPr txBox="1"/>
      </xdr:nvSpPr>
      <xdr:spPr>
        <a:xfrm>
          <a:off x="4686300" y="10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24956</xdr:rowOff>
    </xdr:from>
    <xdr:to>
      <xdr:col>6</xdr:col>
      <xdr:colOff>600075</xdr:colOff>
      <xdr:row>59</xdr:row>
      <xdr:rowOff>24956</xdr:rowOff>
    </xdr:to>
    <xdr:cxnSp macro="">
      <xdr:nvCxnSpPr>
        <xdr:cNvPr id="120" name="直線コネクタ 119"/>
        <xdr:cNvCxnSpPr/>
      </xdr:nvCxnSpPr>
      <xdr:spPr>
        <a:xfrm>
          <a:off x="4546600" y="1014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124439</xdr:rowOff>
    </xdr:from>
    <xdr:ext cx="599010" cy="259045"/>
    <xdr:sp macro="" textlink="">
      <xdr:nvSpPr>
        <xdr:cNvPr id="121" name="物件費最大値テキスト"/>
        <xdr:cNvSpPr txBox="1"/>
      </xdr:nvSpPr>
      <xdr:spPr>
        <a:xfrm>
          <a:off x="4686300" y="852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6312</xdr:rowOff>
    </xdr:from>
    <xdr:to>
      <xdr:col>6</xdr:col>
      <xdr:colOff>600075</xdr:colOff>
      <xdr:row>51</xdr:row>
      <xdr:rowOff>6312</xdr:rowOff>
    </xdr:to>
    <xdr:cxnSp macro="">
      <xdr:nvCxnSpPr>
        <xdr:cNvPr id="122" name="直線コネクタ 121"/>
        <xdr:cNvCxnSpPr/>
      </xdr:nvCxnSpPr>
      <xdr:spPr>
        <a:xfrm>
          <a:off x="4546600" y="875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103607</xdr:rowOff>
    </xdr:from>
    <xdr:to>
      <xdr:col>6</xdr:col>
      <xdr:colOff>511175</xdr:colOff>
      <xdr:row>57</xdr:row>
      <xdr:rowOff>144666</xdr:rowOff>
    </xdr:to>
    <xdr:cxnSp macro="">
      <xdr:nvCxnSpPr>
        <xdr:cNvPr id="123" name="直線コネクタ 122"/>
        <xdr:cNvCxnSpPr/>
      </xdr:nvCxnSpPr>
      <xdr:spPr>
        <a:xfrm flipV="1">
          <a:off x="3797300" y="9704807"/>
          <a:ext cx="838200" cy="21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23512</xdr:rowOff>
    </xdr:from>
    <xdr:ext cx="534377" cy="259045"/>
    <xdr:sp macro="" textlink="">
      <xdr:nvSpPr>
        <xdr:cNvPr id="124" name="物件費平均値テキスト"/>
        <xdr:cNvSpPr txBox="1"/>
      </xdr:nvSpPr>
      <xdr:spPr>
        <a:xfrm>
          <a:off x="4686300" y="9453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5" name="フローチャート : 判断 124"/>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144666</xdr:rowOff>
    </xdr:from>
    <xdr:to>
      <xdr:col>5</xdr:col>
      <xdr:colOff>358775</xdr:colOff>
      <xdr:row>58</xdr:row>
      <xdr:rowOff>37211</xdr:rowOff>
    </xdr:to>
    <xdr:cxnSp macro="">
      <xdr:nvCxnSpPr>
        <xdr:cNvPr id="126" name="直線コネクタ 125"/>
        <xdr:cNvCxnSpPr/>
      </xdr:nvCxnSpPr>
      <xdr:spPr>
        <a:xfrm flipV="1">
          <a:off x="2908300" y="9917316"/>
          <a:ext cx="889000" cy="6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7" name="フローチャート : 判断 126"/>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140708</xdr:rowOff>
    </xdr:from>
    <xdr:ext cx="534377" cy="259045"/>
    <xdr:sp macro="" textlink="">
      <xdr:nvSpPr>
        <xdr:cNvPr id="128" name="テキスト ボックス 127"/>
        <xdr:cNvSpPr txBox="1"/>
      </xdr:nvSpPr>
      <xdr:spPr>
        <a:xfrm>
          <a:off x="3530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32486</xdr:rowOff>
    </xdr:from>
    <xdr:to>
      <xdr:col>4</xdr:col>
      <xdr:colOff>155575</xdr:colOff>
      <xdr:row>58</xdr:row>
      <xdr:rowOff>37211</xdr:rowOff>
    </xdr:to>
    <xdr:cxnSp macro="">
      <xdr:nvCxnSpPr>
        <xdr:cNvPr id="129" name="直線コネクタ 128"/>
        <xdr:cNvCxnSpPr/>
      </xdr:nvCxnSpPr>
      <xdr:spPr>
        <a:xfrm>
          <a:off x="2019300" y="9976586"/>
          <a:ext cx="889000" cy="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30" name="フローチャート : 判断 129"/>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161383</xdr:rowOff>
    </xdr:from>
    <xdr:ext cx="534377" cy="259045"/>
    <xdr:sp macro="" textlink="">
      <xdr:nvSpPr>
        <xdr:cNvPr id="131" name="テキスト ボックス 130"/>
        <xdr:cNvSpPr txBox="1"/>
      </xdr:nvSpPr>
      <xdr:spPr>
        <a:xfrm>
          <a:off x="2641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60478</xdr:rowOff>
    </xdr:from>
    <xdr:to>
      <xdr:col>2</xdr:col>
      <xdr:colOff>638175</xdr:colOff>
      <xdr:row>58</xdr:row>
      <xdr:rowOff>32486</xdr:rowOff>
    </xdr:to>
    <xdr:cxnSp macro="">
      <xdr:nvCxnSpPr>
        <xdr:cNvPr id="132" name="直線コネクタ 131"/>
        <xdr:cNvCxnSpPr/>
      </xdr:nvCxnSpPr>
      <xdr:spPr>
        <a:xfrm>
          <a:off x="1130300" y="9833128"/>
          <a:ext cx="889000" cy="143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33" name="フローチャート : 判断 132"/>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158272</xdr:rowOff>
    </xdr:from>
    <xdr:ext cx="534377" cy="259045"/>
    <xdr:sp macro="" textlink="">
      <xdr:nvSpPr>
        <xdr:cNvPr id="134" name="テキスト ボックス 133"/>
        <xdr:cNvSpPr txBox="1"/>
      </xdr:nvSpPr>
      <xdr:spPr>
        <a:xfrm>
          <a:off x="1752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35" name="フローチャート : 判断 134"/>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79773</xdr:rowOff>
    </xdr:from>
    <xdr:ext cx="534377" cy="259045"/>
    <xdr:sp macro="" textlink="">
      <xdr:nvSpPr>
        <xdr:cNvPr id="136" name="テキスト ボックス 135"/>
        <xdr:cNvSpPr txBox="1"/>
      </xdr:nvSpPr>
      <xdr:spPr>
        <a:xfrm>
          <a:off x="863111" y="933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52807</xdr:rowOff>
    </xdr:from>
    <xdr:to>
      <xdr:col>6</xdr:col>
      <xdr:colOff>561975</xdr:colOff>
      <xdr:row>56</xdr:row>
      <xdr:rowOff>154407</xdr:rowOff>
    </xdr:to>
    <xdr:sp macro="" textlink="">
      <xdr:nvSpPr>
        <xdr:cNvPr id="142" name="円/楕円 141"/>
        <xdr:cNvSpPr/>
      </xdr:nvSpPr>
      <xdr:spPr>
        <a:xfrm>
          <a:off x="4584700" y="965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31234</xdr:rowOff>
    </xdr:from>
    <xdr:ext cx="534377" cy="259045"/>
    <xdr:sp macro="" textlink="">
      <xdr:nvSpPr>
        <xdr:cNvPr id="143" name="物件費該当値テキスト"/>
        <xdr:cNvSpPr txBox="1"/>
      </xdr:nvSpPr>
      <xdr:spPr>
        <a:xfrm>
          <a:off x="4686300" y="963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65,842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93866</xdr:rowOff>
    </xdr:from>
    <xdr:to>
      <xdr:col>5</xdr:col>
      <xdr:colOff>409575</xdr:colOff>
      <xdr:row>58</xdr:row>
      <xdr:rowOff>24016</xdr:rowOff>
    </xdr:to>
    <xdr:sp macro="" textlink="">
      <xdr:nvSpPr>
        <xdr:cNvPr id="144" name="円/楕円 143"/>
        <xdr:cNvSpPr/>
      </xdr:nvSpPr>
      <xdr:spPr>
        <a:xfrm>
          <a:off x="3746500" y="986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15143</xdr:rowOff>
    </xdr:from>
    <xdr:ext cx="534377" cy="259045"/>
    <xdr:sp macro="" textlink="">
      <xdr:nvSpPr>
        <xdr:cNvPr id="145" name="テキスト ボックス 144"/>
        <xdr:cNvSpPr txBox="1"/>
      </xdr:nvSpPr>
      <xdr:spPr>
        <a:xfrm>
          <a:off x="3530111" y="995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49,109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157861</xdr:rowOff>
    </xdr:from>
    <xdr:to>
      <xdr:col>4</xdr:col>
      <xdr:colOff>206375</xdr:colOff>
      <xdr:row>58</xdr:row>
      <xdr:rowOff>88011</xdr:rowOff>
    </xdr:to>
    <xdr:sp macro="" textlink="">
      <xdr:nvSpPr>
        <xdr:cNvPr id="146" name="円/楕円 145"/>
        <xdr:cNvSpPr/>
      </xdr:nvSpPr>
      <xdr:spPr>
        <a:xfrm>
          <a:off x="2857500" y="993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79138</xdr:rowOff>
    </xdr:from>
    <xdr:ext cx="534377" cy="259045"/>
    <xdr:sp macro="" textlink="">
      <xdr:nvSpPr>
        <xdr:cNvPr id="147" name="テキスト ボックス 146"/>
        <xdr:cNvSpPr txBox="1"/>
      </xdr:nvSpPr>
      <xdr:spPr>
        <a:xfrm>
          <a:off x="2641111" y="1002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44,070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153136</xdr:rowOff>
    </xdr:from>
    <xdr:to>
      <xdr:col>3</xdr:col>
      <xdr:colOff>3175</xdr:colOff>
      <xdr:row>58</xdr:row>
      <xdr:rowOff>83286</xdr:rowOff>
    </xdr:to>
    <xdr:sp macro="" textlink="">
      <xdr:nvSpPr>
        <xdr:cNvPr id="148" name="円/楕円 147"/>
        <xdr:cNvSpPr/>
      </xdr:nvSpPr>
      <xdr:spPr>
        <a:xfrm>
          <a:off x="1968500" y="992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74413</xdr:rowOff>
    </xdr:from>
    <xdr:ext cx="534377" cy="259045"/>
    <xdr:sp macro="" textlink="">
      <xdr:nvSpPr>
        <xdr:cNvPr id="149" name="テキスト ボックス 148"/>
        <xdr:cNvSpPr txBox="1"/>
      </xdr:nvSpPr>
      <xdr:spPr>
        <a:xfrm>
          <a:off x="1752111" y="1001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44,442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9678</xdr:rowOff>
    </xdr:from>
    <xdr:to>
      <xdr:col>1</xdr:col>
      <xdr:colOff>485775</xdr:colOff>
      <xdr:row>57</xdr:row>
      <xdr:rowOff>111278</xdr:rowOff>
    </xdr:to>
    <xdr:sp macro="" textlink="">
      <xdr:nvSpPr>
        <xdr:cNvPr id="150" name="円/楕円 149"/>
        <xdr:cNvSpPr/>
      </xdr:nvSpPr>
      <xdr:spPr>
        <a:xfrm>
          <a:off x="1079500" y="97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102405</xdr:rowOff>
    </xdr:from>
    <xdr:ext cx="534377" cy="259045"/>
    <xdr:sp macro="" textlink="">
      <xdr:nvSpPr>
        <xdr:cNvPr id="151" name="テキスト ボックス 150"/>
        <xdr:cNvSpPr txBox="1"/>
      </xdr:nvSpPr>
      <xdr:spPr>
        <a:xfrm>
          <a:off x="863111" y="987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55,738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106134</xdr:rowOff>
    </xdr:from>
    <xdr:to>
      <xdr:col>6</xdr:col>
      <xdr:colOff>510540</xdr:colOff>
      <xdr:row>79</xdr:row>
      <xdr:rowOff>34125</xdr:rowOff>
    </xdr:to>
    <xdr:cxnSp macro="">
      <xdr:nvCxnSpPr>
        <xdr:cNvPr id="175" name="直線コネクタ 174"/>
        <xdr:cNvCxnSpPr/>
      </xdr:nvCxnSpPr>
      <xdr:spPr>
        <a:xfrm flipV="1">
          <a:off x="4633595" y="12107634"/>
          <a:ext cx="1270" cy="14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37952</xdr:rowOff>
    </xdr:from>
    <xdr:ext cx="378565" cy="259045"/>
    <xdr:sp macro="" textlink="">
      <xdr:nvSpPr>
        <xdr:cNvPr id="176" name="維持補修費最小値テキスト"/>
        <xdr:cNvSpPr txBox="1"/>
      </xdr:nvSpPr>
      <xdr:spPr>
        <a:xfrm>
          <a:off x="4686300" y="1358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34125</xdr:rowOff>
    </xdr:from>
    <xdr:to>
      <xdr:col>6</xdr:col>
      <xdr:colOff>600075</xdr:colOff>
      <xdr:row>79</xdr:row>
      <xdr:rowOff>34125</xdr:rowOff>
    </xdr:to>
    <xdr:cxnSp macro="">
      <xdr:nvCxnSpPr>
        <xdr:cNvPr id="177" name="直線コネクタ 176"/>
        <xdr:cNvCxnSpPr/>
      </xdr:nvCxnSpPr>
      <xdr:spPr>
        <a:xfrm>
          <a:off x="4546600" y="135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52811</xdr:rowOff>
    </xdr:from>
    <xdr:ext cx="534377" cy="259045"/>
    <xdr:sp macro="" textlink="">
      <xdr:nvSpPr>
        <xdr:cNvPr id="178" name="維持補修費最大値テキスト"/>
        <xdr:cNvSpPr txBox="1"/>
      </xdr:nvSpPr>
      <xdr:spPr>
        <a:xfrm>
          <a:off x="4686300" y="1188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106134</xdr:rowOff>
    </xdr:from>
    <xdr:to>
      <xdr:col>6</xdr:col>
      <xdr:colOff>600075</xdr:colOff>
      <xdr:row>70</xdr:row>
      <xdr:rowOff>106134</xdr:rowOff>
    </xdr:to>
    <xdr:cxnSp macro="">
      <xdr:nvCxnSpPr>
        <xdr:cNvPr id="179" name="直線コネクタ 178"/>
        <xdr:cNvCxnSpPr/>
      </xdr:nvCxnSpPr>
      <xdr:spPr>
        <a:xfrm>
          <a:off x="4546600" y="121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160655</xdr:rowOff>
    </xdr:from>
    <xdr:to>
      <xdr:col>6</xdr:col>
      <xdr:colOff>511175</xdr:colOff>
      <xdr:row>77</xdr:row>
      <xdr:rowOff>169990</xdr:rowOff>
    </xdr:to>
    <xdr:cxnSp macro="">
      <xdr:nvCxnSpPr>
        <xdr:cNvPr id="180" name="直線コネクタ 179"/>
        <xdr:cNvCxnSpPr/>
      </xdr:nvCxnSpPr>
      <xdr:spPr>
        <a:xfrm flipV="1">
          <a:off x="3797300" y="13362305"/>
          <a:ext cx="838200" cy="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128655</xdr:rowOff>
    </xdr:from>
    <xdr:ext cx="469744" cy="259045"/>
    <xdr:sp macro="" textlink="">
      <xdr:nvSpPr>
        <xdr:cNvPr id="181" name="維持補修費平均値テキスト"/>
        <xdr:cNvSpPr txBox="1"/>
      </xdr:nvSpPr>
      <xdr:spPr>
        <a:xfrm>
          <a:off x="4686300" y="13158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105778</xdr:rowOff>
    </xdr:from>
    <xdr:to>
      <xdr:col>6</xdr:col>
      <xdr:colOff>561975</xdr:colOff>
      <xdr:row>78</xdr:row>
      <xdr:rowOff>35928</xdr:rowOff>
    </xdr:to>
    <xdr:sp macro="" textlink="">
      <xdr:nvSpPr>
        <xdr:cNvPr id="182" name="フローチャート : 判断 181"/>
        <xdr:cNvSpPr/>
      </xdr:nvSpPr>
      <xdr:spPr>
        <a:xfrm>
          <a:off x="45847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169990</xdr:rowOff>
    </xdr:from>
    <xdr:to>
      <xdr:col>5</xdr:col>
      <xdr:colOff>358775</xdr:colOff>
      <xdr:row>77</xdr:row>
      <xdr:rowOff>171247</xdr:rowOff>
    </xdr:to>
    <xdr:cxnSp macro="">
      <xdr:nvCxnSpPr>
        <xdr:cNvPr id="183" name="直線コネクタ 182"/>
        <xdr:cNvCxnSpPr/>
      </xdr:nvCxnSpPr>
      <xdr:spPr>
        <a:xfrm flipV="1">
          <a:off x="2908300" y="13371640"/>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77355</xdr:rowOff>
    </xdr:from>
    <xdr:to>
      <xdr:col>5</xdr:col>
      <xdr:colOff>409575</xdr:colOff>
      <xdr:row>78</xdr:row>
      <xdr:rowOff>7505</xdr:rowOff>
    </xdr:to>
    <xdr:sp macro="" textlink="">
      <xdr:nvSpPr>
        <xdr:cNvPr id="184" name="フローチャート : 判断 183"/>
        <xdr:cNvSpPr/>
      </xdr:nvSpPr>
      <xdr:spPr>
        <a:xfrm>
          <a:off x="3746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24032</xdr:rowOff>
    </xdr:from>
    <xdr:ext cx="469744" cy="259045"/>
    <xdr:sp macro="" textlink="">
      <xdr:nvSpPr>
        <xdr:cNvPr id="185" name="テキスト ボックス 184"/>
        <xdr:cNvSpPr txBox="1"/>
      </xdr:nvSpPr>
      <xdr:spPr>
        <a:xfrm>
          <a:off x="3562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171247</xdr:rowOff>
    </xdr:from>
    <xdr:to>
      <xdr:col>4</xdr:col>
      <xdr:colOff>155575</xdr:colOff>
      <xdr:row>78</xdr:row>
      <xdr:rowOff>12485</xdr:rowOff>
    </xdr:to>
    <xdr:cxnSp macro="">
      <xdr:nvCxnSpPr>
        <xdr:cNvPr id="186" name="直線コネクタ 185"/>
        <xdr:cNvCxnSpPr/>
      </xdr:nvCxnSpPr>
      <xdr:spPr>
        <a:xfrm flipV="1">
          <a:off x="2019300" y="13372897"/>
          <a:ext cx="889000" cy="1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106731</xdr:rowOff>
    </xdr:from>
    <xdr:to>
      <xdr:col>4</xdr:col>
      <xdr:colOff>206375</xdr:colOff>
      <xdr:row>78</xdr:row>
      <xdr:rowOff>36881</xdr:rowOff>
    </xdr:to>
    <xdr:sp macro="" textlink="">
      <xdr:nvSpPr>
        <xdr:cNvPr id="187" name="フローチャート : 判断 186"/>
        <xdr:cNvSpPr/>
      </xdr:nvSpPr>
      <xdr:spPr>
        <a:xfrm>
          <a:off x="2857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53408</xdr:rowOff>
    </xdr:from>
    <xdr:ext cx="469744" cy="259045"/>
    <xdr:sp macro="" textlink="">
      <xdr:nvSpPr>
        <xdr:cNvPr id="188" name="テキスト ボックス 187"/>
        <xdr:cNvSpPr txBox="1"/>
      </xdr:nvSpPr>
      <xdr:spPr>
        <a:xfrm>
          <a:off x="2673427" y="1308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12485</xdr:rowOff>
    </xdr:from>
    <xdr:to>
      <xdr:col>2</xdr:col>
      <xdr:colOff>638175</xdr:colOff>
      <xdr:row>78</xdr:row>
      <xdr:rowOff>23685</xdr:rowOff>
    </xdr:to>
    <xdr:cxnSp macro="">
      <xdr:nvCxnSpPr>
        <xdr:cNvPr id="189" name="直線コネクタ 188"/>
        <xdr:cNvCxnSpPr/>
      </xdr:nvCxnSpPr>
      <xdr:spPr>
        <a:xfrm flipV="1">
          <a:off x="1130300" y="13385585"/>
          <a:ext cx="889000" cy="1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103682</xdr:rowOff>
    </xdr:from>
    <xdr:to>
      <xdr:col>3</xdr:col>
      <xdr:colOff>3175</xdr:colOff>
      <xdr:row>78</xdr:row>
      <xdr:rowOff>33832</xdr:rowOff>
    </xdr:to>
    <xdr:sp macro="" textlink="">
      <xdr:nvSpPr>
        <xdr:cNvPr id="190" name="フローチャート : 判断 189"/>
        <xdr:cNvSpPr/>
      </xdr:nvSpPr>
      <xdr:spPr>
        <a:xfrm>
          <a:off x="1968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50359</xdr:rowOff>
    </xdr:from>
    <xdr:ext cx="469744" cy="259045"/>
    <xdr:sp macro="" textlink="">
      <xdr:nvSpPr>
        <xdr:cNvPr id="191" name="テキスト ボックス 190"/>
        <xdr:cNvSpPr txBox="1"/>
      </xdr:nvSpPr>
      <xdr:spPr>
        <a:xfrm>
          <a:off x="1784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116980</xdr:rowOff>
    </xdr:from>
    <xdr:to>
      <xdr:col>1</xdr:col>
      <xdr:colOff>485775</xdr:colOff>
      <xdr:row>78</xdr:row>
      <xdr:rowOff>47130</xdr:rowOff>
    </xdr:to>
    <xdr:sp macro="" textlink="">
      <xdr:nvSpPr>
        <xdr:cNvPr id="192" name="フローチャート : 判断 191"/>
        <xdr:cNvSpPr/>
      </xdr:nvSpPr>
      <xdr:spPr>
        <a:xfrm>
          <a:off x="1079500" y="133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63657</xdr:rowOff>
    </xdr:from>
    <xdr:ext cx="469744" cy="259045"/>
    <xdr:sp macro="" textlink="">
      <xdr:nvSpPr>
        <xdr:cNvPr id="193" name="テキスト ボックス 192"/>
        <xdr:cNvSpPr txBox="1"/>
      </xdr:nvSpPr>
      <xdr:spPr>
        <a:xfrm>
          <a:off x="895427" y="1309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109855</xdr:rowOff>
    </xdr:from>
    <xdr:to>
      <xdr:col>6</xdr:col>
      <xdr:colOff>561975</xdr:colOff>
      <xdr:row>78</xdr:row>
      <xdr:rowOff>40005</xdr:rowOff>
    </xdr:to>
    <xdr:sp macro="" textlink="">
      <xdr:nvSpPr>
        <xdr:cNvPr id="199" name="円/楕円 198"/>
        <xdr:cNvSpPr/>
      </xdr:nvSpPr>
      <xdr:spPr>
        <a:xfrm>
          <a:off x="4584700" y="1331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88282</xdr:rowOff>
    </xdr:from>
    <xdr:ext cx="469744" cy="259045"/>
    <xdr:sp macro="" textlink="">
      <xdr:nvSpPr>
        <xdr:cNvPr id="200" name="維持補修費該当値テキスト"/>
        <xdr:cNvSpPr txBox="1"/>
      </xdr:nvSpPr>
      <xdr:spPr>
        <a:xfrm>
          <a:off x="4686300" y="1328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5,950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119190</xdr:rowOff>
    </xdr:from>
    <xdr:to>
      <xdr:col>5</xdr:col>
      <xdr:colOff>409575</xdr:colOff>
      <xdr:row>78</xdr:row>
      <xdr:rowOff>49340</xdr:rowOff>
    </xdr:to>
    <xdr:sp macro="" textlink="">
      <xdr:nvSpPr>
        <xdr:cNvPr id="201" name="円/楕円 200"/>
        <xdr:cNvSpPr/>
      </xdr:nvSpPr>
      <xdr:spPr>
        <a:xfrm>
          <a:off x="3746500" y="133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40467</xdr:rowOff>
    </xdr:from>
    <xdr:ext cx="469744" cy="259045"/>
    <xdr:sp macro="" textlink="">
      <xdr:nvSpPr>
        <xdr:cNvPr id="202" name="テキスト ボックス 201"/>
        <xdr:cNvSpPr txBox="1"/>
      </xdr:nvSpPr>
      <xdr:spPr>
        <a:xfrm>
          <a:off x="3562427" y="1341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120447</xdr:rowOff>
    </xdr:from>
    <xdr:to>
      <xdr:col>4</xdr:col>
      <xdr:colOff>206375</xdr:colOff>
      <xdr:row>78</xdr:row>
      <xdr:rowOff>50597</xdr:rowOff>
    </xdr:to>
    <xdr:sp macro="" textlink="">
      <xdr:nvSpPr>
        <xdr:cNvPr id="203" name="円/楕円 202"/>
        <xdr:cNvSpPr/>
      </xdr:nvSpPr>
      <xdr:spPr>
        <a:xfrm>
          <a:off x="2857500" y="1332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41724</xdr:rowOff>
    </xdr:from>
    <xdr:ext cx="469744" cy="259045"/>
    <xdr:sp macro="" textlink="">
      <xdr:nvSpPr>
        <xdr:cNvPr id="204" name="テキスト ボックス 203"/>
        <xdr:cNvSpPr txBox="1"/>
      </xdr:nvSpPr>
      <xdr:spPr>
        <a:xfrm>
          <a:off x="2673427" y="1341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133135</xdr:rowOff>
    </xdr:from>
    <xdr:to>
      <xdr:col>3</xdr:col>
      <xdr:colOff>3175</xdr:colOff>
      <xdr:row>78</xdr:row>
      <xdr:rowOff>63285</xdr:rowOff>
    </xdr:to>
    <xdr:sp macro="" textlink="">
      <xdr:nvSpPr>
        <xdr:cNvPr id="205" name="円/楕円 204"/>
        <xdr:cNvSpPr/>
      </xdr:nvSpPr>
      <xdr:spPr>
        <a:xfrm>
          <a:off x="1968500" y="133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54412</xdr:rowOff>
    </xdr:from>
    <xdr:ext cx="469744" cy="259045"/>
    <xdr:sp macro="" textlink="">
      <xdr:nvSpPr>
        <xdr:cNvPr id="206" name="テキスト ボックス 205"/>
        <xdr:cNvSpPr txBox="1"/>
      </xdr:nvSpPr>
      <xdr:spPr>
        <a:xfrm>
          <a:off x="1784427" y="1342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144335</xdr:rowOff>
    </xdr:from>
    <xdr:to>
      <xdr:col>1</xdr:col>
      <xdr:colOff>485775</xdr:colOff>
      <xdr:row>78</xdr:row>
      <xdr:rowOff>74485</xdr:rowOff>
    </xdr:to>
    <xdr:sp macro="" textlink="">
      <xdr:nvSpPr>
        <xdr:cNvPr id="207" name="円/楕円 206"/>
        <xdr:cNvSpPr/>
      </xdr:nvSpPr>
      <xdr:spPr>
        <a:xfrm>
          <a:off x="1079500" y="1334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65612</xdr:rowOff>
    </xdr:from>
    <xdr:ext cx="469744" cy="259045"/>
    <xdr:sp macro="" textlink="">
      <xdr:nvSpPr>
        <xdr:cNvPr id="208" name="テキスト ボックス 207"/>
        <xdr:cNvSpPr txBox="1"/>
      </xdr:nvSpPr>
      <xdr:spPr>
        <a:xfrm>
          <a:off x="895427" y="1343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90385</xdr:rowOff>
    </xdr:from>
    <xdr:to>
      <xdr:col>6</xdr:col>
      <xdr:colOff>510540</xdr:colOff>
      <xdr:row>99</xdr:row>
      <xdr:rowOff>97955</xdr:rowOff>
    </xdr:to>
    <xdr:cxnSp macro="">
      <xdr:nvCxnSpPr>
        <xdr:cNvPr id="233" name="直線コネクタ 232"/>
        <xdr:cNvCxnSpPr/>
      </xdr:nvCxnSpPr>
      <xdr:spPr>
        <a:xfrm flipV="1">
          <a:off x="4633595" y="15520885"/>
          <a:ext cx="1270" cy="15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101782</xdr:rowOff>
    </xdr:from>
    <xdr:ext cx="534377" cy="259045"/>
    <xdr:sp macro="" textlink="">
      <xdr:nvSpPr>
        <xdr:cNvPr id="234" name="扶助費最小値テキスト"/>
        <xdr:cNvSpPr txBox="1"/>
      </xdr:nvSpPr>
      <xdr:spPr>
        <a:xfrm>
          <a:off x="4686300" y="170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99</xdr:row>
      <xdr:rowOff>97955</xdr:rowOff>
    </xdr:from>
    <xdr:to>
      <xdr:col>6</xdr:col>
      <xdr:colOff>600075</xdr:colOff>
      <xdr:row>99</xdr:row>
      <xdr:rowOff>97955</xdr:rowOff>
    </xdr:to>
    <xdr:cxnSp macro="">
      <xdr:nvCxnSpPr>
        <xdr:cNvPr id="235" name="直線コネクタ 234"/>
        <xdr:cNvCxnSpPr/>
      </xdr:nvCxnSpPr>
      <xdr:spPr>
        <a:xfrm>
          <a:off x="4546600" y="1707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37062</xdr:rowOff>
    </xdr:from>
    <xdr:ext cx="599010" cy="259045"/>
    <xdr:sp macro="" textlink="">
      <xdr:nvSpPr>
        <xdr:cNvPr id="236" name="扶助費最大値テキスト"/>
        <xdr:cNvSpPr txBox="1"/>
      </xdr:nvSpPr>
      <xdr:spPr>
        <a:xfrm>
          <a:off x="4686300" y="1529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90385</xdr:rowOff>
    </xdr:from>
    <xdr:to>
      <xdr:col>6</xdr:col>
      <xdr:colOff>600075</xdr:colOff>
      <xdr:row>90</xdr:row>
      <xdr:rowOff>90385</xdr:rowOff>
    </xdr:to>
    <xdr:cxnSp macro="">
      <xdr:nvCxnSpPr>
        <xdr:cNvPr id="237" name="直線コネクタ 236"/>
        <xdr:cNvCxnSpPr/>
      </xdr:nvCxnSpPr>
      <xdr:spPr>
        <a:xfrm>
          <a:off x="4546600" y="1552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143154</xdr:rowOff>
    </xdr:from>
    <xdr:to>
      <xdr:col>6</xdr:col>
      <xdr:colOff>511175</xdr:colOff>
      <xdr:row>95</xdr:row>
      <xdr:rowOff>31865</xdr:rowOff>
    </xdr:to>
    <xdr:cxnSp macro="">
      <xdr:nvCxnSpPr>
        <xdr:cNvPr id="238" name="直線コネクタ 237"/>
        <xdr:cNvCxnSpPr/>
      </xdr:nvCxnSpPr>
      <xdr:spPr>
        <a:xfrm>
          <a:off x="3797300" y="16259454"/>
          <a:ext cx="838200" cy="6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90315</xdr:rowOff>
    </xdr:from>
    <xdr:ext cx="534377" cy="259045"/>
    <xdr:sp macro="" textlink="">
      <xdr:nvSpPr>
        <xdr:cNvPr id="239" name="扶助費平均値テキスト"/>
        <xdr:cNvSpPr txBox="1"/>
      </xdr:nvSpPr>
      <xdr:spPr>
        <a:xfrm>
          <a:off x="4686300" y="16549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111888</xdr:rowOff>
    </xdr:from>
    <xdr:to>
      <xdr:col>6</xdr:col>
      <xdr:colOff>561975</xdr:colOff>
      <xdr:row>97</xdr:row>
      <xdr:rowOff>42038</xdr:rowOff>
    </xdr:to>
    <xdr:sp macro="" textlink="">
      <xdr:nvSpPr>
        <xdr:cNvPr id="240" name="フローチャート : 判断 239"/>
        <xdr:cNvSpPr/>
      </xdr:nvSpPr>
      <xdr:spPr>
        <a:xfrm>
          <a:off x="45847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143154</xdr:rowOff>
    </xdr:from>
    <xdr:to>
      <xdr:col>5</xdr:col>
      <xdr:colOff>358775</xdr:colOff>
      <xdr:row>95</xdr:row>
      <xdr:rowOff>45605</xdr:rowOff>
    </xdr:to>
    <xdr:cxnSp macro="">
      <xdr:nvCxnSpPr>
        <xdr:cNvPr id="241" name="直線コネクタ 240"/>
        <xdr:cNvCxnSpPr/>
      </xdr:nvCxnSpPr>
      <xdr:spPr>
        <a:xfrm flipV="1">
          <a:off x="2908300" y="16259454"/>
          <a:ext cx="889000" cy="7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8319</xdr:rowOff>
    </xdr:from>
    <xdr:to>
      <xdr:col>5</xdr:col>
      <xdr:colOff>409575</xdr:colOff>
      <xdr:row>97</xdr:row>
      <xdr:rowOff>109919</xdr:rowOff>
    </xdr:to>
    <xdr:sp macro="" textlink="">
      <xdr:nvSpPr>
        <xdr:cNvPr id="242" name="フローチャート : 判断 241"/>
        <xdr:cNvSpPr/>
      </xdr:nvSpPr>
      <xdr:spPr>
        <a:xfrm>
          <a:off x="3746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101046</xdr:rowOff>
    </xdr:from>
    <xdr:ext cx="534377" cy="259045"/>
    <xdr:sp macro="" textlink="">
      <xdr:nvSpPr>
        <xdr:cNvPr id="243" name="テキスト ボックス 242"/>
        <xdr:cNvSpPr txBox="1"/>
      </xdr:nvSpPr>
      <xdr:spPr>
        <a:xfrm>
          <a:off x="3530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45605</xdr:rowOff>
    </xdr:from>
    <xdr:to>
      <xdr:col>4</xdr:col>
      <xdr:colOff>155575</xdr:colOff>
      <xdr:row>95</xdr:row>
      <xdr:rowOff>112091</xdr:rowOff>
    </xdr:to>
    <xdr:cxnSp macro="">
      <xdr:nvCxnSpPr>
        <xdr:cNvPr id="244" name="直線コネクタ 243"/>
        <xdr:cNvCxnSpPr/>
      </xdr:nvCxnSpPr>
      <xdr:spPr>
        <a:xfrm flipV="1">
          <a:off x="2019300" y="16333355"/>
          <a:ext cx="889000" cy="6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85204</xdr:rowOff>
    </xdr:from>
    <xdr:to>
      <xdr:col>4</xdr:col>
      <xdr:colOff>206375</xdr:colOff>
      <xdr:row>98</xdr:row>
      <xdr:rowOff>15354</xdr:rowOff>
    </xdr:to>
    <xdr:sp macro="" textlink="">
      <xdr:nvSpPr>
        <xdr:cNvPr id="245" name="フローチャート : 判断 244"/>
        <xdr:cNvSpPr/>
      </xdr:nvSpPr>
      <xdr:spPr>
        <a:xfrm>
          <a:off x="2857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6481</xdr:rowOff>
    </xdr:from>
    <xdr:ext cx="534377" cy="259045"/>
    <xdr:sp macro="" textlink="">
      <xdr:nvSpPr>
        <xdr:cNvPr id="246" name="テキスト ボックス 245"/>
        <xdr:cNvSpPr txBox="1"/>
      </xdr:nvSpPr>
      <xdr:spPr>
        <a:xfrm>
          <a:off x="2641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112091</xdr:rowOff>
    </xdr:from>
    <xdr:to>
      <xdr:col>2</xdr:col>
      <xdr:colOff>638175</xdr:colOff>
      <xdr:row>95</xdr:row>
      <xdr:rowOff>135001</xdr:rowOff>
    </xdr:to>
    <xdr:cxnSp macro="">
      <xdr:nvCxnSpPr>
        <xdr:cNvPr id="247" name="直線コネクタ 246"/>
        <xdr:cNvCxnSpPr/>
      </xdr:nvCxnSpPr>
      <xdr:spPr>
        <a:xfrm flipV="1">
          <a:off x="1130300" y="16399841"/>
          <a:ext cx="889000" cy="2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109893</xdr:rowOff>
    </xdr:from>
    <xdr:to>
      <xdr:col>3</xdr:col>
      <xdr:colOff>3175</xdr:colOff>
      <xdr:row>98</xdr:row>
      <xdr:rowOff>40043</xdr:rowOff>
    </xdr:to>
    <xdr:sp macro="" textlink="">
      <xdr:nvSpPr>
        <xdr:cNvPr id="248" name="フローチャート : 判断 247"/>
        <xdr:cNvSpPr/>
      </xdr:nvSpPr>
      <xdr:spPr>
        <a:xfrm>
          <a:off x="1968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31170</xdr:rowOff>
    </xdr:from>
    <xdr:ext cx="534377" cy="259045"/>
    <xdr:sp macro="" textlink="">
      <xdr:nvSpPr>
        <xdr:cNvPr id="249" name="テキスト ボックス 248"/>
        <xdr:cNvSpPr txBox="1"/>
      </xdr:nvSpPr>
      <xdr:spPr>
        <a:xfrm>
          <a:off x="1752111" y="168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109068</xdr:rowOff>
    </xdr:from>
    <xdr:to>
      <xdr:col>1</xdr:col>
      <xdr:colOff>485775</xdr:colOff>
      <xdr:row>98</xdr:row>
      <xdr:rowOff>39218</xdr:rowOff>
    </xdr:to>
    <xdr:sp macro="" textlink="">
      <xdr:nvSpPr>
        <xdr:cNvPr id="250" name="フローチャート : 判断 249"/>
        <xdr:cNvSpPr/>
      </xdr:nvSpPr>
      <xdr:spPr>
        <a:xfrm>
          <a:off x="1079500" y="1673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30345</xdr:rowOff>
    </xdr:from>
    <xdr:ext cx="534377" cy="259045"/>
    <xdr:sp macro="" textlink="">
      <xdr:nvSpPr>
        <xdr:cNvPr id="251" name="テキスト ボックス 250"/>
        <xdr:cNvSpPr txBox="1"/>
      </xdr:nvSpPr>
      <xdr:spPr>
        <a:xfrm>
          <a:off x="863111" y="168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152515</xdr:rowOff>
    </xdr:from>
    <xdr:to>
      <xdr:col>6</xdr:col>
      <xdr:colOff>561975</xdr:colOff>
      <xdr:row>95</xdr:row>
      <xdr:rowOff>82665</xdr:rowOff>
    </xdr:to>
    <xdr:sp macro="" textlink="">
      <xdr:nvSpPr>
        <xdr:cNvPr id="257" name="円/楕円 256"/>
        <xdr:cNvSpPr/>
      </xdr:nvSpPr>
      <xdr:spPr>
        <a:xfrm>
          <a:off x="4584700" y="1626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3942</xdr:rowOff>
    </xdr:from>
    <xdr:ext cx="599010" cy="259045"/>
    <xdr:sp macro="" textlink="">
      <xdr:nvSpPr>
        <xdr:cNvPr id="258" name="扶助費該当値テキスト"/>
        <xdr:cNvSpPr txBox="1"/>
      </xdr:nvSpPr>
      <xdr:spPr>
        <a:xfrm>
          <a:off x="4686300" y="16120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114,991</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92354</xdr:rowOff>
    </xdr:from>
    <xdr:to>
      <xdr:col>5</xdr:col>
      <xdr:colOff>409575</xdr:colOff>
      <xdr:row>95</xdr:row>
      <xdr:rowOff>22504</xdr:rowOff>
    </xdr:to>
    <xdr:sp macro="" textlink="">
      <xdr:nvSpPr>
        <xdr:cNvPr id="259" name="円/楕円 258"/>
        <xdr:cNvSpPr/>
      </xdr:nvSpPr>
      <xdr:spPr>
        <a:xfrm>
          <a:off x="3746500" y="1620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39031</xdr:rowOff>
    </xdr:from>
    <xdr:ext cx="599010" cy="259045"/>
    <xdr:sp macro="" textlink="">
      <xdr:nvSpPr>
        <xdr:cNvPr id="260" name="テキスト ボックス 259"/>
        <xdr:cNvSpPr txBox="1"/>
      </xdr:nvSpPr>
      <xdr:spPr>
        <a:xfrm>
          <a:off x="3497794" y="15983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119,728</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166255</xdr:rowOff>
    </xdr:from>
    <xdr:to>
      <xdr:col>4</xdr:col>
      <xdr:colOff>206375</xdr:colOff>
      <xdr:row>95</xdr:row>
      <xdr:rowOff>96405</xdr:rowOff>
    </xdr:to>
    <xdr:sp macro="" textlink="">
      <xdr:nvSpPr>
        <xdr:cNvPr id="261" name="円/楕円 260"/>
        <xdr:cNvSpPr/>
      </xdr:nvSpPr>
      <xdr:spPr>
        <a:xfrm>
          <a:off x="2857500" y="1628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112932</xdr:rowOff>
    </xdr:from>
    <xdr:ext cx="599010" cy="259045"/>
    <xdr:sp macro="" textlink="">
      <xdr:nvSpPr>
        <xdr:cNvPr id="262" name="テキスト ボックス 261"/>
        <xdr:cNvSpPr txBox="1"/>
      </xdr:nvSpPr>
      <xdr:spPr>
        <a:xfrm>
          <a:off x="2608794" y="16057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113,909</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61291</xdr:rowOff>
    </xdr:from>
    <xdr:to>
      <xdr:col>3</xdr:col>
      <xdr:colOff>3175</xdr:colOff>
      <xdr:row>95</xdr:row>
      <xdr:rowOff>162891</xdr:rowOff>
    </xdr:to>
    <xdr:sp macro="" textlink="">
      <xdr:nvSpPr>
        <xdr:cNvPr id="263" name="円/楕円 262"/>
        <xdr:cNvSpPr/>
      </xdr:nvSpPr>
      <xdr:spPr>
        <a:xfrm>
          <a:off x="1968500" y="1634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7968</xdr:rowOff>
    </xdr:from>
    <xdr:ext cx="599010" cy="259045"/>
    <xdr:sp macro="" textlink="">
      <xdr:nvSpPr>
        <xdr:cNvPr id="264" name="テキスト ボックス 263"/>
        <xdr:cNvSpPr txBox="1"/>
      </xdr:nvSpPr>
      <xdr:spPr>
        <a:xfrm>
          <a:off x="1719794" y="1612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108,674</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84201</xdr:rowOff>
    </xdr:from>
    <xdr:to>
      <xdr:col>1</xdr:col>
      <xdr:colOff>485775</xdr:colOff>
      <xdr:row>96</xdr:row>
      <xdr:rowOff>14351</xdr:rowOff>
    </xdr:to>
    <xdr:sp macro="" textlink="">
      <xdr:nvSpPr>
        <xdr:cNvPr id="265" name="円/楕円 264"/>
        <xdr:cNvSpPr/>
      </xdr:nvSpPr>
      <xdr:spPr>
        <a:xfrm>
          <a:off x="1079500" y="1637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30878</xdr:rowOff>
    </xdr:from>
    <xdr:ext cx="599010" cy="259045"/>
    <xdr:sp macro="" textlink="">
      <xdr:nvSpPr>
        <xdr:cNvPr id="266" name="テキスト ボックス 265"/>
        <xdr:cNvSpPr txBox="1"/>
      </xdr:nvSpPr>
      <xdr:spPr>
        <a:xfrm>
          <a:off x="830794" y="1614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106,870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52,577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160436</xdr:rowOff>
    </xdr:from>
    <xdr:to>
      <xdr:col>15</xdr:col>
      <xdr:colOff>180340</xdr:colOff>
      <xdr:row>38</xdr:row>
      <xdr:rowOff>139557</xdr:rowOff>
    </xdr:to>
    <xdr:cxnSp macro="">
      <xdr:nvCxnSpPr>
        <xdr:cNvPr id="294" name="直線コネクタ 293"/>
        <xdr:cNvCxnSpPr/>
      </xdr:nvCxnSpPr>
      <xdr:spPr>
        <a:xfrm flipV="1">
          <a:off x="10475595" y="5303936"/>
          <a:ext cx="1270" cy="135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143384</xdr:rowOff>
    </xdr:from>
    <xdr:ext cx="534377" cy="259045"/>
    <xdr:sp macro="" textlink="">
      <xdr:nvSpPr>
        <xdr:cNvPr id="295" name="補助費等最小値テキスト"/>
        <xdr:cNvSpPr txBox="1"/>
      </xdr:nvSpPr>
      <xdr:spPr>
        <a:xfrm>
          <a:off x="10528300" y="66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139557</xdr:rowOff>
    </xdr:from>
    <xdr:to>
      <xdr:col>15</xdr:col>
      <xdr:colOff>269875</xdr:colOff>
      <xdr:row>38</xdr:row>
      <xdr:rowOff>139557</xdr:rowOff>
    </xdr:to>
    <xdr:cxnSp macro="">
      <xdr:nvCxnSpPr>
        <xdr:cNvPr id="296" name="直線コネクタ 295"/>
        <xdr:cNvCxnSpPr/>
      </xdr:nvCxnSpPr>
      <xdr:spPr>
        <a:xfrm>
          <a:off x="10388600" y="665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107113</xdr:rowOff>
    </xdr:from>
    <xdr:ext cx="599010" cy="259045"/>
    <xdr:sp macro="" textlink="">
      <xdr:nvSpPr>
        <xdr:cNvPr id="297" name="補助費等最大値テキスト"/>
        <xdr:cNvSpPr txBox="1"/>
      </xdr:nvSpPr>
      <xdr:spPr>
        <a:xfrm>
          <a:off x="10528300" y="50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30</xdr:row>
      <xdr:rowOff>160436</xdr:rowOff>
    </xdr:from>
    <xdr:to>
      <xdr:col>15</xdr:col>
      <xdr:colOff>269875</xdr:colOff>
      <xdr:row>30</xdr:row>
      <xdr:rowOff>160436</xdr:rowOff>
    </xdr:to>
    <xdr:cxnSp macro="">
      <xdr:nvCxnSpPr>
        <xdr:cNvPr id="298" name="直線コネクタ 297"/>
        <xdr:cNvCxnSpPr/>
      </xdr:nvCxnSpPr>
      <xdr:spPr>
        <a:xfrm>
          <a:off x="10388600" y="53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106772</xdr:rowOff>
    </xdr:from>
    <xdr:to>
      <xdr:col>15</xdr:col>
      <xdr:colOff>180975</xdr:colOff>
      <xdr:row>36</xdr:row>
      <xdr:rowOff>29248</xdr:rowOff>
    </xdr:to>
    <xdr:cxnSp macro="">
      <xdr:nvCxnSpPr>
        <xdr:cNvPr id="299" name="直線コネクタ 298"/>
        <xdr:cNvCxnSpPr/>
      </xdr:nvCxnSpPr>
      <xdr:spPr>
        <a:xfrm flipV="1">
          <a:off x="9639300" y="6107522"/>
          <a:ext cx="838200" cy="9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145480</xdr:rowOff>
    </xdr:from>
    <xdr:ext cx="534377" cy="259045"/>
    <xdr:sp macro="" textlink="">
      <xdr:nvSpPr>
        <xdr:cNvPr id="300" name="補助費等平均値テキスト"/>
        <xdr:cNvSpPr txBox="1"/>
      </xdr:nvSpPr>
      <xdr:spPr>
        <a:xfrm>
          <a:off x="10528300" y="6146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167053</xdr:rowOff>
    </xdr:from>
    <xdr:to>
      <xdr:col>15</xdr:col>
      <xdr:colOff>231775</xdr:colOff>
      <xdr:row>36</xdr:row>
      <xdr:rowOff>97203</xdr:rowOff>
    </xdr:to>
    <xdr:sp macro="" textlink="">
      <xdr:nvSpPr>
        <xdr:cNvPr id="301" name="フローチャート : 判断 300"/>
        <xdr:cNvSpPr/>
      </xdr:nvSpPr>
      <xdr:spPr>
        <a:xfrm>
          <a:off x="104267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125622</xdr:rowOff>
    </xdr:from>
    <xdr:to>
      <xdr:col>14</xdr:col>
      <xdr:colOff>28575</xdr:colOff>
      <xdr:row>36</xdr:row>
      <xdr:rowOff>29248</xdr:rowOff>
    </xdr:to>
    <xdr:cxnSp macro="">
      <xdr:nvCxnSpPr>
        <xdr:cNvPr id="302" name="直線コネクタ 301"/>
        <xdr:cNvCxnSpPr/>
      </xdr:nvCxnSpPr>
      <xdr:spPr>
        <a:xfrm>
          <a:off x="8750300" y="6126372"/>
          <a:ext cx="889000" cy="7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33798</xdr:rowOff>
    </xdr:from>
    <xdr:to>
      <xdr:col>14</xdr:col>
      <xdr:colOff>79375</xdr:colOff>
      <xdr:row>36</xdr:row>
      <xdr:rowOff>135398</xdr:rowOff>
    </xdr:to>
    <xdr:sp macro="" textlink="">
      <xdr:nvSpPr>
        <xdr:cNvPr id="303" name="フローチャート : 判断 302"/>
        <xdr:cNvSpPr/>
      </xdr:nvSpPr>
      <xdr:spPr>
        <a:xfrm>
          <a:off x="9588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126525</xdr:rowOff>
    </xdr:from>
    <xdr:ext cx="534377" cy="259045"/>
    <xdr:sp macro="" textlink="">
      <xdr:nvSpPr>
        <xdr:cNvPr id="304" name="テキスト ボックス 303"/>
        <xdr:cNvSpPr txBox="1"/>
      </xdr:nvSpPr>
      <xdr:spPr>
        <a:xfrm>
          <a:off x="9372111" y="629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125622</xdr:rowOff>
    </xdr:from>
    <xdr:to>
      <xdr:col>12</xdr:col>
      <xdr:colOff>511175</xdr:colOff>
      <xdr:row>35</xdr:row>
      <xdr:rowOff>133118</xdr:rowOff>
    </xdr:to>
    <xdr:cxnSp macro="">
      <xdr:nvCxnSpPr>
        <xdr:cNvPr id="305" name="直線コネクタ 304"/>
        <xdr:cNvCxnSpPr/>
      </xdr:nvCxnSpPr>
      <xdr:spPr>
        <a:xfrm flipV="1">
          <a:off x="7861300" y="6126372"/>
          <a:ext cx="889000" cy="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57629</xdr:rowOff>
    </xdr:from>
    <xdr:to>
      <xdr:col>12</xdr:col>
      <xdr:colOff>561975</xdr:colOff>
      <xdr:row>36</xdr:row>
      <xdr:rowOff>159229</xdr:rowOff>
    </xdr:to>
    <xdr:sp macro="" textlink="">
      <xdr:nvSpPr>
        <xdr:cNvPr id="306" name="フローチャート : 判断 305"/>
        <xdr:cNvSpPr/>
      </xdr:nvSpPr>
      <xdr:spPr>
        <a:xfrm>
          <a:off x="8699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150356</xdr:rowOff>
    </xdr:from>
    <xdr:ext cx="534377" cy="259045"/>
    <xdr:sp macro="" textlink="">
      <xdr:nvSpPr>
        <xdr:cNvPr id="307" name="テキスト ボックス 306"/>
        <xdr:cNvSpPr txBox="1"/>
      </xdr:nvSpPr>
      <xdr:spPr>
        <a:xfrm>
          <a:off x="8483111" y="632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133118</xdr:rowOff>
    </xdr:from>
    <xdr:to>
      <xdr:col>11</xdr:col>
      <xdr:colOff>307975</xdr:colOff>
      <xdr:row>36</xdr:row>
      <xdr:rowOff>5102</xdr:rowOff>
    </xdr:to>
    <xdr:cxnSp macro="">
      <xdr:nvCxnSpPr>
        <xdr:cNvPr id="308" name="直線コネクタ 307"/>
        <xdr:cNvCxnSpPr/>
      </xdr:nvCxnSpPr>
      <xdr:spPr>
        <a:xfrm flipV="1">
          <a:off x="6972300" y="613386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64697</xdr:rowOff>
    </xdr:from>
    <xdr:to>
      <xdr:col>11</xdr:col>
      <xdr:colOff>358775</xdr:colOff>
      <xdr:row>36</xdr:row>
      <xdr:rowOff>166297</xdr:rowOff>
    </xdr:to>
    <xdr:sp macro="" textlink="">
      <xdr:nvSpPr>
        <xdr:cNvPr id="309" name="フローチャート : 判断 308"/>
        <xdr:cNvSpPr/>
      </xdr:nvSpPr>
      <xdr:spPr>
        <a:xfrm>
          <a:off x="7810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157424</xdr:rowOff>
    </xdr:from>
    <xdr:ext cx="534377" cy="259045"/>
    <xdr:sp macro="" textlink="">
      <xdr:nvSpPr>
        <xdr:cNvPr id="310" name="テキスト ボックス 309"/>
        <xdr:cNvSpPr txBox="1"/>
      </xdr:nvSpPr>
      <xdr:spPr>
        <a:xfrm>
          <a:off x="7594111" y="632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91719</xdr:rowOff>
    </xdr:from>
    <xdr:to>
      <xdr:col>10</xdr:col>
      <xdr:colOff>155575</xdr:colOff>
      <xdr:row>37</xdr:row>
      <xdr:rowOff>21869</xdr:rowOff>
    </xdr:to>
    <xdr:sp macro="" textlink="">
      <xdr:nvSpPr>
        <xdr:cNvPr id="311" name="フローチャート : 判断 310"/>
        <xdr:cNvSpPr/>
      </xdr:nvSpPr>
      <xdr:spPr>
        <a:xfrm>
          <a:off x="6921500" y="62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12996</xdr:rowOff>
    </xdr:from>
    <xdr:ext cx="534377" cy="259045"/>
    <xdr:sp macro="" textlink="">
      <xdr:nvSpPr>
        <xdr:cNvPr id="312" name="テキスト ボックス 311"/>
        <xdr:cNvSpPr txBox="1"/>
      </xdr:nvSpPr>
      <xdr:spPr>
        <a:xfrm>
          <a:off x="6705111" y="63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55972</xdr:rowOff>
    </xdr:from>
    <xdr:to>
      <xdr:col>15</xdr:col>
      <xdr:colOff>231775</xdr:colOff>
      <xdr:row>35</xdr:row>
      <xdr:rowOff>157572</xdr:rowOff>
    </xdr:to>
    <xdr:sp macro="" textlink="">
      <xdr:nvSpPr>
        <xdr:cNvPr id="318" name="円/楕円 317"/>
        <xdr:cNvSpPr/>
      </xdr:nvSpPr>
      <xdr:spPr>
        <a:xfrm>
          <a:off x="10426700" y="605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78849</xdr:rowOff>
    </xdr:from>
    <xdr:ext cx="534377" cy="259045"/>
    <xdr:sp macro="" textlink="">
      <xdr:nvSpPr>
        <xdr:cNvPr id="319" name="補助費等該当値テキスト"/>
        <xdr:cNvSpPr txBox="1"/>
      </xdr:nvSpPr>
      <xdr:spPr>
        <a:xfrm>
          <a:off x="10528300" y="590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75,457</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149898</xdr:rowOff>
    </xdr:from>
    <xdr:to>
      <xdr:col>14</xdr:col>
      <xdr:colOff>79375</xdr:colOff>
      <xdr:row>36</xdr:row>
      <xdr:rowOff>80048</xdr:rowOff>
    </xdr:to>
    <xdr:sp macro="" textlink="">
      <xdr:nvSpPr>
        <xdr:cNvPr id="320" name="円/楕円 319"/>
        <xdr:cNvSpPr/>
      </xdr:nvSpPr>
      <xdr:spPr>
        <a:xfrm>
          <a:off x="9588500" y="615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96575</xdr:rowOff>
    </xdr:from>
    <xdr:ext cx="534377" cy="259045"/>
    <xdr:sp macro="" textlink="">
      <xdr:nvSpPr>
        <xdr:cNvPr id="321" name="テキスト ボックス 320"/>
        <xdr:cNvSpPr txBox="1"/>
      </xdr:nvSpPr>
      <xdr:spPr>
        <a:xfrm>
          <a:off x="9372111" y="592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65,596</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74822</xdr:rowOff>
    </xdr:from>
    <xdr:to>
      <xdr:col>12</xdr:col>
      <xdr:colOff>561975</xdr:colOff>
      <xdr:row>36</xdr:row>
      <xdr:rowOff>4972</xdr:rowOff>
    </xdr:to>
    <xdr:sp macro="" textlink="">
      <xdr:nvSpPr>
        <xdr:cNvPr id="322" name="円/楕円 321"/>
        <xdr:cNvSpPr/>
      </xdr:nvSpPr>
      <xdr:spPr>
        <a:xfrm>
          <a:off x="8699500" y="607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21499</xdr:rowOff>
    </xdr:from>
    <xdr:ext cx="534377" cy="259045"/>
    <xdr:sp macro="" textlink="">
      <xdr:nvSpPr>
        <xdr:cNvPr id="323" name="テキスト ボックス 322"/>
        <xdr:cNvSpPr txBox="1"/>
      </xdr:nvSpPr>
      <xdr:spPr>
        <a:xfrm>
          <a:off x="8483111" y="585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73,478</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82318</xdr:rowOff>
    </xdr:from>
    <xdr:to>
      <xdr:col>11</xdr:col>
      <xdr:colOff>358775</xdr:colOff>
      <xdr:row>36</xdr:row>
      <xdr:rowOff>12468</xdr:rowOff>
    </xdr:to>
    <xdr:sp macro="" textlink="">
      <xdr:nvSpPr>
        <xdr:cNvPr id="324" name="円/楕円 323"/>
        <xdr:cNvSpPr/>
      </xdr:nvSpPr>
      <xdr:spPr>
        <a:xfrm>
          <a:off x="7810500" y="608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28995</xdr:rowOff>
    </xdr:from>
    <xdr:ext cx="534377" cy="259045"/>
    <xdr:sp macro="" textlink="">
      <xdr:nvSpPr>
        <xdr:cNvPr id="325" name="テキスト ボックス 324"/>
        <xdr:cNvSpPr txBox="1"/>
      </xdr:nvSpPr>
      <xdr:spPr>
        <a:xfrm>
          <a:off x="7594111" y="585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72,691</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125752</xdr:rowOff>
    </xdr:from>
    <xdr:to>
      <xdr:col>10</xdr:col>
      <xdr:colOff>155575</xdr:colOff>
      <xdr:row>36</xdr:row>
      <xdr:rowOff>55902</xdr:rowOff>
    </xdr:to>
    <xdr:sp macro="" textlink="">
      <xdr:nvSpPr>
        <xdr:cNvPr id="326" name="円/楕円 325"/>
        <xdr:cNvSpPr/>
      </xdr:nvSpPr>
      <xdr:spPr>
        <a:xfrm>
          <a:off x="6921500" y="612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72429</xdr:rowOff>
    </xdr:from>
    <xdr:ext cx="534377" cy="259045"/>
    <xdr:sp macro="" textlink="">
      <xdr:nvSpPr>
        <xdr:cNvPr id="327" name="テキスト ボックス 326"/>
        <xdr:cNvSpPr txBox="1"/>
      </xdr:nvSpPr>
      <xdr:spPr>
        <a:xfrm>
          <a:off x="6705111" y="590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68,131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9" name="テキスト ボックス 33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1" name="テキスト ボックス 34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43" name="テキスト ボックス 342"/>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5" name="テキスト ボックス 344"/>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45221</xdr:rowOff>
    </xdr:from>
    <xdr:to>
      <xdr:col>15</xdr:col>
      <xdr:colOff>180340</xdr:colOff>
      <xdr:row>58</xdr:row>
      <xdr:rowOff>122755</xdr:rowOff>
    </xdr:to>
    <xdr:cxnSp macro="">
      <xdr:nvCxnSpPr>
        <xdr:cNvPr id="349" name="直線コネクタ 348"/>
        <xdr:cNvCxnSpPr/>
      </xdr:nvCxnSpPr>
      <xdr:spPr>
        <a:xfrm flipV="1">
          <a:off x="10475595" y="8617721"/>
          <a:ext cx="1270" cy="144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126582</xdr:rowOff>
    </xdr:from>
    <xdr:ext cx="534377" cy="259045"/>
    <xdr:sp macro="" textlink="">
      <xdr:nvSpPr>
        <xdr:cNvPr id="350" name="普通建設事業費最小値テキスト"/>
        <xdr:cNvSpPr txBox="1"/>
      </xdr:nvSpPr>
      <xdr:spPr>
        <a:xfrm>
          <a:off x="10528300" y="100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122755</xdr:rowOff>
    </xdr:from>
    <xdr:to>
      <xdr:col>15</xdr:col>
      <xdr:colOff>269875</xdr:colOff>
      <xdr:row>58</xdr:row>
      <xdr:rowOff>122755</xdr:rowOff>
    </xdr:to>
    <xdr:cxnSp macro="">
      <xdr:nvCxnSpPr>
        <xdr:cNvPr id="351" name="直線コネクタ 350"/>
        <xdr:cNvCxnSpPr/>
      </xdr:nvCxnSpPr>
      <xdr:spPr>
        <a:xfrm>
          <a:off x="10388600" y="1006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163348</xdr:rowOff>
    </xdr:from>
    <xdr:ext cx="690189" cy="259045"/>
    <xdr:sp macro="" textlink="">
      <xdr:nvSpPr>
        <xdr:cNvPr id="352" name="普通建設事業費最大値テキスト"/>
        <xdr:cNvSpPr txBox="1"/>
      </xdr:nvSpPr>
      <xdr:spPr>
        <a:xfrm>
          <a:off x="10528300" y="8392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45221</xdr:rowOff>
    </xdr:from>
    <xdr:to>
      <xdr:col>15</xdr:col>
      <xdr:colOff>269875</xdr:colOff>
      <xdr:row>50</xdr:row>
      <xdr:rowOff>45221</xdr:rowOff>
    </xdr:to>
    <xdr:cxnSp macro="">
      <xdr:nvCxnSpPr>
        <xdr:cNvPr id="353" name="直線コネクタ 352"/>
        <xdr:cNvCxnSpPr/>
      </xdr:nvCxnSpPr>
      <xdr:spPr>
        <a:xfrm>
          <a:off x="10388600" y="86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69180</xdr:rowOff>
    </xdr:from>
    <xdr:to>
      <xdr:col>15</xdr:col>
      <xdr:colOff>180975</xdr:colOff>
      <xdr:row>58</xdr:row>
      <xdr:rowOff>77339</xdr:rowOff>
    </xdr:to>
    <xdr:cxnSp macro="">
      <xdr:nvCxnSpPr>
        <xdr:cNvPr id="354" name="直線コネクタ 353"/>
        <xdr:cNvCxnSpPr/>
      </xdr:nvCxnSpPr>
      <xdr:spPr>
        <a:xfrm flipV="1">
          <a:off x="9639300" y="10013280"/>
          <a:ext cx="838200" cy="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33633</xdr:rowOff>
    </xdr:from>
    <xdr:ext cx="534377" cy="259045"/>
    <xdr:sp macro="" textlink="">
      <xdr:nvSpPr>
        <xdr:cNvPr id="355" name="普通建設事業費平均値テキスト"/>
        <xdr:cNvSpPr txBox="1"/>
      </xdr:nvSpPr>
      <xdr:spPr>
        <a:xfrm>
          <a:off x="10528300" y="9806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10756</xdr:rowOff>
    </xdr:from>
    <xdr:to>
      <xdr:col>15</xdr:col>
      <xdr:colOff>231775</xdr:colOff>
      <xdr:row>58</xdr:row>
      <xdr:rowOff>112356</xdr:rowOff>
    </xdr:to>
    <xdr:sp macro="" textlink="">
      <xdr:nvSpPr>
        <xdr:cNvPr id="356" name="フローチャート : 判断 355"/>
        <xdr:cNvSpPr/>
      </xdr:nvSpPr>
      <xdr:spPr>
        <a:xfrm>
          <a:off x="10426700" y="995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54476</xdr:rowOff>
    </xdr:from>
    <xdr:to>
      <xdr:col>14</xdr:col>
      <xdr:colOff>28575</xdr:colOff>
      <xdr:row>58</xdr:row>
      <xdr:rowOff>77339</xdr:rowOff>
    </xdr:to>
    <xdr:cxnSp macro="">
      <xdr:nvCxnSpPr>
        <xdr:cNvPr id="357" name="直線コネクタ 356"/>
        <xdr:cNvCxnSpPr/>
      </xdr:nvCxnSpPr>
      <xdr:spPr>
        <a:xfrm>
          <a:off x="8750300" y="9998576"/>
          <a:ext cx="889000" cy="2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162862</xdr:rowOff>
    </xdr:from>
    <xdr:to>
      <xdr:col>14</xdr:col>
      <xdr:colOff>79375</xdr:colOff>
      <xdr:row>58</xdr:row>
      <xdr:rowOff>93012</xdr:rowOff>
    </xdr:to>
    <xdr:sp macro="" textlink="">
      <xdr:nvSpPr>
        <xdr:cNvPr id="358" name="フローチャート : 判断 357"/>
        <xdr:cNvSpPr/>
      </xdr:nvSpPr>
      <xdr:spPr>
        <a:xfrm>
          <a:off x="9588500" y="993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109539</xdr:rowOff>
    </xdr:from>
    <xdr:ext cx="599010" cy="259045"/>
    <xdr:sp macro="" textlink="">
      <xdr:nvSpPr>
        <xdr:cNvPr id="359" name="テキスト ボックス 358"/>
        <xdr:cNvSpPr txBox="1"/>
      </xdr:nvSpPr>
      <xdr:spPr>
        <a:xfrm>
          <a:off x="9339794" y="9710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54476</xdr:rowOff>
    </xdr:from>
    <xdr:to>
      <xdr:col>12</xdr:col>
      <xdr:colOff>511175</xdr:colOff>
      <xdr:row>58</xdr:row>
      <xdr:rowOff>81586</xdr:rowOff>
    </xdr:to>
    <xdr:cxnSp macro="">
      <xdr:nvCxnSpPr>
        <xdr:cNvPr id="360" name="直線コネクタ 359"/>
        <xdr:cNvCxnSpPr/>
      </xdr:nvCxnSpPr>
      <xdr:spPr>
        <a:xfrm flipV="1">
          <a:off x="7861300" y="9998576"/>
          <a:ext cx="889000" cy="2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5725</xdr:rowOff>
    </xdr:from>
    <xdr:to>
      <xdr:col>12</xdr:col>
      <xdr:colOff>561975</xdr:colOff>
      <xdr:row>58</xdr:row>
      <xdr:rowOff>107325</xdr:rowOff>
    </xdr:to>
    <xdr:sp macro="" textlink="">
      <xdr:nvSpPr>
        <xdr:cNvPr id="361" name="フローチャート : 判断 360"/>
        <xdr:cNvSpPr/>
      </xdr:nvSpPr>
      <xdr:spPr>
        <a:xfrm>
          <a:off x="8699500" y="994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98452</xdr:rowOff>
    </xdr:from>
    <xdr:ext cx="534377" cy="259045"/>
    <xdr:sp macro="" textlink="">
      <xdr:nvSpPr>
        <xdr:cNvPr id="362" name="テキスト ボックス 361"/>
        <xdr:cNvSpPr txBox="1"/>
      </xdr:nvSpPr>
      <xdr:spPr>
        <a:xfrm>
          <a:off x="8483111" y="1004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73114</xdr:rowOff>
    </xdr:from>
    <xdr:to>
      <xdr:col>11</xdr:col>
      <xdr:colOff>307975</xdr:colOff>
      <xdr:row>58</xdr:row>
      <xdr:rowOff>81586</xdr:rowOff>
    </xdr:to>
    <xdr:cxnSp macro="">
      <xdr:nvCxnSpPr>
        <xdr:cNvPr id="363" name="直線コネクタ 362"/>
        <xdr:cNvCxnSpPr/>
      </xdr:nvCxnSpPr>
      <xdr:spPr>
        <a:xfrm>
          <a:off x="6972300" y="10017214"/>
          <a:ext cx="889000" cy="8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19672</xdr:rowOff>
    </xdr:from>
    <xdr:to>
      <xdr:col>11</xdr:col>
      <xdr:colOff>358775</xdr:colOff>
      <xdr:row>58</xdr:row>
      <xdr:rowOff>121272</xdr:rowOff>
    </xdr:to>
    <xdr:sp macro="" textlink="">
      <xdr:nvSpPr>
        <xdr:cNvPr id="364" name="フローチャート : 判断 363"/>
        <xdr:cNvSpPr/>
      </xdr:nvSpPr>
      <xdr:spPr>
        <a:xfrm>
          <a:off x="7810500" y="996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137799</xdr:rowOff>
    </xdr:from>
    <xdr:ext cx="534377" cy="259045"/>
    <xdr:sp macro="" textlink="">
      <xdr:nvSpPr>
        <xdr:cNvPr id="365" name="テキスト ボックス 364"/>
        <xdr:cNvSpPr txBox="1"/>
      </xdr:nvSpPr>
      <xdr:spPr>
        <a:xfrm>
          <a:off x="7594111" y="973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27451</xdr:rowOff>
    </xdr:from>
    <xdr:to>
      <xdr:col>10</xdr:col>
      <xdr:colOff>155575</xdr:colOff>
      <xdr:row>58</xdr:row>
      <xdr:rowOff>129051</xdr:rowOff>
    </xdr:to>
    <xdr:sp macro="" textlink="">
      <xdr:nvSpPr>
        <xdr:cNvPr id="366" name="フローチャート : 判断 365"/>
        <xdr:cNvSpPr/>
      </xdr:nvSpPr>
      <xdr:spPr>
        <a:xfrm>
          <a:off x="6921500" y="997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120178</xdr:rowOff>
    </xdr:from>
    <xdr:ext cx="534377" cy="259045"/>
    <xdr:sp macro="" textlink="">
      <xdr:nvSpPr>
        <xdr:cNvPr id="367" name="テキスト ボックス 366"/>
        <xdr:cNvSpPr txBox="1"/>
      </xdr:nvSpPr>
      <xdr:spPr>
        <a:xfrm>
          <a:off x="6705111" y="1006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18380</xdr:rowOff>
    </xdr:from>
    <xdr:to>
      <xdr:col>15</xdr:col>
      <xdr:colOff>231775</xdr:colOff>
      <xdr:row>58</xdr:row>
      <xdr:rowOff>119980</xdr:rowOff>
    </xdr:to>
    <xdr:sp macro="" textlink="">
      <xdr:nvSpPr>
        <xdr:cNvPr id="373" name="円/楕円 372"/>
        <xdr:cNvSpPr/>
      </xdr:nvSpPr>
      <xdr:spPr>
        <a:xfrm>
          <a:off x="10426700" y="996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160633</xdr:rowOff>
    </xdr:from>
    <xdr:ext cx="534377" cy="259045"/>
    <xdr:sp macro="" textlink="">
      <xdr:nvSpPr>
        <xdr:cNvPr id="374" name="普通建設事業費該当値テキスト"/>
        <xdr:cNvSpPr txBox="1"/>
      </xdr:nvSpPr>
      <xdr:spPr>
        <a:xfrm>
          <a:off x="10528300" y="993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77,121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26539</xdr:rowOff>
    </xdr:from>
    <xdr:to>
      <xdr:col>14</xdr:col>
      <xdr:colOff>79375</xdr:colOff>
      <xdr:row>58</xdr:row>
      <xdr:rowOff>128139</xdr:rowOff>
    </xdr:to>
    <xdr:sp macro="" textlink="">
      <xdr:nvSpPr>
        <xdr:cNvPr id="375" name="円/楕円 374"/>
        <xdr:cNvSpPr/>
      </xdr:nvSpPr>
      <xdr:spPr>
        <a:xfrm>
          <a:off x="9588500" y="997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119266</xdr:rowOff>
    </xdr:from>
    <xdr:ext cx="534377" cy="259045"/>
    <xdr:sp macro="" textlink="">
      <xdr:nvSpPr>
        <xdr:cNvPr id="376" name="テキスト ボックス 375"/>
        <xdr:cNvSpPr txBox="1"/>
      </xdr:nvSpPr>
      <xdr:spPr>
        <a:xfrm>
          <a:off x="9372111" y="1006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68,199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3676</xdr:rowOff>
    </xdr:from>
    <xdr:to>
      <xdr:col>12</xdr:col>
      <xdr:colOff>561975</xdr:colOff>
      <xdr:row>58</xdr:row>
      <xdr:rowOff>105276</xdr:rowOff>
    </xdr:to>
    <xdr:sp macro="" textlink="">
      <xdr:nvSpPr>
        <xdr:cNvPr id="377" name="円/楕円 376"/>
        <xdr:cNvSpPr/>
      </xdr:nvSpPr>
      <xdr:spPr>
        <a:xfrm>
          <a:off x="8699500" y="994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121803</xdr:rowOff>
    </xdr:from>
    <xdr:ext cx="534377" cy="259045"/>
    <xdr:sp macro="" textlink="">
      <xdr:nvSpPr>
        <xdr:cNvPr id="378" name="テキスト ボックス 377"/>
        <xdr:cNvSpPr txBox="1"/>
      </xdr:nvSpPr>
      <xdr:spPr>
        <a:xfrm>
          <a:off x="8483111" y="972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93,202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30786</xdr:rowOff>
    </xdr:from>
    <xdr:to>
      <xdr:col>11</xdr:col>
      <xdr:colOff>358775</xdr:colOff>
      <xdr:row>58</xdr:row>
      <xdr:rowOff>132386</xdr:rowOff>
    </xdr:to>
    <xdr:sp macro="" textlink="">
      <xdr:nvSpPr>
        <xdr:cNvPr id="379" name="円/楕円 378"/>
        <xdr:cNvSpPr/>
      </xdr:nvSpPr>
      <xdr:spPr>
        <a:xfrm>
          <a:off x="7810500" y="997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123513</xdr:rowOff>
    </xdr:from>
    <xdr:ext cx="534377" cy="259045"/>
    <xdr:sp macro="" textlink="">
      <xdr:nvSpPr>
        <xdr:cNvPr id="380" name="テキスト ボックス 379"/>
        <xdr:cNvSpPr txBox="1"/>
      </xdr:nvSpPr>
      <xdr:spPr>
        <a:xfrm>
          <a:off x="7594111" y="1006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63,554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22314</xdr:rowOff>
    </xdr:from>
    <xdr:to>
      <xdr:col>10</xdr:col>
      <xdr:colOff>155575</xdr:colOff>
      <xdr:row>58</xdr:row>
      <xdr:rowOff>123914</xdr:rowOff>
    </xdr:to>
    <xdr:sp macro="" textlink="">
      <xdr:nvSpPr>
        <xdr:cNvPr id="381" name="円/楕円 380"/>
        <xdr:cNvSpPr/>
      </xdr:nvSpPr>
      <xdr:spPr>
        <a:xfrm>
          <a:off x="6921500" y="996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140441</xdr:rowOff>
    </xdr:from>
    <xdr:ext cx="534377" cy="259045"/>
    <xdr:sp macro="" textlink="">
      <xdr:nvSpPr>
        <xdr:cNvPr id="382" name="テキスト ボックス 381"/>
        <xdr:cNvSpPr txBox="1"/>
      </xdr:nvSpPr>
      <xdr:spPr>
        <a:xfrm>
          <a:off x="6705111" y="974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72,819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36,797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2" name="テキスト ボックス 40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107748</xdr:rowOff>
    </xdr:from>
    <xdr:to>
      <xdr:col>15</xdr:col>
      <xdr:colOff>180340</xdr:colOff>
      <xdr:row>79</xdr:row>
      <xdr:rowOff>43848</xdr:rowOff>
    </xdr:to>
    <xdr:cxnSp macro="">
      <xdr:nvCxnSpPr>
        <xdr:cNvPr id="406" name="直線コネクタ 405"/>
        <xdr:cNvCxnSpPr/>
      </xdr:nvCxnSpPr>
      <xdr:spPr>
        <a:xfrm flipV="1">
          <a:off x="10475595" y="12109248"/>
          <a:ext cx="1270" cy="147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47741</xdr:rowOff>
    </xdr:from>
    <xdr:ext cx="378565" cy="259045"/>
    <xdr:sp macro="" textlink="">
      <xdr:nvSpPr>
        <xdr:cNvPr id="407" name="普通建設事業費 （ うち新規整備　）最小値テキスト"/>
        <xdr:cNvSpPr txBox="1"/>
      </xdr:nvSpPr>
      <xdr:spPr>
        <a:xfrm>
          <a:off x="10528300" y="1359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8" name="直線コネクタ 407"/>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54425</xdr:rowOff>
    </xdr:from>
    <xdr:ext cx="690189" cy="259045"/>
    <xdr:sp macro="" textlink="">
      <xdr:nvSpPr>
        <xdr:cNvPr id="409" name="普通建設事業費 （ うち新規整備　）最大値テキスト"/>
        <xdr:cNvSpPr txBox="1"/>
      </xdr:nvSpPr>
      <xdr:spPr>
        <a:xfrm>
          <a:off x="10528300" y="11884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107748</xdr:rowOff>
    </xdr:from>
    <xdr:to>
      <xdr:col>15</xdr:col>
      <xdr:colOff>269875</xdr:colOff>
      <xdr:row>70</xdr:row>
      <xdr:rowOff>107748</xdr:rowOff>
    </xdr:to>
    <xdr:cxnSp macro="">
      <xdr:nvCxnSpPr>
        <xdr:cNvPr id="410" name="直線コネクタ 409"/>
        <xdr:cNvCxnSpPr/>
      </xdr:nvCxnSpPr>
      <xdr:spPr>
        <a:xfrm>
          <a:off x="10388600" y="121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10892</xdr:rowOff>
    </xdr:from>
    <xdr:to>
      <xdr:col>15</xdr:col>
      <xdr:colOff>180975</xdr:colOff>
      <xdr:row>79</xdr:row>
      <xdr:rowOff>35744</xdr:rowOff>
    </xdr:to>
    <xdr:cxnSp macro="">
      <xdr:nvCxnSpPr>
        <xdr:cNvPr id="411" name="直線コネクタ 410"/>
        <xdr:cNvCxnSpPr/>
      </xdr:nvCxnSpPr>
      <xdr:spPr>
        <a:xfrm>
          <a:off x="9639300" y="13555442"/>
          <a:ext cx="838200" cy="2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136641</xdr:rowOff>
    </xdr:from>
    <xdr:ext cx="534377" cy="259045"/>
    <xdr:sp macro="" textlink="">
      <xdr:nvSpPr>
        <xdr:cNvPr id="412" name="普通建設事業費 （ うち新規整備　）平均値テキスト"/>
        <xdr:cNvSpPr txBox="1"/>
      </xdr:nvSpPr>
      <xdr:spPr>
        <a:xfrm>
          <a:off x="10528300" y="13338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13" name="フローチャート : 判断 412"/>
        <xdr:cNvSpPr/>
      </xdr:nvSpPr>
      <xdr:spPr>
        <a:xfrm>
          <a:off x="104267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98870</xdr:rowOff>
    </xdr:from>
    <xdr:to>
      <xdr:col>14</xdr:col>
      <xdr:colOff>79375</xdr:colOff>
      <xdr:row>79</xdr:row>
      <xdr:rowOff>29020</xdr:rowOff>
    </xdr:to>
    <xdr:sp macro="" textlink="">
      <xdr:nvSpPr>
        <xdr:cNvPr id="414" name="フローチャート : 判断 413"/>
        <xdr:cNvSpPr/>
      </xdr:nvSpPr>
      <xdr:spPr>
        <a:xfrm>
          <a:off x="9588500" y="134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45547</xdr:rowOff>
    </xdr:from>
    <xdr:ext cx="534377" cy="259045"/>
    <xdr:sp macro="" textlink="">
      <xdr:nvSpPr>
        <xdr:cNvPr id="415" name="テキスト ボックス 414"/>
        <xdr:cNvSpPr txBox="1"/>
      </xdr:nvSpPr>
      <xdr:spPr>
        <a:xfrm>
          <a:off x="9372111" y="1324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156394</xdr:rowOff>
    </xdr:from>
    <xdr:to>
      <xdr:col>15</xdr:col>
      <xdr:colOff>231775</xdr:colOff>
      <xdr:row>79</xdr:row>
      <xdr:rowOff>86544</xdr:rowOff>
    </xdr:to>
    <xdr:sp macro="" textlink="">
      <xdr:nvSpPr>
        <xdr:cNvPr id="421" name="円/楕円 420"/>
        <xdr:cNvSpPr/>
      </xdr:nvSpPr>
      <xdr:spPr>
        <a:xfrm>
          <a:off x="10426700" y="1352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92191</xdr:rowOff>
    </xdr:from>
    <xdr:ext cx="469744" cy="259045"/>
    <xdr:sp macro="" textlink="">
      <xdr:nvSpPr>
        <xdr:cNvPr id="422" name="普通建設事業費 （ うち新規整備　）該当値テキスト"/>
        <xdr:cNvSpPr txBox="1"/>
      </xdr:nvSpPr>
      <xdr:spPr>
        <a:xfrm>
          <a:off x="10528300" y="1346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6,855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131542</xdr:rowOff>
    </xdr:from>
    <xdr:to>
      <xdr:col>14</xdr:col>
      <xdr:colOff>79375</xdr:colOff>
      <xdr:row>79</xdr:row>
      <xdr:rowOff>61692</xdr:rowOff>
    </xdr:to>
    <xdr:sp macro="" textlink="">
      <xdr:nvSpPr>
        <xdr:cNvPr id="423" name="円/楕円 422"/>
        <xdr:cNvSpPr/>
      </xdr:nvSpPr>
      <xdr:spPr>
        <a:xfrm>
          <a:off x="9588500" y="1350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52819</xdr:rowOff>
    </xdr:from>
    <xdr:ext cx="534377" cy="259045"/>
    <xdr:sp macro="" textlink="">
      <xdr:nvSpPr>
        <xdr:cNvPr id="424" name="テキスト ボックス 423"/>
        <xdr:cNvSpPr txBox="1"/>
      </xdr:nvSpPr>
      <xdr:spPr>
        <a:xfrm>
          <a:off x="9372111" y="1359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26,423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39,284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150430</xdr:rowOff>
    </xdr:from>
    <xdr:to>
      <xdr:col>15</xdr:col>
      <xdr:colOff>180340</xdr:colOff>
      <xdr:row>99</xdr:row>
      <xdr:rowOff>44450</xdr:rowOff>
    </xdr:to>
    <xdr:cxnSp macro="">
      <xdr:nvCxnSpPr>
        <xdr:cNvPr id="448" name="直線コネクタ 447"/>
        <xdr:cNvCxnSpPr/>
      </xdr:nvCxnSpPr>
      <xdr:spPr>
        <a:xfrm flipV="1">
          <a:off x="10475595" y="15580930"/>
          <a:ext cx="1270" cy="143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97107</xdr:rowOff>
    </xdr:from>
    <xdr:ext cx="599010" cy="259045"/>
    <xdr:sp macro="" textlink="">
      <xdr:nvSpPr>
        <xdr:cNvPr id="451" name="普通建設事業費 （ うち更新整備　）最大値テキスト"/>
        <xdr:cNvSpPr txBox="1"/>
      </xdr:nvSpPr>
      <xdr:spPr>
        <a:xfrm>
          <a:off x="10528300" y="153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150430</xdr:rowOff>
    </xdr:from>
    <xdr:to>
      <xdr:col>15</xdr:col>
      <xdr:colOff>269875</xdr:colOff>
      <xdr:row>90</xdr:row>
      <xdr:rowOff>150430</xdr:rowOff>
    </xdr:to>
    <xdr:cxnSp macro="">
      <xdr:nvCxnSpPr>
        <xdr:cNvPr id="452" name="直線コネクタ 451"/>
        <xdr:cNvCxnSpPr/>
      </xdr:nvCxnSpPr>
      <xdr:spPr>
        <a:xfrm>
          <a:off x="10388600" y="155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31480</xdr:rowOff>
    </xdr:from>
    <xdr:to>
      <xdr:col>15</xdr:col>
      <xdr:colOff>180975</xdr:colOff>
      <xdr:row>97</xdr:row>
      <xdr:rowOff>168244</xdr:rowOff>
    </xdr:to>
    <xdr:cxnSp macro="">
      <xdr:nvCxnSpPr>
        <xdr:cNvPr id="453" name="直線コネクタ 452"/>
        <xdr:cNvCxnSpPr/>
      </xdr:nvCxnSpPr>
      <xdr:spPr>
        <a:xfrm flipV="1">
          <a:off x="9639300" y="16662130"/>
          <a:ext cx="838200" cy="13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74361</xdr:rowOff>
    </xdr:from>
    <xdr:ext cx="534377" cy="259045"/>
    <xdr:sp macro="" textlink="">
      <xdr:nvSpPr>
        <xdr:cNvPr id="454" name="普通建設事業費 （ うち更新整備　）平均値テキスト"/>
        <xdr:cNvSpPr txBox="1"/>
      </xdr:nvSpPr>
      <xdr:spPr>
        <a:xfrm>
          <a:off x="10528300" y="16705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95934</xdr:rowOff>
    </xdr:from>
    <xdr:to>
      <xdr:col>15</xdr:col>
      <xdr:colOff>231775</xdr:colOff>
      <xdr:row>98</xdr:row>
      <xdr:rowOff>26084</xdr:rowOff>
    </xdr:to>
    <xdr:sp macro="" textlink="">
      <xdr:nvSpPr>
        <xdr:cNvPr id="455" name="フローチャート : 判断 454"/>
        <xdr:cNvSpPr/>
      </xdr:nvSpPr>
      <xdr:spPr>
        <a:xfrm>
          <a:off x="104267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60775</xdr:rowOff>
    </xdr:from>
    <xdr:to>
      <xdr:col>14</xdr:col>
      <xdr:colOff>79375</xdr:colOff>
      <xdr:row>97</xdr:row>
      <xdr:rowOff>162375</xdr:rowOff>
    </xdr:to>
    <xdr:sp macro="" textlink="">
      <xdr:nvSpPr>
        <xdr:cNvPr id="456" name="フローチャート : 判断 455"/>
        <xdr:cNvSpPr/>
      </xdr:nvSpPr>
      <xdr:spPr>
        <a:xfrm>
          <a:off x="9588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7452</xdr:rowOff>
    </xdr:from>
    <xdr:ext cx="534377" cy="259045"/>
    <xdr:sp macro="" textlink="">
      <xdr:nvSpPr>
        <xdr:cNvPr id="457" name="テキスト ボックス 456"/>
        <xdr:cNvSpPr txBox="1"/>
      </xdr:nvSpPr>
      <xdr:spPr>
        <a:xfrm>
          <a:off x="9372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152130</xdr:rowOff>
    </xdr:from>
    <xdr:to>
      <xdr:col>15</xdr:col>
      <xdr:colOff>231775</xdr:colOff>
      <xdr:row>97</xdr:row>
      <xdr:rowOff>82280</xdr:rowOff>
    </xdr:to>
    <xdr:sp macro="" textlink="">
      <xdr:nvSpPr>
        <xdr:cNvPr id="463" name="円/楕円 462"/>
        <xdr:cNvSpPr/>
      </xdr:nvSpPr>
      <xdr:spPr>
        <a:xfrm>
          <a:off x="10426700" y="1661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3557</xdr:rowOff>
    </xdr:from>
    <xdr:ext cx="534377" cy="259045"/>
    <xdr:sp macro="" textlink="">
      <xdr:nvSpPr>
        <xdr:cNvPr id="464" name="普通建設事業費 （ うち更新整備　）該当値テキスト"/>
        <xdr:cNvSpPr txBox="1"/>
      </xdr:nvSpPr>
      <xdr:spPr>
        <a:xfrm>
          <a:off x="10528300" y="1646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46,702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117444</xdr:rowOff>
    </xdr:from>
    <xdr:to>
      <xdr:col>14</xdr:col>
      <xdr:colOff>79375</xdr:colOff>
      <xdr:row>98</xdr:row>
      <xdr:rowOff>47594</xdr:rowOff>
    </xdr:to>
    <xdr:sp macro="" textlink="">
      <xdr:nvSpPr>
        <xdr:cNvPr id="465" name="円/楕円 464"/>
        <xdr:cNvSpPr/>
      </xdr:nvSpPr>
      <xdr:spPr>
        <a:xfrm>
          <a:off x="9588500" y="1674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38721</xdr:rowOff>
    </xdr:from>
    <xdr:ext cx="534377" cy="259045"/>
    <xdr:sp macro="" textlink="">
      <xdr:nvSpPr>
        <xdr:cNvPr id="466" name="テキスト ボックス 465"/>
        <xdr:cNvSpPr txBox="1"/>
      </xdr:nvSpPr>
      <xdr:spPr>
        <a:xfrm>
          <a:off x="9372111" y="1684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28,754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62698</xdr:rowOff>
    </xdr:from>
    <xdr:to>
      <xdr:col>23</xdr:col>
      <xdr:colOff>516889</xdr:colOff>
      <xdr:row>38</xdr:row>
      <xdr:rowOff>139700</xdr:rowOff>
    </xdr:to>
    <xdr:cxnSp macro="">
      <xdr:nvCxnSpPr>
        <xdr:cNvPr id="488" name="直線コネクタ 487"/>
        <xdr:cNvCxnSpPr/>
      </xdr:nvCxnSpPr>
      <xdr:spPr>
        <a:xfrm flipV="1">
          <a:off x="16317595" y="5206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168</xdr:rowOff>
    </xdr:from>
    <xdr:ext cx="249299" cy="259045"/>
    <xdr:sp macro="" textlink="">
      <xdr:nvSpPr>
        <xdr:cNvPr id="489" name="災害復旧事業費最小値テキスト"/>
        <xdr:cNvSpPr txBox="1"/>
      </xdr:nvSpPr>
      <xdr:spPr>
        <a:xfrm>
          <a:off x="16370300" y="668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9375</xdr:rowOff>
    </xdr:from>
    <xdr:ext cx="599010" cy="259045"/>
    <xdr:sp macro="" textlink="">
      <xdr:nvSpPr>
        <xdr:cNvPr id="491" name="災害復旧事業費最大値テキスト"/>
        <xdr:cNvSpPr txBox="1"/>
      </xdr:nvSpPr>
      <xdr:spPr>
        <a:xfrm>
          <a:off x="16370300" y="49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62698</xdr:rowOff>
    </xdr:from>
    <xdr:to>
      <xdr:col>23</xdr:col>
      <xdr:colOff>606425</xdr:colOff>
      <xdr:row>30</xdr:row>
      <xdr:rowOff>62698</xdr:rowOff>
    </xdr:to>
    <xdr:cxnSp macro="">
      <xdr:nvCxnSpPr>
        <xdr:cNvPr id="492" name="直線コネクタ 491"/>
        <xdr:cNvCxnSpPr/>
      </xdr:nvCxnSpPr>
      <xdr:spPr>
        <a:xfrm>
          <a:off x="16230600" y="5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118907</xdr:rowOff>
    </xdr:from>
    <xdr:to>
      <xdr:col>23</xdr:col>
      <xdr:colOff>517525</xdr:colOff>
      <xdr:row>38</xdr:row>
      <xdr:rowOff>125083</xdr:rowOff>
    </xdr:to>
    <xdr:cxnSp macro="">
      <xdr:nvCxnSpPr>
        <xdr:cNvPr id="493" name="直線コネクタ 492"/>
        <xdr:cNvCxnSpPr/>
      </xdr:nvCxnSpPr>
      <xdr:spPr>
        <a:xfrm flipV="1">
          <a:off x="15481300" y="6634007"/>
          <a:ext cx="838200" cy="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89068</xdr:rowOff>
    </xdr:from>
    <xdr:ext cx="469744" cy="259045"/>
    <xdr:sp macro="" textlink="">
      <xdr:nvSpPr>
        <xdr:cNvPr id="494" name="災害復旧事業費平均値テキスト"/>
        <xdr:cNvSpPr txBox="1"/>
      </xdr:nvSpPr>
      <xdr:spPr>
        <a:xfrm>
          <a:off x="16370300" y="6432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66191</xdr:rowOff>
    </xdr:from>
    <xdr:to>
      <xdr:col>23</xdr:col>
      <xdr:colOff>568325</xdr:colOff>
      <xdr:row>38</xdr:row>
      <xdr:rowOff>167791</xdr:rowOff>
    </xdr:to>
    <xdr:sp macro="" textlink="">
      <xdr:nvSpPr>
        <xdr:cNvPr id="495" name="フローチャート : 判断 494"/>
        <xdr:cNvSpPr/>
      </xdr:nvSpPr>
      <xdr:spPr>
        <a:xfrm>
          <a:off x="16268700" y="658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125083</xdr:rowOff>
    </xdr:from>
    <xdr:to>
      <xdr:col>22</xdr:col>
      <xdr:colOff>365125</xdr:colOff>
      <xdr:row>38</xdr:row>
      <xdr:rowOff>136335</xdr:rowOff>
    </xdr:to>
    <xdr:cxnSp macro="">
      <xdr:nvCxnSpPr>
        <xdr:cNvPr id="496" name="直線コネクタ 495"/>
        <xdr:cNvCxnSpPr/>
      </xdr:nvCxnSpPr>
      <xdr:spPr>
        <a:xfrm flipV="1">
          <a:off x="14592300" y="6640183"/>
          <a:ext cx="889000" cy="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51816</xdr:rowOff>
    </xdr:from>
    <xdr:to>
      <xdr:col>22</xdr:col>
      <xdr:colOff>415925</xdr:colOff>
      <xdr:row>38</xdr:row>
      <xdr:rowOff>153416</xdr:rowOff>
    </xdr:to>
    <xdr:sp macro="" textlink="">
      <xdr:nvSpPr>
        <xdr:cNvPr id="497" name="フローチャート : 判断 496"/>
        <xdr:cNvSpPr/>
      </xdr:nvSpPr>
      <xdr:spPr>
        <a:xfrm>
          <a:off x="15430500" y="656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169944</xdr:rowOff>
    </xdr:from>
    <xdr:ext cx="469744" cy="259045"/>
    <xdr:sp macro="" textlink="">
      <xdr:nvSpPr>
        <xdr:cNvPr id="498" name="テキスト ボックス 497"/>
        <xdr:cNvSpPr txBox="1"/>
      </xdr:nvSpPr>
      <xdr:spPr>
        <a:xfrm>
          <a:off x="15246427" y="634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122724</xdr:rowOff>
    </xdr:from>
    <xdr:to>
      <xdr:col>21</xdr:col>
      <xdr:colOff>161925</xdr:colOff>
      <xdr:row>38</xdr:row>
      <xdr:rowOff>136335</xdr:rowOff>
    </xdr:to>
    <xdr:cxnSp macro="">
      <xdr:nvCxnSpPr>
        <xdr:cNvPr id="499" name="直線コネクタ 498"/>
        <xdr:cNvCxnSpPr/>
      </xdr:nvCxnSpPr>
      <xdr:spPr>
        <a:xfrm>
          <a:off x="13703300" y="6637824"/>
          <a:ext cx="889000" cy="1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52740</xdr:rowOff>
    </xdr:from>
    <xdr:to>
      <xdr:col>21</xdr:col>
      <xdr:colOff>212725</xdr:colOff>
      <xdr:row>38</xdr:row>
      <xdr:rowOff>154340</xdr:rowOff>
    </xdr:to>
    <xdr:sp macro="" textlink="">
      <xdr:nvSpPr>
        <xdr:cNvPr id="500" name="フローチャート : 判断 499"/>
        <xdr:cNvSpPr/>
      </xdr:nvSpPr>
      <xdr:spPr>
        <a:xfrm>
          <a:off x="14541500" y="65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170867</xdr:rowOff>
    </xdr:from>
    <xdr:ext cx="469744" cy="259045"/>
    <xdr:sp macro="" textlink="">
      <xdr:nvSpPr>
        <xdr:cNvPr id="501" name="テキスト ボックス 500"/>
        <xdr:cNvSpPr txBox="1"/>
      </xdr:nvSpPr>
      <xdr:spPr>
        <a:xfrm>
          <a:off x="14357427" y="634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122724</xdr:rowOff>
    </xdr:from>
    <xdr:to>
      <xdr:col>19</xdr:col>
      <xdr:colOff>644525</xdr:colOff>
      <xdr:row>38</xdr:row>
      <xdr:rowOff>132019</xdr:rowOff>
    </xdr:to>
    <xdr:cxnSp macro="">
      <xdr:nvCxnSpPr>
        <xdr:cNvPr id="502" name="直線コネクタ 501"/>
        <xdr:cNvCxnSpPr/>
      </xdr:nvCxnSpPr>
      <xdr:spPr>
        <a:xfrm flipV="1">
          <a:off x="12814300" y="6637824"/>
          <a:ext cx="889000" cy="9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37671</xdr:rowOff>
    </xdr:from>
    <xdr:to>
      <xdr:col>20</xdr:col>
      <xdr:colOff>9525</xdr:colOff>
      <xdr:row>38</xdr:row>
      <xdr:rowOff>139271</xdr:rowOff>
    </xdr:to>
    <xdr:sp macro="" textlink="">
      <xdr:nvSpPr>
        <xdr:cNvPr id="503" name="フローチャート : 判断 502"/>
        <xdr:cNvSpPr/>
      </xdr:nvSpPr>
      <xdr:spPr>
        <a:xfrm>
          <a:off x="13652500" y="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155798</xdr:rowOff>
    </xdr:from>
    <xdr:ext cx="534377" cy="259045"/>
    <xdr:sp macro="" textlink="">
      <xdr:nvSpPr>
        <xdr:cNvPr id="504" name="テキスト ボックス 503"/>
        <xdr:cNvSpPr txBox="1"/>
      </xdr:nvSpPr>
      <xdr:spPr>
        <a:xfrm>
          <a:off x="13436111" y="63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56302</xdr:rowOff>
    </xdr:from>
    <xdr:to>
      <xdr:col>18</xdr:col>
      <xdr:colOff>492125</xdr:colOff>
      <xdr:row>38</xdr:row>
      <xdr:rowOff>157902</xdr:rowOff>
    </xdr:to>
    <xdr:sp macro="" textlink="">
      <xdr:nvSpPr>
        <xdr:cNvPr id="505" name="フローチャート : 判断 504"/>
        <xdr:cNvSpPr/>
      </xdr:nvSpPr>
      <xdr:spPr>
        <a:xfrm>
          <a:off x="12763500" y="657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2979</xdr:rowOff>
    </xdr:from>
    <xdr:ext cx="469744" cy="259045"/>
    <xdr:sp macro="" textlink="">
      <xdr:nvSpPr>
        <xdr:cNvPr id="506" name="テキスト ボックス 505"/>
        <xdr:cNvSpPr txBox="1"/>
      </xdr:nvSpPr>
      <xdr:spPr>
        <a:xfrm>
          <a:off x="12579427" y="634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68107</xdr:rowOff>
    </xdr:from>
    <xdr:to>
      <xdr:col>23</xdr:col>
      <xdr:colOff>568325</xdr:colOff>
      <xdr:row>38</xdr:row>
      <xdr:rowOff>169707</xdr:rowOff>
    </xdr:to>
    <xdr:sp macro="" textlink="">
      <xdr:nvSpPr>
        <xdr:cNvPr id="512" name="円/楕円 511"/>
        <xdr:cNvSpPr/>
      </xdr:nvSpPr>
      <xdr:spPr>
        <a:xfrm>
          <a:off x="16268700" y="658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44618</xdr:rowOff>
    </xdr:from>
    <xdr:ext cx="469744" cy="259045"/>
    <xdr:sp macro="" textlink="">
      <xdr:nvSpPr>
        <xdr:cNvPr id="513" name="災害復旧事業費該当値テキスト"/>
        <xdr:cNvSpPr txBox="1"/>
      </xdr:nvSpPr>
      <xdr:spPr>
        <a:xfrm>
          <a:off x="16370300" y="6559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74283</xdr:rowOff>
    </xdr:from>
    <xdr:to>
      <xdr:col>22</xdr:col>
      <xdr:colOff>415925</xdr:colOff>
      <xdr:row>39</xdr:row>
      <xdr:rowOff>4433</xdr:rowOff>
    </xdr:to>
    <xdr:sp macro="" textlink="">
      <xdr:nvSpPr>
        <xdr:cNvPr id="514" name="円/楕円 513"/>
        <xdr:cNvSpPr/>
      </xdr:nvSpPr>
      <xdr:spPr>
        <a:xfrm>
          <a:off x="15430500" y="658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167010</xdr:rowOff>
    </xdr:from>
    <xdr:ext cx="469744" cy="259045"/>
    <xdr:sp macro="" textlink="">
      <xdr:nvSpPr>
        <xdr:cNvPr id="515" name="テキスト ボックス 514"/>
        <xdr:cNvSpPr txBox="1"/>
      </xdr:nvSpPr>
      <xdr:spPr>
        <a:xfrm>
          <a:off x="15246427" y="668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85535</xdr:rowOff>
    </xdr:from>
    <xdr:to>
      <xdr:col>21</xdr:col>
      <xdr:colOff>212725</xdr:colOff>
      <xdr:row>39</xdr:row>
      <xdr:rowOff>15685</xdr:rowOff>
    </xdr:to>
    <xdr:sp macro="" textlink="">
      <xdr:nvSpPr>
        <xdr:cNvPr id="516" name="円/楕円 515"/>
        <xdr:cNvSpPr/>
      </xdr:nvSpPr>
      <xdr:spPr>
        <a:xfrm>
          <a:off x="14541500" y="66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6812</xdr:rowOff>
    </xdr:from>
    <xdr:ext cx="378565" cy="259045"/>
    <xdr:sp macro="" textlink="">
      <xdr:nvSpPr>
        <xdr:cNvPr id="517" name="テキスト ボックス 516"/>
        <xdr:cNvSpPr txBox="1"/>
      </xdr:nvSpPr>
      <xdr:spPr>
        <a:xfrm>
          <a:off x="14403017" y="6693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71924</xdr:rowOff>
    </xdr:from>
    <xdr:to>
      <xdr:col>20</xdr:col>
      <xdr:colOff>9525</xdr:colOff>
      <xdr:row>39</xdr:row>
      <xdr:rowOff>2074</xdr:rowOff>
    </xdr:to>
    <xdr:sp macro="" textlink="">
      <xdr:nvSpPr>
        <xdr:cNvPr id="518" name="円/楕円 517"/>
        <xdr:cNvSpPr/>
      </xdr:nvSpPr>
      <xdr:spPr>
        <a:xfrm>
          <a:off x="13652500" y="658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164651</xdr:rowOff>
    </xdr:from>
    <xdr:ext cx="469744" cy="259045"/>
    <xdr:sp macro="" textlink="">
      <xdr:nvSpPr>
        <xdr:cNvPr id="519" name="テキスト ボックス 518"/>
        <xdr:cNvSpPr txBox="1"/>
      </xdr:nvSpPr>
      <xdr:spPr>
        <a:xfrm>
          <a:off x="13468427" y="6679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81219</xdr:rowOff>
    </xdr:from>
    <xdr:to>
      <xdr:col>18</xdr:col>
      <xdr:colOff>492125</xdr:colOff>
      <xdr:row>39</xdr:row>
      <xdr:rowOff>11369</xdr:rowOff>
    </xdr:to>
    <xdr:sp macro="" textlink="">
      <xdr:nvSpPr>
        <xdr:cNvPr id="520" name="円/楕円 519"/>
        <xdr:cNvSpPr/>
      </xdr:nvSpPr>
      <xdr:spPr>
        <a:xfrm>
          <a:off x="12763500" y="659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2496</xdr:rowOff>
    </xdr:from>
    <xdr:ext cx="469744" cy="259045"/>
    <xdr:sp macro="" textlink="">
      <xdr:nvSpPr>
        <xdr:cNvPr id="521" name="テキスト ボックス 520"/>
        <xdr:cNvSpPr txBox="1"/>
      </xdr:nvSpPr>
      <xdr:spPr>
        <a:xfrm>
          <a:off x="12579427" y="668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2" name="直線コネクタ 53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3" name="テキスト ボックス 53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4" name="直線コネクタ 53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5" name="テキスト ボックス 534"/>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6" name="直線コネクタ 53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7" name="テキスト ボックス 536"/>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8" name="直線コネクタ 53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9" name="テキスト ボックス 538"/>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1" name="テキスト ボックス 54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3" name="直線コネクタ 54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5" name="直線コネクタ 54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7" name="直線コネクタ 54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8" name="直線コネクタ 54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0" name="フローチャート : 判断 54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1" name="直線コネクタ 55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52" name="フローチャート : 判断 55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53" name="テキスト ボックス 55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4" name="直線コネクタ 55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5" name="フローチャート : 判断 554"/>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6" name="テキスト ボックス 555"/>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7" name="直線コネクタ 55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8" name="フローチャート : 判断 557"/>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9" name="テキスト ボックス 558"/>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60" name="フローチャート : 判断 559"/>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61" name="テキスト ボックス 560"/>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7" name="円/楕円 56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9" name="円/楕円 56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0" name="テキスト ボックス 569"/>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1" name="円/楕円 57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2" name="テキスト ボックス 571"/>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3" name="円/楕円 57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4" name="テキスト ボックス 573"/>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5" name="円/楕円 57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6" name="テキスト ボックス 575"/>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0" name="テキスト ボックス 58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2" name="テキスト ボックス 59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4" name="テキスト ボックス 59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45045</xdr:rowOff>
    </xdr:from>
    <xdr:to>
      <xdr:col>23</xdr:col>
      <xdr:colOff>516889</xdr:colOff>
      <xdr:row>78</xdr:row>
      <xdr:rowOff>138961</xdr:rowOff>
    </xdr:to>
    <xdr:cxnSp macro="">
      <xdr:nvCxnSpPr>
        <xdr:cNvPr id="600" name="直線コネクタ 599"/>
        <xdr:cNvCxnSpPr/>
      </xdr:nvCxnSpPr>
      <xdr:spPr>
        <a:xfrm flipV="1">
          <a:off x="16317595" y="12046545"/>
          <a:ext cx="1269" cy="146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142788</xdr:rowOff>
    </xdr:from>
    <xdr:ext cx="534377" cy="259045"/>
    <xdr:sp macro="" textlink="">
      <xdr:nvSpPr>
        <xdr:cNvPr id="601" name="公債費最小値テキスト"/>
        <xdr:cNvSpPr txBox="1"/>
      </xdr:nvSpPr>
      <xdr:spPr>
        <a:xfrm>
          <a:off x="16370300" y="135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138961</xdr:rowOff>
    </xdr:from>
    <xdr:to>
      <xdr:col>23</xdr:col>
      <xdr:colOff>606425</xdr:colOff>
      <xdr:row>78</xdr:row>
      <xdr:rowOff>138961</xdr:rowOff>
    </xdr:to>
    <xdr:cxnSp macro="">
      <xdr:nvCxnSpPr>
        <xdr:cNvPr id="602" name="直線コネクタ 601"/>
        <xdr:cNvCxnSpPr/>
      </xdr:nvCxnSpPr>
      <xdr:spPr>
        <a:xfrm>
          <a:off x="16230600" y="1351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163172</xdr:rowOff>
    </xdr:from>
    <xdr:ext cx="599010" cy="259045"/>
    <xdr:sp macro="" textlink="">
      <xdr:nvSpPr>
        <xdr:cNvPr id="603" name="公債費最大値テキスト"/>
        <xdr:cNvSpPr txBox="1"/>
      </xdr:nvSpPr>
      <xdr:spPr>
        <a:xfrm>
          <a:off x="16370300" y="118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45045</xdr:rowOff>
    </xdr:from>
    <xdr:to>
      <xdr:col>23</xdr:col>
      <xdr:colOff>606425</xdr:colOff>
      <xdr:row>70</xdr:row>
      <xdr:rowOff>45045</xdr:rowOff>
    </xdr:to>
    <xdr:cxnSp macro="">
      <xdr:nvCxnSpPr>
        <xdr:cNvPr id="604" name="直線コネクタ 603"/>
        <xdr:cNvCxnSpPr/>
      </xdr:nvCxnSpPr>
      <xdr:spPr>
        <a:xfrm>
          <a:off x="16230600" y="1204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139700</xdr:rowOff>
    </xdr:from>
    <xdr:to>
      <xdr:col>23</xdr:col>
      <xdr:colOff>517525</xdr:colOff>
      <xdr:row>77</xdr:row>
      <xdr:rowOff>17318</xdr:rowOff>
    </xdr:to>
    <xdr:cxnSp macro="">
      <xdr:nvCxnSpPr>
        <xdr:cNvPr id="605" name="直線コネクタ 604"/>
        <xdr:cNvCxnSpPr/>
      </xdr:nvCxnSpPr>
      <xdr:spPr>
        <a:xfrm>
          <a:off x="15481300" y="13169900"/>
          <a:ext cx="838200" cy="4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45846</xdr:rowOff>
    </xdr:from>
    <xdr:ext cx="534377" cy="259045"/>
    <xdr:sp macro="" textlink="">
      <xdr:nvSpPr>
        <xdr:cNvPr id="606" name="公債費平均値テキスト"/>
        <xdr:cNvSpPr txBox="1"/>
      </xdr:nvSpPr>
      <xdr:spPr>
        <a:xfrm>
          <a:off x="16370300" y="13247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67419</xdr:rowOff>
    </xdr:from>
    <xdr:to>
      <xdr:col>23</xdr:col>
      <xdr:colOff>568325</xdr:colOff>
      <xdr:row>77</xdr:row>
      <xdr:rowOff>169019</xdr:rowOff>
    </xdr:to>
    <xdr:sp macro="" textlink="">
      <xdr:nvSpPr>
        <xdr:cNvPr id="607" name="フローチャート : 判断 606"/>
        <xdr:cNvSpPr/>
      </xdr:nvSpPr>
      <xdr:spPr>
        <a:xfrm>
          <a:off x="162687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105471</xdr:rowOff>
    </xdr:from>
    <xdr:to>
      <xdr:col>22</xdr:col>
      <xdr:colOff>365125</xdr:colOff>
      <xdr:row>76</xdr:row>
      <xdr:rowOff>139700</xdr:rowOff>
    </xdr:to>
    <xdr:cxnSp macro="">
      <xdr:nvCxnSpPr>
        <xdr:cNvPr id="608" name="直線コネクタ 607"/>
        <xdr:cNvCxnSpPr/>
      </xdr:nvCxnSpPr>
      <xdr:spPr>
        <a:xfrm>
          <a:off x="14592300" y="13135671"/>
          <a:ext cx="889000" cy="3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78301</xdr:rowOff>
    </xdr:from>
    <xdr:to>
      <xdr:col>22</xdr:col>
      <xdr:colOff>415925</xdr:colOff>
      <xdr:row>78</xdr:row>
      <xdr:rowOff>8451</xdr:rowOff>
    </xdr:to>
    <xdr:sp macro="" textlink="">
      <xdr:nvSpPr>
        <xdr:cNvPr id="609" name="フローチャート : 判断 608"/>
        <xdr:cNvSpPr/>
      </xdr:nvSpPr>
      <xdr:spPr>
        <a:xfrm>
          <a:off x="15430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171028</xdr:rowOff>
    </xdr:from>
    <xdr:ext cx="534377" cy="259045"/>
    <xdr:sp macro="" textlink="">
      <xdr:nvSpPr>
        <xdr:cNvPr id="610" name="テキスト ボックス 609"/>
        <xdr:cNvSpPr txBox="1"/>
      </xdr:nvSpPr>
      <xdr:spPr>
        <a:xfrm>
          <a:off x="15214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105471</xdr:rowOff>
    </xdr:from>
    <xdr:to>
      <xdr:col>21</xdr:col>
      <xdr:colOff>161925</xdr:colOff>
      <xdr:row>76</xdr:row>
      <xdr:rowOff>153598</xdr:rowOff>
    </xdr:to>
    <xdr:cxnSp macro="">
      <xdr:nvCxnSpPr>
        <xdr:cNvPr id="611" name="直線コネクタ 610"/>
        <xdr:cNvCxnSpPr/>
      </xdr:nvCxnSpPr>
      <xdr:spPr>
        <a:xfrm flipV="1">
          <a:off x="13703300" y="13135671"/>
          <a:ext cx="889000" cy="48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76251</xdr:rowOff>
    </xdr:from>
    <xdr:to>
      <xdr:col>21</xdr:col>
      <xdr:colOff>212725</xdr:colOff>
      <xdr:row>78</xdr:row>
      <xdr:rowOff>6401</xdr:rowOff>
    </xdr:to>
    <xdr:sp macro="" textlink="">
      <xdr:nvSpPr>
        <xdr:cNvPr id="612" name="フローチャート : 判断 611"/>
        <xdr:cNvSpPr/>
      </xdr:nvSpPr>
      <xdr:spPr>
        <a:xfrm>
          <a:off x="14541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168978</xdr:rowOff>
    </xdr:from>
    <xdr:ext cx="534377" cy="259045"/>
    <xdr:sp macro="" textlink="">
      <xdr:nvSpPr>
        <xdr:cNvPr id="613" name="テキスト ボックス 612"/>
        <xdr:cNvSpPr txBox="1"/>
      </xdr:nvSpPr>
      <xdr:spPr>
        <a:xfrm>
          <a:off x="14325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153598</xdr:rowOff>
    </xdr:from>
    <xdr:to>
      <xdr:col>19</xdr:col>
      <xdr:colOff>644525</xdr:colOff>
      <xdr:row>76</xdr:row>
      <xdr:rowOff>165666</xdr:rowOff>
    </xdr:to>
    <xdr:cxnSp macro="">
      <xdr:nvCxnSpPr>
        <xdr:cNvPr id="614" name="直線コネクタ 613"/>
        <xdr:cNvCxnSpPr/>
      </xdr:nvCxnSpPr>
      <xdr:spPr>
        <a:xfrm flipV="1">
          <a:off x="12814300" y="13183798"/>
          <a:ext cx="889000" cy="1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75439</xdr:rowOff>
    </xdr:from>
    <xdr:to>
      <xdr:col>20</xdr:col>
      <xdr:colOff>9525</xdr:colOff>
      <xdr:row>78</xdr:row>
      <xdr:rowOff>5589</xdr:rowOff>
    </xdr:to>
    <xdr:sp macro="" textlink="">
      <xdr:nvSpPr>
        <xdr:cNvPr id="615" name="フローチャート : 判断 614"/>
        <xdr:cNvSpPr/>
      </xdr:nvSpPr>
      <xdr:spPr>
        <a:xfrm>
          <a:off x="13652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168166</xdr:rowOff>
    </xdr:from>
    <xdr:ext cx="534377" cy="259045"/>
    <xdr:sp macro="" textlink="">
      <xdr:nvSpPr>
        <xdr:cNvPr id="616" name="テキスト ボックス 615"/>
        <xdr:cNvSpPr txBox="1"/>
      </xdr:nvSpPr>
      <xdr:spPr>
        <a:xfrm>
          <a:off x="13436111" y="13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71039</xdr:rowOff>
    </xdr:from>
    <xdr:to>
      <xdr:col>18</xdr:col>
      <xdr:colOff>492125</xdr:colOff>
      <xdr:row>78</xdr:row>
      <xdr:rowOff>1189</xdr:rowOff>
    </xdr:to>
    <xdr:sp macro="" textlink="">
      <xdr:nvSpPr>
        <xdr:cNvPr id="617" name="フローチャート : 判断 616"/>
        <xdr:cNvSpPr/>
      </xdr:nvSpPr>
      <xdr:spPr>
        <a:xfrm>
          <a:off x="12763500" y="132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163766</xdr:rowOff>
    </xdr:from>
    <xdr:ext cx="534377" cy="259045"/>
    <xdr:sp macro="" textlink="">
      <xdr:nvSpPr>
        <xdr:cNvPr id="618" name="テキスト ボックス 617"/>
        <xdr:cNvSpPr txBox="1"/>
      </xdr:nvSpPr>
      <xdr:spPr>
        <a:xfrm>
          <a:off x="12547111" y="133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137968</xdr:rowOff>
    </xdr:from>
    <xdr:to>
      <xdr:col>23</xdr:col>
      <xdr:colOff>568325</xdr:colOff>
      <xdr:row>77</xdr:row>
      <xdr:rowOff>68118</xdr:rowOff>
    </xdr:to>
    <xdr:sp macro="" textlink="">
      <xdr:nvSpPr>
        <xdr:cNvPr id="624" name="円/楕円 623"/>
        <xdr:cNvSpPr/>
      </xdr:nvSpPr>
      <xdr:spPr>
        <a:xfrm>
          <a:off x="16268700" y="1316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160845</xdr:rowOff>
    </xdr:from>
    <xdr:ext cx="534377" cy="259045"/>
    <xdr:sp macro="" textlink="">
      <xdr:nvSpPr>
        <xdr:cNvPr id="625" name="公債費該当値テキスト"/>
        <xdr:cNvSpPr txBox="1"/>
      </xdr:nvSpPr>
      <xdr:spPr>
        <a:xfrm>
          <a:off x="16370300" y="1301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97,121</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88900</xdr:rowOff>
    </xdr:from>
    <xdr:to>
      <xdr:col>22</xdr:col>
      <xdr:colOff>415925</xdr:colOff>
      <xdr:row>77</xdr:row>
      <xdr:rowOff>19050</xdr:rowOff>
    </xdr:to>
    <xdr:sp macro="" textlink="">
      <xdr:nvSpPr>
        <xdr:cNvPr id="626" name="円/楕円 625"/>
        <xdr:cNvSpPr/>
      </xdr:nvSpPr>
      <xdr:spPr>
        <a:xfrm>
          <a:off x="15430500" y="1311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35577</xdr:rowOff>
    </xdr:from>
    <xdr:ext cx="599010" cy="259045"/>
    <xdr:sp macro="" textlink="">
      <xdr:nvSpPr>
        <xdr:cNvPr id="627" name="テキスト ボックス 626"/>
        <xdr:cNvSpPr txBox="1"/>
      </xdr:nvSpPr>
      <xdr:spPr>
        <a:xfrm>
          <a:off x="15181794" y="12894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110,000</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54671</xdr:rowOff>
    </xdr:from>
    <xdr:to>
      <xdr:col>21</xdr:col>
      <xdr:colOff>212725</xdr:colOff>
      <xdr:row>76</xdr:row>
      <xdr:rowOff>156271</xdr:rowOff>
    </xdr:to>
    <xdr:sp macro="" textlink="">
      <xdr:nvSpPr>
        <xdr:cNvPr id="628" name="円/楕円 627"/>
        <xdr:cNvSpPr/>
      </xdr:nvSpPr>
      <xdr:spPr>
        <a:xfrm>
          <a:off x="14541500" y="1308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1348</xdr:rowOff>
    </xdr:from>
    <xdr:ext cx="599010" cy="259045"/>
    <xdr:sp macro="" textlink="">
      <xdr:nvSpPr>
        <xdr:cNvPr id="629" name="テキスト ボックス 628"/>
        <xdr:cNvSpPr txBox="1"/>
      </xdr:nvSpPr>
      <xdr:spPr>
        <a:xfrm>
          <a:off x="14292794" y="12860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118,984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102798</xdr:rowOff>
    </xdr:from>
    <xdr:to>
      <xdr:col>20</xdr:col>
      <xdr:colOff>9525</xdr:colOff>
      <xdr:row>77</xdr:row>
      <xdr:rowOff>32948</xdr:rowOff>
    </xdr:to>
    <xdr:sp macro="" textlink="">
      <xdr:nvSpPr>
        <xdr:cNvPr id="630" name="円/楕円 629"/>
        <xdr:cNvSpPr/>
      </xdr:nvSpPr>
      <xdr:spPr>
        <a:xfrm>
          <a:off x="13652500" y="1313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49476</xdr:rowOff>
    </xdr:from>
    <xdr:ext cx="599010" cy="259045"/>
    <xdr:sp macro="" textlink="">
      <xdr:nvSpPr>
        <xdr:cNvPr id="631" name="テキスト ボックス 630"/>
        <xdr:cNvSpPr txBox="1"/>
      </xdr:nvSpPr>
      <xdr:spPr>
        <a:xfrm>
          <a:off x="13403794" y="12908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106,352</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114866</xdr:rowOff>
    </xdr:from>
    <xdr:to>
      <xdr:col>18</xdr:col>
      <xdr:colOff>492125</xdr:colOff>
      <xdr:row>77</xdr:row>
      <xdr:rowOff>45016</xdr:rowOff>
    </xdr:to>
    <xdr:sp macro="" textlink="">
      <xdr:nvSpPr>
        <xdr:cNvPr id="632" name="円/楕円 631"/>
        <xdr:cNvSpPr/>
      </xdr:nvSpPr>
      <xdr:spPr>
        <a:xfrm>
          <a:off x="12763500" y="1314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61542</xdr:rowOff>
    </xdr:from>
    <xdr:ext cx="599010" cy="259045"/>
    <xdr:sp macro="" textlink="">
      <xdr:nvSpPr>
        <xdr:cNvPr id="633" name="テキスト ボックス 632"/>
        <xdr:cNvSpPr txBox="1"/>
      </xdr:nvSpPr>
      <xdr:spPr>
        <a:xfrm>
          <a:off x="12514794" y="12920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103,185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7" name="テキスト ボックス 64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9" name="テキスト ボックス 64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1" name="テキスト ボックス 65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138232</xdr:rowOff>
    </xdr:from>
    <xdr:to>
      <xdr:col>23</xdr:col>
      <xdr:colOff>516889</xdr:colOff>
      <xdr:row>98</xdr:row>
      <xdr:rowOff>139474</xdr:rowOff>
    </xdr:to>
    <xdr:cxnSp macro="">
      <xdr:nvCxnSpPr>
        <xdr:cNvPr id="655" name="直線コネクタ 654"/>
        <xdr:cNvCxnSpPr/>
      </xdr:nvCxnSpPr>
      <xdr:spPr>
        <a:xfrm flipV="1">
          <a:off x="16317595" y="15568732"/>
          <a:ext cx="1269" cy="137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148223</xdr:rowOff>
    </xdr:from>
    <xdr:ext cx="313932" cy="259045"/>
    <xdr:sp macro="" textlink="">
      <xdr:nvSpPr>
        <xdr:cNvPr id="656" name="積立金最小値テキスト"/>
        <xdr:cNvSpPr txBox="1"/>
      </xdr:nvSpPr>
      <xdr:spPr>
        <a:xfrm>
          <a:off x="16370300" y="16950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139474</xdr:rowOff>
    </xdr:from>
    <xdr:to>
      <xdr:col>23</xdr:col>
      <xdr:colOff>606425</xdr:colOff>
      <xdr:row>98</xdr:row>
      <xdr:rowOff>139474</xdr:rowOff>
    </xdr:to>
    <xdr:cxnSp macro="">
      <xdr:nvCxnSpPr>
        <xdr:cNvPr id="657" name="直線コネクタ 656"/>
        <xdr:cNvCxnSpPr/>
      </xdr:nvCxnSpPr>
      <xdr:spPr>
        <a:xfrm>
          <a:off x="16230600" y="1694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84909</xdr:rowOff>
    </xdr:from>
    <xdr:ext cx="599010" cy="259045"/>
    <xdr:sp macro="" textlink="">
      <xdr:nvSpPr>
        <xdr:cNvPr id="658" name="積立金最大値テキスト"/>
        <xdr:cNvSpPr txBox="1"/>
      </xdr:nvSpPr>
      <xdr:spPr>
        <a:xfrm>
          <a:off x="16370300" y="1534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138232</xdr:rowOff>
    </xdr:from>
    <xdr:to>
      <xdr:col>23</xdr:col>
      <xdr:colOff>606425</xdr:colOff>
      <xdr:row>90</xdr:row>
      <xdr:rowOff>138232</xdr:rowOff>
    </xdr:to>
    <xdr:cxnSp macro="">
      <xdr:nvCxnSpPr>
        <xdr:cNvPr id="659" name="直線コネクタ 658"/>
        <xdr:cNvCxnSpPr/>
      </xdr:nvCxnSpPr>
      <xdr:spPr>
        <a:xfrm>
          <a:off x="16230600" y="1556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72441</xdr:rowOff>
    </xdr:from>
    <xdr:to>
      <xdr:col>23</xdr:col>
      <xdr:colOff>517525</xdr:colOff>
      <xdr:row>98</xdr:row>
      <xdr:rowOff>135910</xdr:rowOff>
    </xdr:to>
    <xdr:cxnSp macro="">
      <xdr:nvCxnSpPr>
        <xdr:cNvPr id="660" name="直線コネクタ 659"/>
        <xdr:cNvCxnSpPr/>
      </xdr:nvCxnSpPr>
      <xdr:spPr>
        <a:xfrm flipV="1">
          <a:off x="15481300" y="16874541"/>
          <a:ext cx="838200" cy="6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21223</xdr:rowOff>
    </xdr:from>
    <xdr:ext cx="534377" cy="259045"/>
    <xdr:sp macro="" textlink="">
      <xdr:nvSpPr>
        <xdr:cNvPr id="661" name="積立金平均値テキスト"/>
        <xdr:cNvSpPr txBox="1"/>
      </xdr:nvSpPr>
      <xdr:spPr>
        <a:xfrm>
          <a:off x="16370300" y="16823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42796</xdr:rowOff>
    </xdr:from>
    <xdr:to>
      <xdr:col>23</xdr:col>
      <xdr:colOff>568325</xdr:colOff>
      <xdr:row>98</xdr:row>
      <xdr:rowOff>144396</xdr:rowOff>
    </xdr:to>
    <xdr:sp macro="" textlink="">
      <xdr:nvSpPr>
        <xdr:cNvPr id="662" name="フローチャート : 判断 661"/>
        <xdr:cNvSpPr/>
      </xdr:nvSpPr>
      <xdr:spPr>
        <a:xfrm>
          <a:off x="162687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110770</xdr:rowOff>
    </xdr:from>
    <xdr:to>
      <xdr:col>22</xdr:col>
      <xdr:colOff>365125</xdr:colOff>
      <xdr:row>98</xdr:row>
      <xdr:rowOff>135910</xdr:rowOff>
    </xdr:to>
    <xdr:cxnSp macro="">
      <xdr:nvCxnSpPr>
        <xdr:cNvPr id="663" name="直線コネクタ 662"/>
        <xdr:cNvCxnSpPr/>
      </xdr:nvCxnSpPr>
      <xdr:spPr>
        <a:xfrm>
          <a:off x="14592300" y="16912870"/>
          <a:ext cx="889000" cy="2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18552</xdr:rowOff>
    </xdr:from>
    <xdr:to>
      <xdr:col>22</xdr:col>
      <xdr:colOff>415925</xdr:colOff>
      <xdr:row>98</xdr:row>
      <xdr:rowOff>120152</xdr:rowOff>
    </xdr:to>
    <xdr:sp macro="" textlink="">
      <xdr:nvSpPr>
        <xdr:cNvPr id="664" name="フローチャート : 判断 663"/>
        <xdr:cNvSpPr/>
      </xdr:nvSpPr>
      <xdr:spPr>
        <a:xfrm>
          <a:off x="15430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136679</xdr:rowOff>
    </xdr:from>
    <xdr:ext cx="534377" cy="259045"/>
    <xdr:sp macro="" textlink="">
      <xdr:nvSpPr>
        <xdr:cNvPr id="665" name="テキスト ボックス 664"/>
        <xdr:cNvSpPr txBox="1"/>
      </xdr:nvSpPr>
      <xdr:spPr>
        <a:xfrm>
          <a:off x="15214111" y="1659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110770</xdr:rowOff>
    </xdr:from>
    <xdr:to>
      <xdr:col>21</xdr:col>
      <xdr:colOff>161925</xdr:colOff>
      <xdr:row>98</xdr:row>
      <xdr:rowOff>138123</xdr:rowOff>
    </xdr:to>
    <xdr:cxnSp macro="">
      <xdr:nvCxnSpPr>
        <xdr:cNvPr id="666" name="直線コネクタ 665"/>
        <xdr:cNvCxnSpPr/>
      </xdr:nvCxnSpPr>
      <xdr:spPr>
        <a:xfrm flipV="1">
          <a:off x="13703300" y="16912870"/>
          <a:ext cx="889000" cy="2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23907</xdr:rowOff>
    </xdr:from>
    <xdr:to>
      <xdr:col>21</xdr:col>
      <xdr:colOff>212725</xdr:colOff>
      <xdr:row>98</xdr:row>
      <xdr:rowOff>125507</xdr:rowOff>
    </xdr:to>
    <xdr:sp macro="" textlink="">
      <xdr:nvSpPr>
        <xdr:cNvPr id="667" name="フローチャート : 判断 666"/>
        <xdr:cNvSpPr/>
      </xdr:nvSpPr>
      <xdr:spPr>
        <a:xfrm>
          <a:off x="14541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142034</xdr:rowOff>
    </xdr:from>
    <xdr:ext cx="534377" cy="259045"/>
    <xdr:sp macro="" textlink="">
      <xdr:nvSpPr>
        <xdr:cNvPr id="668" name="テキスト ボックス 667"/>
        <xdr:cNvSpPr txBox="1"/>
      </xdr:nvSpPr>
      <xdr:spPr>
        <a:xfrm>
          <a:off x="14325111" y="166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138123</xdr:rowOff>
    </xdr:from>
    <xdr:to>
      <xdr:col>19</xdr:col>
      <xdr:colOff>644525</xdr:colOff>
      <xdr:row>98</xdr:row>
      <xdr:rowOff>139503</xdr:rowOff>
    </xdr:to>
    <xdr:cxnSp macro="">
      <xdr:nvCxnSpPr>
        <xdr:cNvPr id="669" name="直線コネクタ 668"/>
        <xdr:cNvCxnSpPr/>
      </xdr:nvCxnSpPr>
      <xdr:spPr>
        <a:xfrm flipV="1">
          <a:off x="12814300" y="16940223"/>
          <a:ext cx="889000" cy="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133161</xdr:rowOff>
    </xdr:from>
    <xdr:to>
      <xdr:col>20</xdr:col>
      <xdr:colOff>9525</xdr:colOff>
      <xdr:row>98</xdr:row>
      <xdr:rowOff>63311</xdr:rowOff>
    </xdr:to>
    <xdr:sp macro="" textlink="">
      <xdr:nvSpPr>
        <xdr:cNvPr id="670" name="フローチャート : 判断 669"/>
        <xdr:cNvSpPr/>
      </xdr:nvSpPr>
      <xdr:spPr>
        <a:xfrm>
          <a:off x="13652500" y="1676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79838</xdr:rowOff>
    </xdr:from>
    <xdr:ext cx="534377" cy="259045"/>
    <xdr:sp macro="" textlink="">
      <xdr:nvSpPr>
        <xdr:cNvPr id="671" name="テキスト ボックス 670"/>
        <xdr:cNvSpPr txBox="1"/>
      </xdr:nvSpPr>
      <xdr:spPr>
        <a:xfrm>
          <a:off x="13436111" y="1653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28606</xdr:rowOff>
    </xdr:from>
    <xdr:to>
      <xdr:col>18</xdr:col>
      <xdr:colOff>492125</xdr:colOff>
      <xdr:row>98</xdr:row>
      <xdr:rowOff>130206</xdr:rowOff>
    </xdr:to>
    <xdr:sp macro="" textlink="">
      <xdr:nvSpPr>
        <xdr:cNvPr id="672" name="フローチャート : 判断 671"/>
        <xdr:cNvSpPr/>
      </xdr:nvSpPr>
      <xdr:spPr>
        <a:xfrm>
          <a:off x="12763500" y="1683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146733</xdr:rowOff>
    </xdr:from>
    <xdr:ext cx="534377" cy="259045"/>
    <xdr:sp macro="" textlink="">
      <xdr:nvSpPr>
        <xdr:cNvPr id="673" name="テキスト ボックス 672"/>
        <xdr:cNvSpPr txBox="1"/>
      </xdr:nvSpPr>
      <xdr:spPr>
        <a:xfrm>
          <a:off x="12547111" y="1660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21641</xdr:rowOff>
    </xdr:from>
    <xdr:to>
      <xdr:col>23</xdr:col>
      <xdr:colOff>568325</xdr:colOff>
      <xdr:row>98</xdr:row>
      <xdr:rowOff>123241</xdr:rowOff>
    </xdr:to>
    <xdr:sp macro="" textlink="">
      <xdr:nvSpPr>
        <xdr:cNvPr id="679" name="円/楕円 678"/>
        <xdr:cNvSpPr/>
      </xdr:nvSpPr>
      <xdr:spPr>
        <a:xfrm>
          <a:off x="16268700" y="1682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152468</xdr:rowOff>
    </xdr:from>
    <xdr:ext cx="534377" cy="259045"/>
    <xdr:sp macro="" textlink="">
      <xdr:nvSpPr>
        <xdr:cNvPr id="680" name="積立金該当値テキスト"/>
        <xdr:cNvSpPr txBox="1"/>
      </xdr:nvSpPr>
      <xdr:spPr>
        <a:xfrm>
          <a:off x="16370300" y="1661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29,422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85110</xdr:rowOff>
    </xdr:from>
    <xdr:to>
      <xdr:col>22</xdr:col>
      <xdr:colOff>415925</xdr:colOff>
      <xdr:row>99</xdr:row>
      <xdr:rowOff>15260</xdr:rowOff>
    </xdr:to>
    <xdr:sp macro="" textlink="">
      <xdr:nvSpPr>
        <xdr:cNvPr id="681" name="円/楕円 680"/>
        <xdr:cNvSpPr/>
      </xdr:nvSpPr>
      <xdr:spPr>
        <a:xfrm>
          <a:off x="15430500" y="16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6387</xdr:rowOff>
    </xdr:from>
    <xdr:ext cx="469744" cy="259045"/>
    <xdr:sp macro="" textlink="">
      <xdr:nvSpPr>
        <xdr:cNvPr id="682" name="テキスト ボックス 681"/>
        <xdr:cNvSpPr txBox="1"/>
      </xdr:nvSpPr>
      <xdr:spPr>
        <a:xfrm>
          <a:off x="15246427" y="1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59970</xdr:rowOff>
    </xdr:from>
    <xdr:to>
      <xdr:col>21</xdr:col>
      <xdr:colOff>212725</xdr:colOff>
      <xdr:row>98</xdr:row>
      <xdr:rowOff>161570</xdr:rowOff>
    </xdr:to>
    <xdr:sp macro="" textlink="">
      <xdr:nvSpPr>
        <xdr:cNvPr id="683" name="円/楕円 682"/>
        <xdr:cNvSpPr/>
      </xdr:nvSpPr>
      <xdr:spPr>
        <a:xfrm>
          <a:off x="14541500" y="1686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152697</xdr:rowOff>
    </xdr:from>
    <xdr:ext cx="534377" cy="259045"/>
    <xdr:sp macro="" textlink="">
      <xdr:nvSpPr>
        <xdr:cNvPr id="684" name="テキスト ボックス 683"/>
        <xdr:cNvSpPr txBox="1"/>
      </xdr:nvSpPr>
      <xdr:spPr>
        <a:xfrm>
          <a:off x="14325111" y="1695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12,655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87323</xdr:rowOff>
    </xdr:from>
    <xdr:to>
      <xdr:col>20</xdr:col>
      <xdr:colOff>9525</xdr:colOff>
      <xdr:row>99</xdr:row>
      <xdr:rowOff>17473</xdr:rowOff>
    </xdr:to>
    <xdr:sp macro="" textlink="">
      <xdr:nvSpPr>
        <xdr:cNvPr id="685" name="円/楕円 684"/>
        <xdr:cNvSpPr/>
      </xdr:nvSpPr>
      <xdr:spPr>
        <a:xfrm>
          <a:off x="13652500" y="1688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8600</xdr:rowOff>
    </xdr:from>
    <xdr:ext cx="378565" cy="259045"/>
    <xdr:sp macro="" textlink="">
      <xdr:nvSpPr>
        <xdr:cNvPr id="686" name="テキスト ボックス 685"/>
        <xdr:cNvSpPr txBox="1"/>
      </xdr:nvSpPr>
      <xdr:spPr>
        <a:xfrm>
          <a:off x="13514017" y="16982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88703</xdr:rowOff>
    </xdr:from>
    <xdr:to>
      <xdr:col>18</xdr:col>
      <xdr:colOff>492125</xdr:colOff>
      <xdr:row>99</xdr:row>
      <xdr:rowOff>18853</xdr:rowOff>
    </xdr:to>
    <xdr:sp macro="" textlink="">
      <xdr:nvSpPr>
        <xdr:cNvPr id="687" name="円/楕円 686"/>
        <xdr:cNvSpPr/>
      </xdr:nvSpPr>
      <xdr:spPr>
        <a:xfrm>
          <a:off x="12763500" y="1689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99</xdr:row>
      <xdr:rowOff>9980</xdr:rowOff>
    </xdr:from>
    <xdr:ext cx="313932" cy="259045"/>
    <xdr:sp macro="" textlink="">
      <xdr:nvSpPr>
        <xdr:cNvPr id="688" name="テキスト ボックス 687"/>
        <xdr:cNvSpPr txBox="1"/>
      </xdr:nvSpPr>
      <xdr:spPr>
        <a:xfrm>
          <a:off x="12657333" y="169835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2" name="テキスト ボックス 70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4" name="テキスト ボックス 70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6" name="テキスト ボックス 70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159726</xdr:rowOff>
    </xdr:from>
    <xdr:to>
      <xdr:col>32</xdr:col>
      <xdr:colOff>186689</xdr:colOff>
      <xdr:row>38</xdr:row>
      <xdr:rowOff>139700</xdr:rowOff>
    </xdr:to>
    <xdr:cxnSp macro="">
      <xdr:nvCxnSpPr>
        <xdr:cNvPr id="710" name="直線コネクタ 709"/>
        <xdr:cNvCxnSpPr/>
      </xdr:nvCxnSpPr>
      <xdr:spPr>
        <a:xfrm flipV="1">
          <a:off x="22159595" y="5474676"/>
          <a:ext cx="1269" cy="118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106403</xdr:rowOff>
    </xdr:from>
    <xdr:ext cx="534377" cy="259045"/>
    <xdr:sp macro="" textlink="">
      <xdr:nvSpPr>
        <xdr:cNvPr id="713" name="投資及び出資金最大値テキスト"/>
        <xdr:cNvSpPr txBox="1"/>
      </xdr:nvSpPr>
      <xdr:spPr>
        <a:xfrm>
          <a:off x="22212300" y="52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159726</xdr:rowOff>
    </xdr:from>
    <xdr:to>
      <xdr:col>32</xdr:col>
      <xdr:colOff>276225</xdr:colOff>
      <xdr:row>31</xdr:row>
      <xdr:rowOff>159726</xdr:rowOff>
    </xdr:to>
    <xdr:cxnSp macro="">
      <xdr:nvCxnSpPr>
        <xdr:cNvPr id="714" name="直線コネクタ 713"/>
        <xdr:cNvCxnSpPr/>
      </xdr:nvCxnSpPr>
      <xdr:spPr>
        <a:xfrm>
          <a:off x="22072600" y="547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129001</xdr:rowOff>
    </xdr:from>
    <xdr:to>
      <xdr:col>32</xdr:col>
      <xdr:colOff>187325</xdr:colOff>
      <xdr:row>38</xdr:row>
      <xdr:rowOff>139700</xdr:rowOff>
    </xdr:to>
    <xdr:cxnSp macro="">
      <xdr:nvCxnSpPr>
        <xdr:cNvPr id="715" name="直線コネクタ 714"/>
        <xdr:cNvCxnSpPr/>
      </xdr:nvCxnSpPr>
      <xdr:spPr>
        <a:xfrm>
          <a:off x="21323300" y="6644101"/>
          <a:ext cx="838200" cy="1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33870</xdr:rowOff>
    </xdr:from>
    <xdr:ext cx="469744" cy="259045"/>
    <xdr:sp macro="" textlink="">
      <xdr:nvSpPr>
        <xdr:cNvPr id="716" name="投資及び出資金平均値テキスト"/>
        <xdr:cNvSpPr txBox="1"/>
      </xdr:nvSpPr>
      <xdr:spPr>
        <a:xfrm>
          <a:off x="22212300" y="637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10993</xdr:rowOff>
    </xdr:from>
    <xdr:to>
      <xdr:col>32</xdr:col>
      <xdr:colOff>238125</xdr:colOff>
      <xdr:row>38</xdr:row>
      <xdr:rowOff>112593</xdr:rowOff>
    </xdr:to>
    <xdr:sp macro="" textlink="">
      <xdr:nvSpPr>
        <xdr:cNvPr id="717" name="フローチャート : 判断 716"/>
        <xdr:cNvSpPr/>
      </xdr:nvSpPr>
      <xdr:spPr>
        <a:xfrm>
          <a:off x="221107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129001</xdr:rowOff>
    </xdr:from>
    <xdr:to>
      <xdr:col>31</xdr:col>
      <xdr:colOff>34925</xdr:colOff>
      <xdr:row>38</xdr:row>
      <xdr:rowOff>137368</xdr:rowOff>
    </xdr:to>
    <xdr:cxnSp macro="">
      <xdr:nvCxnSpPr>
        <xdr:cNvPr id="718" name="直線コネクタ 717"/>
        <xdr:cNvCxnSpPr/>
      </xdr:nvCxnSpPr>
      <xdr:spPr>
        <a:xfrm flipV="1">
          <a:off x="20434300" y="6644101"/>
          <a:ext cx="889000"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9" name="フローチャート : 判断 718"/>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20" name="テキスト ボックス 719"/>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137368</xdr:rowOff>
    </xdr:from>
    <xdr:to>
      <xdr:col>29</xdr:col>
      <xdr:colOff>517525</xdr:colOff>
      <xdr:row>38</xdr:row>
      <xdr:rowOff>137414</xdr:rowOff>
    </xdr:to>
    <xdr:cxnSp macro="">
      <xdr:nvCxnSpPr>
        <xdr:cNvPr id="721" name="直線コネクタ 720"/>
        <xdr:cNvCxnSpPr/>
      </xdr:nvCxnSpPr>
      <xdr:spPr>
        <a:xfrm flipV="1">
          <a:off x="19545300" y="6652468"/>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2" name="フローチャート : 判断 721"/>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135475</xdr:rowOff>
    </xdr:from>
    <xdr:ext cx="469744" cy="259045"/>
    <xdr:sp macro="" textlink="">
      <xdr:nvSpPr>
        <xdr:cNvPr id="723" name="テキスト ボックス 722"/>
        <xdr:cNvSpPr txBox="1"/>
      </xdr:nvSpPr>
      <xdr:spPr>
        <a:xfrm>
          <a:off x="20199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137414</xdr:rowOff>
    </xdr:from>
    <xdr:to>
      <xdr:col>28</xdr:col>
      <xdr:colOff>314325</xdr:colOff>
      <xdr:row>38</xdr:row>
      <xdr:rowOff>137414</xdr:rowOff>
    </xdr:to>
    <xdr:cxnSp macro="">
      <xdr:nvCxnSpPr>
        <xdr:cNvPr id="724" name="直線コネクタ 723"/>
        <xdr:cNvCxnSpPr/>
      </xdr:nvCxnSpPr>
      <xdr:spPr>
        <a:xfrm>
          <a:off x="18656300" y="66525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5" name="フローチャート : 判断 724"/>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6" name="テキスト ボックス 725"/>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7" name="フローチャート : 判断 726"/>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8" name="テキスト ボックス 727"/>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4" name="円/楕円 73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5"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78201</xdr:rowOff>
    </xdr:from>
    <xdr:to>
      <xdr:col>31</xdr:col>
      <xdr:colOff>85725</xdr:colOff>
      <xdr:row>39</xdr:row>
      <xdr:rowOff>8351</xdr:rowOff>
    </xdr:to>
    <xdr:sp macro="" textlink="">
      <xdr:nvSpPr>
        <xdr:cNvPr id="736" name="円/楕円 735"/>
        <xdr:cNvSpPr/>
      </xdr:nvSpPr>
      <xdr:spPr>
        <a:xfrm>
          <a:off x="21272500" y="659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170928</xdr:rowOff>
    </xdr:from>
    <xdr:ext cx="378565" cy="259045"/>
    <xdr:sp macro="" textlink="">
      <xdr:nvSpPr>
        <xdr:cNvPr id="737" name="テキスト ボックス 736"/>
        <xdr:cNvSpPr txBox="1"/>
      </xdr:nvSpPr>
      <xdr:spPr>
        <a:xfrm>
          <a:off x="21134017" y="6686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86568</xdr:rowOff>
    </xdr:from>
    <xdr:to>
      <xdr:col>29</xdr:col>
      <xdr:colOff>568325</xdr:colOff>
      <xdr:row>39</xdr:row>
      <xdr:rowOff>16718</xdr:rowOff>
    </xdr:to>
    <xdr:sp macro="" textlink="">
      <xdr:nvSpPr>
        <xdr:cNvPr id="738" name="円/楕円 737"/>
        <xdr:cNvSpPr/>
      </xdr:nvSpPr>
      <xdr:spPr>
        <a:xfrm>
          <a:off x="20383500" y="660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7845</xdr:rowOff>
    </xdr:from>
    <xdr:ext cx="313932" cy="259045"/>
    <xdr:sp macro="" textlink="">
      <xdr:nvSpPr>
        <xdr:cNvPr id="739" name="テキスト ボックス 738"/>
        <xdr:cNvSpPr txBox="1"/>
      </xdr:nvSpPr>
      <xdr:spPr>
        <a:xfrm>
          <a:off x="20277333" y="6694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86614</xdr:rowOff>
    </xdr:from>
    <xdr:to>
      <xdr:col>28</xdr:col>
      <xdr:colOff>365125</xdr:colOff>
      <xdr:row>39</xdr:row>
      <xdr:rowOff>16764</xdr:rowOff>
    </xdr:to>
    <xdr:sp macro="" textlink="">
      <xdr:nvSpPr>
        <xdr:cNvPr id="740" name="円/楕円 739"/>
        <xdr:cNvSpPr/>
      </xdr:nvSpPr>
      <xdr:spPr>
        <a:xfrm>
          <a:off x="194945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7891</xdr:rowOff>
    </xdr:from>
    <xdr:ext cx="313932" cy="259045"/>
    <xdr:sp macro="" textlink="">
      <xdr:nvSpPr>
        <xdr:cNvPr id="741" name="テキスト ボックス 740"/>
        <xdr:cNvSpPr txBox="1"/>
      </xdr:nvSpPr>
      <xdr:spPr>
        <a:xfrm>
          <a:off x="19388333" y="6694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86614</xdr:rowOff>
    </xdr:from>
    <xdr:to>
      <xdr:col>27</xdr:col>
      <xdr:colOff>161925</xdr:colOff>
      <xdr:row>39</xdr:row>
      <xdr:rowOff>16764</xdr:rowOff>
    </xdr:to>
    <xdr:sp macro="" textlink="">
      <xdr:nvSpPr>
        <xdr:cNvPr id="742" name="円/楕円 741"/>
        <xdr:cNvSpPr/>
      </xdr:nvSpPr>
      <xdr:spPr>
        <a:xfrm>
          <a:off x="186055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7891</xdr:rowOff>
    </xdr:from>
    <xdr:ext cx="313932" cy="259045"/>
    <xdr:sp macro="" textlink="">
      <xdr:nvSpPr>
        <xdr:cNvPr id="743" name="テキスト ボックス 742"/>
        <xdr:cNvSpPr txBox="1"/>
      </xdr:nvSpPr>
      <xdr:spPr>
        <a:xfrm>
          <a:off x="18499333" y="6694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4" name="直線コネクタ 75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5" name="テキスト ボックス 75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6" name="直線コネクタ 75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7" name="テキスト ボックス 75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9" name="テキスト ボックス 75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0" name="直線コネクタ 75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1" name="テキスト ボックス 76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2" name="直線コネクタ 76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3" name="テキスト ボックス 76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5" name="テキスト ボックス 76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83598</xdr:rowOff>
    </xdr:from>
    <xdr:to>
      <xdr:col>32</xdr:col>
      <xdr:colOff>186689</xdr:colOff>
      <xdr:row>59</xdr:row>
      <xdr:rowOff>44450</xdr:rowOff>
    </xdr:to>
    <xdr:cxnSp macro="">
      <xdr:nvCxnSpPr>
        <xdr:cNvPr id="767" name="直線コネクタ 766"/>
        <xdr:cNvCxnSpPr/>
      </xdr:nvCxnSpPr>
      <xdr:spPr>
        <a:xfrm flipV="1">
          <a:off x="22159595" y="8656098"/>
          <a:ext cx="1269" cy="150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9" name="直線コネクタ 76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30275</xdr:rowOff>
    </xdr:from>
    <xdr:ext cx="534377" cy="259045"/>
    <xdr:sp macro="" textlink="">
      <xdr:nvSpPr>
        <xdr:cNvPr id="770" name="貸付金最大値テキスト"/>
        <xdr:cNvSpPr txBox="1"/>
      </xdr:nvSpPr>
      <xdr:spPr>
        <a:xfrm>
          <a:off x="22212300" y="84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83598</xdr:rowOff>
    </xdr:from>
    <xdr:to>
      <xdr:col>32</xdr:col>
      <xdr:colOff>276225</xdr:colOff>
      <xdr:row>50</xdr:row>
      <xdr:rowOff>83598</xdr:rowOff>
    </xdr:to>
    <xdr:cxnSp macro="">
      <xdr:nvCxnSpPr>
        <xdr:cNvPr id="771" name="直線コネクタ 770"/>
        <xdr:cNvCxnSpPr/>
      </xdr:nvCxnSpPr>
      <xdr:spPr>
        <a:xfrm>
          <a:off x="22072600" y="86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42164</xdr:rowOff>
    </xdr:from>
    <xdr:to>
      <xdr:col>32</xdr:col>
      <xdr:colOff>187325</xdr:colOff>
      <xdr:row>59</xdr:row>
      <xdr:rowOff>42278</xdr:rowOff>
    </xdr:to>
    <xdr:cxnSp macro="">
      <xdr:nvCxnSpPr>
        <xdr:cNvPr id="772" name="直線コネクタ 771"/>
        <xdr:cNvCxnSpPr/>
      </xdr:nvCxnSpPr>
      <xdr:spPr>
        <a:xfrm>
          <a:off x="21323300" y="10157714"/>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62342</xdr:rowOff>
    </xdr:from>
    <xdr:ext cx="469744" cy="259045"/>
    <xdr:sp macro="" textlink="">
      <xdr:nvSpPr>
        <xdr:cNvPr id="773" name="貸付金平均値テキスト"/>
        <xdr:cNvSpPr txBox="1"/>
      </xdr:nvSpPr>
      <xdr:spPr>
        <a:xfrm>
          <a:off x="22212300" y="9834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39465</xdr:rowOff>
    </xdr:from>
    <xdr:to>
      <xdr:col>32</xdr:col>
      <xdr:colOff>238125</xdr:colOff>
      <xdr:row>58</xdr:row>
      <xdr:rowOff>141065</xdr:rowOff>
    </xdr:to>
    <xdr:sp macro="" textlink="">
      <xdr:nvSpPr>
        <xdr:cNvPr id="774" name="フローチャート : 判断 773"/>
        <xdr:cNvSpPr/>
      </xdr:nvSpPr>
      <xdr:spPr>
        <a:xfrm>
          <a:off x="221107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39916</xdr:rowOff>
    </xdr:from>
    <xdr:to>
      <xdr:col>31</xdr:col>
      <xdr:colOff>34925</xdr:colOff>
      <xdr:row>59</xdr:row>
      <xdr:rowOff>42164</xdr:rowOff>
    </xdr:to>
    <xdr:cxnSp macro="">
      <xdr:nvCxnSpPr>
        <xdr:cNvPr id="775" name="直線コネクタ 774"/>
        <xdr:cNvCxnSpPr/>
      </xdr:nvCxnSpPr>
      <xdr:spPr>
        <a:xfrm>
          <a:off x="20434300" y="10155466"/>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33769</xdr:rowOff>
    </xdr:from>
    <xdr:to>
      <xdr:col>31</xdr:col>
      <xdr:colOff>85725</xdr:colOff>
      <xdr:row>58</xdr:row>
      <xdr:rowOff>135369</xdr:rowOff>
    </xdr:to>
    <xdr:sp macro="" textlink="">
      <xdr:nvSpPr>
        <xdr:cNvPr id="776" name="フローチャート : 判断 775"/>
        <xdr:cNvSpPr/>
      </xdr:nvSpPr>
      <xdr:spPr>
        <a:xfrm>
          <a:off x="21272500" y="99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151896</xdr:rowOff>
    </xdr:from>
    <xdr:ext cx="469744" cy="259045"/>
    <xdr:sp macro="" textlink="">
      <xdr:nvSpPr>
        <xdr:cNvPr id="777" name="テキスト ボックス 776"/>
        <xdr:cNvSpPr txBox="1"/>
      </xdr:nvSpPr>
      <xdr:spPr>
        <a:xfrm>
          <a:off x="21088427" y="975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36620</xdr:rowOff>
    </xdr:from>
    <xdr:to>
      <xdr:col>29</xdr:col>
      <xdr:colOff>517525</xdr:colOff>
      <xdr:row>59</xdr:row>
      <xdr:rowOff>39916</xdr:rowOff>
    </xdr:to>
    <xdr:cxnSp macro="">
      <xdr:nvCxnSpPr>
        <xdr:cNvPr id="778" name="直線コネクタ 777"/>
        <xdr:cNvCxnSpPr/>
      </xdr:nvCxnSpPr>
      <xdr:spPr>
        <a:xfrm>
          <a:off x="19545300" y="10152170"/>
          <a:ext cx="889000" cy="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27616</xdr:rowOff>
    </xdr:from>
    <xdr:to>
      <xdr:col>29</xdr:col>
      <xdr:colOff>568325</xdr:colOff>
      <xdr:row>58</xdr:row>
      <xdr:rowOff>129216</xdr:rowOff>
    </xdr:to>
    <xdr:sp macro="" textlink="">
      <xdr:nvSpPr>
        <xdr:cNvPr id="779" name="フローチャート : 判断 778"/>
        <xdr:cNvSpPr/>
      </xdr:nvSpPr>
      <xdr:spPr>
        <a:xfrm>
          <a:off x="20383500" y="997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145743</xdr:rowOff>
    </xdr:from>
    <xdr:ext cx="469744" cy="259045"/>
    <xdr:sp macro="" textlink="">
      <xdr:nvSpPr>
        <xdr:cNvPr id="780" name="テキスト ボックス 779"/>
        <xdr:cNvSpPr txBox="1"/>
      </xdr:nvSpPr>
      <xdr:spPr>
        <a:xfrm>
          <a:off x="20199427" y="97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33934</xdr:rowOff>
    </xdr:from>
    <xdr:to>
      <xdr:col>28</xdr:col>
      <xdr:colOff>314325</xdr:colOff>
      <xdr:row>59</xdr:row>
      <xdr:rowOff>36620</xdr:rowOff>
    </xdr:to>
    <xdr:cxnSp macro="">
      <xdr:nvCxnSpPr>
        <xdr:cNvPr id="781" name="直線コネクタ 780"/>
        <xdr:cNvCxnSpPr/>
      </xdr:nvCxnSpPr>
      <xdr:spPr>
        <a:xfrm>
          <a:off x="18656300" y="10149484"/>
          <a:ext cx="889000" cy="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25635</xdr:rowOff>
    </xdr:from>
    <xdr:to>
      <xdr:col>28</xdr:col>
      <xdr:colOff>365125</xdr:colOff>
      <xdr:row>58</xdr:row>
      <xdr:rowOff>127235</xdr:rowOff>
    </xdr:to>
    <xdr:sp macro="" textlink="">
      <xdr:nvSpPr>
        <xdr:cNvPr id="782" name="フローチャート : 判断 781"/>
        <xdr:cNvSpPr/>
      </xdr:nvSpPr>
      <xdr:spPr>
        <a:xfrm>
          <a:off x="19494500" y="99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143762</xdr:rowOff>
    </xdr:from>
    <xdr:ext cx="469744" cy="259045"/>
    <xdr:sp macro="" textlink="">
      <xdr:nvSpPr>
        <xdr:cNvPr id="783" name="テキスト ボックス 782"/>
        <xdr:cNvSpPr txBox="1"/>
      </xdr:nvSpPr>
      <xdr:spPr>
        <a:xfrm>
          <a:off x="19310427" y="974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18338</xdr:rowOff>
    </xdr:from>
    <xdr:to>
      <xdr:col>27</xdr:col>
      <xdr:colOff>161925</xdr:colOff>
      <xdr:row>58</xdr:row>
      <xdr:rowOff>119938</xdr:rowOff>
    </xdr:to>
    <xdr:sp macro="" textlink="">
      <xdr:nvSpPr>
        <xdr:cNvPr id="784" name="フローチャート : 判断 783"/>
        <xdr:cNvSpPr/>
      </xdr:nvSpPr>
      <xdr:spPr>
        <a:xfrm>
          <a:off x="18605500" y="996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136465</xdr:rowOff>
    </xdr:from>
    <xdr:ext cx="469744" cy="259045"/>
    <xdr:sp macro="" textlink="">
      <xdr:nvSpPr>
        <xdr:cNvPr id="785" name="テキスト ボックス 784"/>
        <xdr:cNvSpPr txBox="1"/>
      </xdr:nvSpPr>
      <xdr:spPr>
        <a:xfrm>
          <a:off x="18421427" y="973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162928</xdr:rowOff>
    </xdr:from>
    <xdr:to>
      <xdr:col>32</xdr:col>
      <xdr:colOff>238125</xdr:colOff>
      <xdr:row>59</xdr:row>
      <xdr:rowOff>93078</xdr:rowOff>
    </xdr:to>
    <xdr:sp macro="" textlink="">
      <xdr:nvSpPr>
        <xdr:cNvPr id="791" name="円/楕円 790"/>
        <xdr:cNvSpPr/>
      </xdr:nvSpPr>
      <xdr:spPr>
        <a:xfrm>
          <a:off x="22110700" y="1010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77855</xdr:rowOff>
    </xdr:from>
    <xdr:ext cx="378565" cy="259045"/>
    <xdr:sp macro="" textlink="">
      <xdr:nvSpPr>
        <xdr:cNvPr id="792" name="貸付金該当値テキスト"/>
        <xdr:cNvSpPr txBox="1"/>
      </xdr:nvSpPr>
      <xdr:spPr>
        <a:xfrm>
          <a:off x="22212300" y="10021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162814</xdr:rowOff>
    </xdr:from>
    <xdr:to>
      <xdr:col>31</xdr:col>
      <xdr:colOff>85725</xdr:colOff>
      <xdr:row>59</xdr:row>
      <xdr:rowOff>92964</xdr:rowOff>
    </xdr:to>
    <xdr:sp macro="" textlink="">
      <xdr:nvSpPr>
        <xdr:cNvPr id="793" name="円/楕円 792"/>
        <xdr:cNvSpPr/>
      </xdr:nvSpPr>
      <xdr:spPr>
        <a:xfrm>
          <a:off x="21272500" y="1010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84091</xdr:rowOff>
    </xdr:from>
    <xdr:ext cx="378565" cy="259045"/>
    <xdr:sp macro="" textlink="">
      <xdr:nvSpPr>
        <xdr:cNvPr id="794" name="テキスト ボックス 793"/>
        <xdr:cNvSpPr txBox="1"/>
      </xdr:nvSpPr>
      <xdr:spPr>
        <a:xfrm>
          <a:off x="21134017" y="10199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160566</xdr:rowOff>
    </xdr:from>
    <xdr:to>
      <xdr:col>29</xdr:col>
      <xdr:colOff>568325</xdr:colOff>
      <xdr:row>59</xdr:row>
      <xdr:rowOff>90716</xdr:rowOff>
    </xdr:to>
    <xdr:sp macro="" textlink="">
      <xdr:nvSpPr>
        <xdr:cNvPr id="795" name="円/楕円 794"/>
        <xdr:cNvSpPr/>
      </xdr:nvSpPr>
      <xdr:spPr>
        <a:xfrm>
          <a:off x="20383500" y="1010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81843</xdr:rowOff>
    </xdr:from>
    <xdr:ext cx="378565" cy="259045"/>
    <xdr:sp macro="" textlink="">
      <xdr:nvSpPr>
        <xdr:cNvPr id="796" name="テキスト ボックス 795"/>
        <xdr:cNvSpPr txBox="1"/>
      </xdr:nvSpPr>
      <xdr:spPr>
        <a:xfrm>
          <a:off x="20245017" y="10197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157270</xdr:rowOff>
    </xdr:from>
    <xdr:to>
      <xdr:col>28</xdr:col>
      <xdr:colOff>365125</xdr:colOff>
      <xdr:row>59</xdr:row>
      <xdr:rowOff>87420</xdr:rowOff>
    </xdr:to>
    <xdr:sp macro="" textlink="">
      <xdr:nvSpPr>
        <xdr:cNvPr id="797" name="円/楕円 796"/>
        <xdr:cNvSpPr/>
      </xdr:nvSpPr>
      <xdr:spPr>
        <a:xfrm>
          <a:off x="19494500" y="1010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78547</xdr:rowOff>
    </xdr:from>
    <xdr:ext cx="378565" cy="259045"/>
    <xdr:sp macro="" textlink="">
      <xdr:nvSpPr>
        <xdr:cNvPr id="798" name="テキスト ボックス 797"/>
        <xdr:cNvSpPr txBox="1"/>
      </xdr:nvSpPr>
      <xdr:spPr>
        <a:xfrm>
          <a:off x="19356017" y="10194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154584</xdr:rowOff>
    </xdr:from>
    <xdr:to>
      <xdr:col>27</xdr:col>
      <xdr:colOff>161925</xdr:colOff>
      <xdr:row>59</xdr:row>
      <xdr:rowOff>84734</xdr:rowOff>
    </xdr:to>
    <xdr:sp macro="" textlink="">
      <xdr:nvSpPr>
        <xdr:cNvPr id="799" name="円/楕円 798"/>
        <xdr:cNvSpPr/>
      </xdr:nvSpPr>
      <xdr:spPr>
        <a:xfrm>
          <a:off x="18605500" y="1009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75861</xdr:rowOff>
    </xdr:from>
    <xdr:ext cx="378565" cy="259045"/>
    <xdr:sp macro="" textlink="">
      <xdr:nvSpPr>
        <xdr:cNvPr id="800" name="テキスト ボックス 799"/>
        <xdr:cNvSpPr txBox="1"/>
      </xdr:nvSpPr>
      <xdr:spPr>
        <a:xfrm>
          <a:off x="18467017" y="10191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56,725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139643</xdr:rowOff>
    </xdr:from>
    <xdr:to>
      <xdr:col>32</xdr:col>
      <xdr:colOff>186689</xdr:colOff>
      <xdr:row>77</xdr:row>
      <xdr:rowOff>153969</xdr:rowOff>
    </xdr:to>
    <xdr:cxnSp macro="">
      <xdr:nvCxnSpPr>
        <xdr:cNvPr id="825" name="直線コネクタ 824"/>
        <xdr:cNvCxnSpPr/>
      </xdr:nvCxnSpPr>
      <xdr:spPr>
        <a:xfrm flipV="1">
          <a:off x="22159595" y="12141143"/>
          <a:ext cx="1269" cy="121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157796</xdr:rowOff>
    </xdr:from>
    <xdr:ext cx="534377" cy="259045"/>
    <xdr:sp macro="" textlink="">
      <xdr:nvSpPr>
        <xdr:cNvPr id="826" name="繰出金最小値テキスト"/>
        <xdr:cNvSpPr txBox="1"/>
      </xdr:nvSpPr>
      <xdr:spPr>
        <a:xfrm>
          <a:off x="22212300" y="133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77</xdr:row>
      <xdr:rowOff>153969</xdr:rowOff>
    </xdr:from>
    <xdr:to>
      <xdr:col>32</xdr:col>
      <xdr:colOff>276225</xdr:colOff>
      <xdr:row>77</xdr:row>
      <xdr:rowOff>153969</xdr:rowOff>
    </xdr:to>
    <xdr:cxnSp macro="">
      <xdr:nvCxnSpPr>
        <xdr:cNvPr id="827" name="直線コネクタ 826"/>
        <xdr:cNvCxnSpPr/>
      </xdr:nvCxnSpPr>
      <xdr:spPr>
        <a:xfrm>
          <a:off x="22072600" y="133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86320</xdr:rowOff>
    </xdr:from>
    <xdr:ext cx="534377" cy="259045"/>
    <xdr:sp macro="" textlink="">
      <xdr:nvSpPr>
        <xdr:cNvPr id="828" name="繰出金最大値テキスト"/>
        <xdr:cNvSpPr txBox="1"/>
      </xdr:nvSpPr>
      <xdr:spPr>
        <a:xfrm>
          <a:off x="22212300" y="119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70</xdr:row>
      <xdr:rowOff>139643</xdr:rowOff>
    </xdr:from>
    <xdr:to>
      <xdr:col>32</xdr:col>
      <xdr:colOff>276225</xdr:colOff>
      <xdr:row>70</xdr:row>
      <xdr:rowOff>139643</xdr:rowOff>
    </xdr:to>
    <xdr:cxnSp macro="">
      <xdr:nvCxnSpPr>
        <xdr:cNvPr id="829" name="直線コネクタ 828"/>
        <xdr:cNvCxnSpPr/>
      </xdr:nvCxnSpPr>
      <xdr:spPr>
        <a:xfrm>
          <a:off x="22072600" y="1214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46907</xdr:rowOff>
    </xdr:from>
    <xdr:to>
      <xdr:col>32</xdr:col>
      <xdr:colOff>187325</xdr:colOff>
      <xdr:row>74</xdr:row>
      <xdr:rowOff>73634</xdr:rowOff>
    </xdr:to>
    <xdr:cxnSp macro="">
      <xdr:nvCxnSpPr>
        <xdr:cNvPr id="830" name="直線コネクタ 829"/>
        <xdr:cNvCxnSpPr/>
      </xdr:nvCxnSpPr>
      <xdr:spPr>
        <a:xfrm flipV="1">
          <a:off x="21323300" y="12734207"/>
          <a:ext cx="838200" cy="2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14692</xdr:rowOff>
    </xdr:from>
    <xdr:ext cx="534377" cy="259045"/>
    <xdr:sp macro="" textlink="">
      <xdr:nvSpPr>
        <xdr:cNvPr id="831" name="繰出金平均値テキスト"/>
        <xdr:cNvSpPr txBox="1"/>
      </xdr:nvSpPr>
      <xdr:spPr>
        <a:xfrm>
          <a:off x="22212300" y="12701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36265</xdr:rowOff>
    </xdr:from>
    <xdr:to>
      <xdr:col>32</xdr:col>
      <xdr:colOff>238125</xdr:colOff>
      <xdr:row>74</xdr:row>
      <xdr:rowOff>137865</xdr:rowOff>
    </xdr:to>
    <xdr:sp macro="" textlink="">
      <xdr:nvSpPr>
        <xdr:cNvPr id="832" name="フローチャート : 判断 831"/>
        <xdr:cNvSpPr/>
      </xdr:nvSpPr>
      <xdr:spPr>
        <a:xfrm>
          <a:off x="221107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73634</xdr:rowOff>
    </xdr:from>
    <xdr:to>
      <xdr:col>31</xdr:col>
      <xdr:colOff>34925</xdr:colOff>
      <xdr:row>76</xdr:row>
      <xdr:rowOff>52927</xdr:rowOff>
    </xdr:to>
    <xdr:cxnSp macro="">
      <xdr:nvCxnSpPr>
        <xdr:cNvPr id="833" name="直線コネクタ 832"/>
        <xdr:cNvCxnSpPr/>
      </xdr:nvCxnSpPr>
      <xdr:spPr>
        <a:xfrm flipV="1">
          <a:off x="20434300" y="12760934"/>
          <a:ext cx="889000" cy="32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112617</xdr:rowOff>
    </xdr:from>
    <xdr:to>
      <xdr:col>31</xdr:col>
      <xdr:colOff>85725</xdr:colOff>
      <xdr:row>75</xdr:row>
      <xdr:rowOff>42767</xdr:rowOff>
    </xdr:to>
    <xdr:sp macro="" textlink="">
      <xdr:nvSpPr>
        <xdr:cNvPr id="834" name="フローチャート : 判断 833"/>
        <xdr:cNvSpPr/>
      </xdr:nvSpPr>
      <xdr:spPr>
        <a:xfrm>
          <a:off x="21272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33894</xdr:rowOff>
    </xdr:from>
    <xdr:ext cx="534377" cy="259045"/>
    <xdr:sp macro="" textlink="">
      <xdr:nvSpPr>
        <xdr:cNvPr id="835" name="テキスト ボックス 834"/>
        <xdr:cNvSpPr txBox="1"/>
      </xdr:nvSpPr>
      <xdr:spPr>
        <a:xfrm>
          <a:off x="21056111" y="128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40926</xdr:rowOff>
    </xdr:from>
    <xdr:to>
      <xdr:col>29</xdr:col>
      <xdr:colOff>517525</xdr:colOff>
      <xdr:row>76</xdr:row>
      <xdr:rowOff>52927</xdr:rowOff>
    </xdr:to>
    <xdr:cxnSp macro="">
      <xdr:nvCxnSpPr>
        <xdr:cNvPr id="836" name="直線コネクタ 835"/>
        <xdr:cNvCxnSpPr/>
      </xdr:nvCxnSpPr>
      <xdr:spPr>
        <a:xfrm>
          <a:off x="19545300" y="13071126"/>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127095</xdr:rowOff>
    </xdr:from>
    <xdr:to>
      <xdr:col>29</xdr:col>
      <xdr:colOff>568325</xdr:colOff>
      <xdr:row>75</xdr:row>
      <xdr:rowOff>57245</xdr:rowOff>
    </xdr:to>
    <xdr:sp macro="" textlink="">
      <xdr:nvSpPr>
        <xdr:cNvPr id="837" name="フローチャート : 判断 836"/>
        <xdr:cNvSpPr/>
      </xdr:nvSpPr>
      <xdr:spPr>
        <a:xfrm>
          <a:off x="20383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73772</xdr:rowOff>
    </xdr:from>
    <xdr:ext cx="534377" cy="259045"/>
    <xdr:sp macro="" textlink="">
      <xdr:nvSpPr>
        <xdr:cNvPr id="838" name="テキスト ボックス 837"/>
        <xdr:cNvSpPr txBox="1"/>
      </xdr:nvSpPr>
      <xdr:spPr>
        <a:xfrm>
          <a:off x="20167111" y="125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40926</xdr:rowOff>
    </xdr:from>
    <xdr:to>
      <xdr:col>28</xdr:col>
      <xdr:colOff>314325</xdr:colOff>
      <xdr:row>76</xdr:row>
      <xdr:rowOff>78530</xdr:rowOff>
    </xdr:to>
    <xdr:cxnSp macro="">
      <xdr:nvCxnSpPr>
        <xdr:cNvPr id="839" name="直線コネクタ 838"/>
        <xdr:cNvCxnSpPr/>
      </xdr:nvCxnSpPr>
      <xdr:spPr>
        <a:xfrm flipV="1">
          <a:off x="18656300" y="13071126"/>
          <a:ext cx="889000" cy="3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158070</xdr:rowOff>
    </xdr:from>
    <xdr:to>
      <xdr:col>28</xdr:col>
      <xdr:colOff>365125</xdr:colOff>
      <xdr:row>75</xdr:row>
      <xdr:rowOff>88220</xdr:rowOff>
    </xdr:to>
    <xdr:sp macro="" textlink="">
      <xdr:nvSpPr>
        <xdr:cNvPr id="840" name="フローチャート : 判断 839"/>
        <xdr:cNvSpPr/>
      </xdr:nvSpPr>
      <xdr:spPr>
        <a:xfrm>
          <a:off x="19494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104747</xdr:rowOff>
    </xdr:from>
    <xdr:ext cx="534377" cy="259045"/>
    <xdr:sp macro="" textlink="">
      <xdr:nvSpPr>
        <xdr:cNvPr id="841" name="テキスト ボックス 840"/>
        <xdr:cNvSpPr txBox="1"/>
      </xdr:nvSpPr>
      <xdr:spPr>
        <a:xfrm>
          <a:off x="19278111" y="1262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25388</xdr:rowOff>
    </xdr:from>
    <xdr:to>
      <xdr:col>27</xdr:col>
      <xdr:colOff>161925</xdr:colOff>
      <xdr:row>75</xdr:row>
      <xdr:rowOff>126988</xdr:rowOff>
    </xdr:to>
    <xdr:sp macro="" textlink="">
      <xdr:nvSpPr>
        <xdr:cNvPr id="842" name="フローチャート : 判断 841"/>
        <xdr:cNvSpPr/>
      </xdr:nvSpPr>
      <xdr:spPr>
        <a:xfrm>
          <a:off x="18605500" y="128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143515</xdr:rowOff>
    </xdr:from>
    <xdr:ext cx="534377" cy="259045"/>
    <xdr:sp macro="" textlink="">
      <xdr:nvSpPr>
        <xdr:cNvPr id="843" name="テキスト ボックス 842"/>
        <xdr:cNvSpPr txBox="1"/>
      </xdr:nvSpPr>
      <xdr:spPr>
        <a:xfrm>
          <a:off x="18389111" y="1265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167557</xdr:rowOff>
    </xdr:from>
    <xdr:to>
      <xdr:col>32</xdr:col>
      <xdr:colOff>238125</xdr:colOff>
      <xdr:row>74</xdr:row>
      <xdr:rowOff>97707</xdr:rowOff>
    </xdr:to>
    <xdr:sp macro="" textlink="">
      <xdr:nvSpPr>
        <xdr:cNvPr id="849" name="円/楕円 848"/>
        <xdr:cNvSpPr/>
      </xdr:nvSpPr>
      <xdr:spPr>
        <a:xfrm>
          <a:off x="22110700" y="1268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18984</xdr:rowOff>
    </xdr:from>
    <xdr:ext cx="534377" cy="259045"/>
    <xdr:sp macro="" textlink="">
      <xdr:nvSpPr>
        <xdr:cNvPr id="850" name="繰出金該当値テキスト"/>
        <xdr:cNvSpPr txBox="1"/>
      </xdr:nvSpPr>
      <xdr:spPr>
        <a:xfrm>
          <a:off x="22212300" y="1253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64,871</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22834</xdr:rowOff>
    </xdr:from>
    <xdr:to>
      <xdr:col>31</xdr:col>
      <xdr:colOff>85725</xdr:colOff>
      <xdr:row>74</xdr:row>
      <xdr:rowOff>124434</xdr:rowOff>
    </xdr:to>
    <xdr:sp macro="" textlink="">
      <xdr:nvSpPr>
        <xdr:cNvPr id="851" name="円/楕円 850"/>
        <xdr:cNvSpPr/>
      </xdr:nvSpPr>
      <xdr:spPr>
        <a:xfrm>
          <a:off x="21272500" y="127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140961</xdr:rowOff>
    </xdr:from>
    <xdr:ext cx="534377" cy="259045"/>
    <xdr:sp macro="" textlink="">
      <xdr:nvSpPr>
        <xdr:cNvPr id="852" name="テキスト ボックス 851"/>
        <xdr:cNvSpPr txBox="1"/>
      </xdr:nvSpPr>
      <xdr:spPr>
        <a:xfrm>
          <a:off x="21056111" y="1248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63,468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2127</xdr:rowOff>
    </xdr:from>
    <xdr:to>
      <xdr:col>29</xdr:col>
      <xdr:colOff>568325</xdr:colOff>
      <xdr:row>76</xdr:row>
      <xdr:rowOff>103727</xdr:rowOff>
    </xdr:to>
    <xdr:sp macro="" textlink="">
      <xdr:nvSpPr>
        <xdr:cNvPr id="853" name="円/楕円 852"/>
        <xdr:cNvSpPr/>
      </xdr:nvSpPr>
      <xdr:spPr>
        <a:xfrm>
          <a:off x="20383500" y="1303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94854</xdr:rowOff>
    </xdr:from>
    <xdr:ext cx="534377" cy="259045"/>
    <xdr:sp macro="" textlink="">
      <xdr:nvSpPr>
        <xdr:cNvPr id="854" name="テキスト ボックス 853"/>
        <xdr:cNvSpPr txBox="1"/>
      </xdr:nvSpPr>
      <xdr:spPr>
        <a:xfrm>
          <a:off x="20167111" y="1312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46,555</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161576</xdr:rowOff>
    </xdr:from>
    <xdr:to>
      <xdr:col>28</xdr:col>
      <xdr:colOff>365125</xdr:colOff>
      <xdr:row>76</xdr:row>
      <xdr:rowOff>91726</xdr:rowOff>
    </xdr:to>
    <xdr:sp macro="" textlink="">
      <xdr:nvSpPr>
        <xdr:cNvPr id="855" name="円/楕円 854"/>
        <xdr:cNvSpPr/>
      </xdr:nvSpPr>
      <xdr:spPr>
        <a:xfrm>
          <a:off x="19494500" y="1302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82853</xdr:rowOff>
    </xdr:from>
    <xdr:ext cx="534377" cy="259045"/>
    <xdr:sp macro="" textlink="">
      <xdr:nvSpPr>
        <xdr:cNvPr id="856" name="テキスト ボックス 855"/>
        <xdr:cNvSpPr txBox="1"/>
      </xdr:nvSpPr>
      <xdr:spPr>
        <a:xfrm>
          <a:off x="19278111" y="1311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47,185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27730</xdr:rowOff>
    </xdr:from>
    <xdr:to>
      <xdr:col>27</xdr:col>
      <xdr:colOff>161925</xdr:colOff>
      <xdr:row>76</xdr:row>
      <xdr:rowOff>129330</xdr:rowOff>
    </xdr:to>
    <xdr:sp macro="" textlink="">
      <xdr:nvSpPr>
        <xdr:cNvPr id="857" name="円/楕円 856"/>
        <xdr:cNvSpPr/>
      </xdr:nvSpPr>
      <xdr:spPr>
        <a:xfrm>
          <a:off x="18605500" y="1305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120457</xdr:rowOff>
    </xdr:from>
    <xdr:ext cx="534377" cy="259045"/>
    <xdr:sp macro="" textlink="">
      <xdr:nvSpPr>
        <xdr:cNvPr id="858" name="テキスト ボックス 857"/>
        <xdr:cNvSpPr txBox="1"/>
      </xdr:nvSpPr>
      <xdr:spPr>
        <a:xfrm>
          <a:off x="18389111" y="1315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45,211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144434</xdr:rowOff>
    </xdr:from>
    <xdr:ext cx="467179" cy="259045"/>
    <xdr:sp macro="" textlink="">
      <xdr:nvSpPr>
        <xdr:cNvPr id="872" name="テキスト ボックス 871"/>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94</xdr:row>
      <xdr:rowOff>160763</xdr:rowOff>
    </xdr:from>
    <xdr:ext cx="467179" cy="259045"/>
    <xdr:sp macro="" textlink="">
      <xdr:nvSpPr>
        <xdr:cNvPr id="874" name="テキスト ボックス 873"/>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5641</xdr:rowOff>
    </xdr:from>
    <xdr:ext cx="467179" cy="259045"/>
    <xdr:sp macro="" textlink="">
      <xdr:nvSpPr>
        <xdr:cNvPr id="876" name="テキスト ボックス 875"/>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21970</xdr:rowOff>
    </xdr:from>
    <xdr:ext cx="467179" cy="259045"/>
    <xdr:sp macro="" textlink="">
      <xdr:nvSpPr>
        <xdr:cNvPr id="878" name="テキスト ボックス 877"/>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38298</xdr:rowOff>
    </xdr:from>
    <xdr:ext cx="531299" cy="259045"/>
    <xdr:sp macro="" textlink="">
      <xdr:nvSpPr>
        <xdr:cNvPr id="880" name="テキスト ボックス 879"/>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82" name="テキスト ボックス 88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90</xdr:row>
      <xdr:rowOff>96593</xdr:rowOff>
    </xdr:from>
    <xdr:to>
      <xdr:col>32</xdr:col>
      <xdr:colOff>186689</xdr:colOff>
      <xdr:row>99</xdr:row>
      <xdr:rowOff>98879</xdr:rowOff>
    </xdr:to>
    <xdr:cxnSp macro="">
      <xdr:nvCxnSpPr>
        <xdr:cNvPr id="884" name="直線コネクタ 883"/>
        <xdr:cNvCxnSpPr/>
      </xdr:nvCxnSpPr>
      <xdr:spPr>
        <a:xfrm flipV="1">
          <a:off x="22159595" y="15527093"/>
          <a:ext cx="1269"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144199</xdr:rowOff>
    </xdr:from>
    <xdr:ext cx="249299" cy="259045"/>
    <xdr:sp macro="" textlink="">
      <xdr:nvSpPr>
        <xdr:cNvPr id="885" name="前年度繰上充用金最小値テキスト"/>
        <xdr:cNvSpPr txBox="1"/>
      </xdr:nvSpPr>
      <xdr:spPr>
        <a:xfrm>
          <a:off x="22212300" y="17117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43270</xdr:rowOff>
    </xdr:from>
    <xdr:ext cx="469744" cy="259045"/>
    <xdr:sp macro="" textlink="">
      <xdr:nvSpPr>
        <xdr:cNvPr id="887" name="前年度繰上充用金最大値テキスト"/>
        <xdr:cNvSpPr txBox="1"/>
      </xdr:nvSpPr>
      <xdr:spPr>
        <a:xfrm>
          <a:off x="22212300" y="153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96593</xdr:rowOff>
    </xdr:from>
    <xdr:to>
      <xdr:col>32</xdr:col>
      <xdr:colOff>276225</xdr:colOff>
      <xdr:row>90</xdr:row>
      <xdr:rowOff>96593</xdr:rowOff>
    </xdr:to>
    <xdr:cxnSp macro="">
      <xdr:nvCxnSpPr>
        <xdr:cNvPr id="888" name="直線コネクタ 887"/>
        <xdr:cNvCxnSpPr/>
      </xdr:nvCxnSpPr>
      <xdr:spPr>
        <a:xfrm>
          <a:off x="22072600" y="155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90</xdr:row>
      <xdr:rowOff>96593</xdr:rowOff>
    </xdr:from>
    <xdr:to>
      <xdr:col>32</xdr:col>
      <xdr:colOff>187325</xdr:colOff>
      <xdr:row>92</xdr:row>
      <xdr:rowOff>21481</xdr:rowOff>
    </xdr:to>
    <xdr:cxnSp macro="">
      <xdr:nvCxnSpPr>
        <xdr:cNvPr id="889" name="直線コネクタ 888"/>
        <xdr:cNvCxnSpPr/>
      </xdr:nvCxnSpPr>
      <xdr:spPr>
        <a:xfrm flipV="1">
          <a:off x="21323300" y="15527093"/>
          <a:ext cx="838200" cy="26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17198</xdr:rowOff>
    </xdr:from>
    <xdr:ext cx="313932" cy="259045"/>
    <xdr:sp macro="" textlink="">
      <xdr:nvSpPr>
        <xdr:cNvPr id="890" name="前年度繰上充用金平均値テキスト"/>
        <xdr:cNvSpPr txBox="1"/>
      </xdr:nvSpPr>
      <xdr:spPr>
        <a:xfrm>
          <a:off x="22212300" y="16990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38771</xdr:rowOff>
    </xdr:from>
    <xdr:to>
      <xdr:col>32</xdr:col>
      <xdr:colOff>238125</xdr:colOff>
      <xdr:row>99</xdr:row>
      <xdr:rowOff>140371</xdr:rowOff>
    </xdr:to>
    <xdr:sp macro="" textlink="">
      <xdr:nvSpPr>
        <xdr:cNvPr id="891" name="フローチャート : 判断 890"/>
        <xdr:cNvSpPr/>
      </xdr:nvSpPr>
      <xdr:spPr>
        <a:xfrm>
          <a:off x="22110700" y="1701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92</xdr:row>
      <xdr:rowOff>21481</xdr:rowOff>
    </xdr:from>
    <xdr:to>
      <xdr:col>31</xdr:col>
      <xdr:colOff>34925</xdr:colOff>
      <xdr:row>93</xdr:row>
      <xdr:rowOff>116187</xdr:rowOff>
    </xdr:to>
    <xdr:cxnSp macro="">
      <xdr:nvCxnSpPr>
        <xdr:cNvPr id="892" name="直線コネクタ 891"/>
        <xdr:cNvCxnSpPr/>
      </xdr:nvCxnSpPr>
      <xdr:spPr>
        <a:xfrm flipV="1">
          <a:off x="20434300" y="15794881"/>
          <a:ext cx="889000" cy="26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42690</xdr:rowOff>
    </xdr:from>
    <xdr:to>
      <xdr:col>31</xdr:col>
      <xdr:colOff>85725</xdr:colOff>
      <xdr:row>99</xdr:row>
      <xdr:rowOff>144290</xdr:rowOff>
    </xdr:to>
    <xdr:sp macro="" textlink="">
      <xdr:nvSpPr>
        <xdr:cNvPr id="893" name="フローチャート : 判断 892"/>
        <xdr:cNvSpPr/>
      </xdr:nvSpPr>
      <xdr:spPr>
        <a:xfrm>
          <a:off x="21272500" y="1701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99</xdr:row>
      <xdr:rowOff>135417</xdr:rowOff>
    </xdr:from>
    <xdr:ext cx="313932" cy="259045"/>
    <xdr:sp macro="" textlink="">
      <xdr:nvSpPr>
        <xdr:cNvPr id="894" name="テキスト ボックス 893"/>
        <xdr:cNvSpPr txBox="1"/>
      </xdr:nvSpPr>
      <xdr:spPr>
        <a:xfrm>
          <a:off x="21166333" y="171089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93</xdr:row>
      <xdr:rowOff>116187</xdr:rowOff>
    </xdr:from>
    <xdr:to>
      <xdr:col>29</xdr:col>
      <xdr:colOff>517525</xdr:colOff>
      <xdr:row>95</xdr:row>
      <xdr:rowOff>164356</xdr:rowOff>
    </xdr:to>
    <xdr:cxnSp macro="">
      <xdr:nvCxnSpPr>
        <xdr:cNvPr id="895" name="直線コネクタ 894"/>
        <xdr:cNvCxnSpPr/>
      </xdr:nvCxnSpPr>
      <xdr:spPr>
        <a:xfrm flipV="1">
          <a:off x="19545300" y="16061037"/>
          <a:ext cx="889000" cy="39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43833</xdr:rowOff>
    </xdr:from>
    <xdr:to>
      <xdr:col>29</xdr:col>
      <xdr:colOff>568325</xdr:colOff>
      <xdr:row>99</xdr:row>
      <xdr:rowOff>145433</xdr:rowOff>
    </xdr:to>
    <xdr:sp macro="" textlink="">
      <xdr:nvSpPr>
        <xdr:cNvPr id="896" name="フローチャート : 判断 895"/>
        <xdr:cNvSpPr/>
      </xdr:nvSpPr>
      <xdr:spPr>
        <a:xfrm>
          <a:off x="20383500" y="1701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99</xdr:row>
      <xdr:rowOff>136560</xdr:rowOff>
    </xdr:from>
    <xdr:ext cx="313932" cy="259045"/>
    <xdr:sp macro="" textlink="">
      <xdr:nvSpPr>
        <xdr:cNvPr id="897" name="テキスト ボックス 896"/>
        <xdr:cNvSpPr txBox="1"/>
      </xdr:nvSpPr>
      <xdr:spPr>
        <a:xfrm>
          <a:off x="20277333" y="171101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95</xdr:row>
      <xdr:rowOff>164356</xdr:rowOff>
    </xdr:from>
    <xdr:to>
      <xdr:col>28</xdr:col>
      <xdr:colOff>314325</xdr:colOff>
      <xdr:row>98</xdr:row>
      <xdr:rowOff>72099</xdr:rowOff>
    </xdr:to>
    <xdr:cxnSp macro="">
      <xdr:nvCxnSpPr>
        <xdr:cNvPr id="898" name="直線コネクタ 897"/>
        <xdr:cNvCxnSpPr/>
      </xdr:nvCxnSpPr>
      <xdr:spPr>
        <a:xfrm flipV="1">
          <a:off x="18656300" y="16452106"/>
          <a:ext cx="889000" cy="42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45465</xdr:rowOff>
    </xdr:from>
    <xdr:to>
      <xdr:col>28</xdr:col>
      <xdr:colOff>365125</xdr:colOff>
      <xdr:row>99</xdr:row>
      <xdr:rowOff>147065</xdr:rowOff>
    </xdr:to>
    <xdr:sp macro="" textlink="">
      <xdr:nvSpPr>
        <xdr:cNvPr id="899" name="フローチャート : 判断 898"/>
        <xdr:cNvSpPr/>
      </xdr:nvSpPr>
      <xdr:spPr>
        <a:xfrm>
          <a:off x="19494500" y="1701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99</xdr:row>
      <xdr:rowOff>138192</xdr:rowOff>
    </xdr:from>
    <xdr:ext cx="313932" cy="259045"/>
    <xdr:sp macro="" textlink="">
      <xdr:nvSpPr>
        <xdr:cNvPr id="900" name="テキスト ボックス 899"/>
        <xdr:cNvSpPr txBox="1"/>
      </xdr:nvSpPr>
      <xdr:spPr>
        <a:xfrm>
          <a:off x="19388333" y="171117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40894</xdr:rowOff>
    </xdr:from>
    <xdr:to>
      <xdr:col>27</xdr:col>
      <xdr:colOff>161925</xdr:colOff>
      <xdr:row>99</xdr:row>
      <xdr:rowOff>142494</xdr:rowOff>
    </xdr:to>
    <xdr:sp macro="" textlink="">
      <xdr:nvSpPr>
        <xdr:cNvPr id="901" name="フローチャート : 判断 900"/>
        <xdr:cNvSpPr/>
      </xdr:nvSpPr>
      <xdr:spPr>
        <a:xfrm>
          <a:off x="18605500" y="1701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99</xdr:row>
      <xdr:rowOff>133621</xdr:rowOff>
    </xdr:from>
    <xdr:ext cx="313932" cy="259045"/>
    <xdr:sp macro="" textlink="">
      <xdr:nvSpPr>
        <xdr:cNvPr id="902" name="テキスト ボックス 901"/>
        <xdr:cNvSpPr txBox="1"/>
      </xdr:nvSpPr>
      <xdr:spPr>
        <a:xfrm>
          <a:off x="18499333" y="171071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90</xdr:row>
      <xdr:rowOff>45793</xdr:rowOff>
    </xdr:from>
    <xdr:to>
      <xdr:col>32</xdr:col>
      <xdr:colOff>238125</xdr:colOff>
      <xdr:row>90</xdr:row>
      <xdr:rowOff>147393</xdr:rowOff>
    </xdr:to>
    <xdr:sp macro="" textlink="">
      <xdr:nvSpPr>
        <xdr:cNvPr id="908" name="円/楕円 907"/>
        <xdr:cNvSpPr/>
      </xdr:nvSpPr>
      <xdr:spPr>
        <a:xfrm>
          <a:off x="22110700" y="1547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89</xdr:row>
      <xdr:rowOff>170270</xdr:rowOff>
    </xdr:from>
    <xdr:ext cx="469744" cy="259045"/>
    <xdr:sp macro="" textlink="">
      <xdr:nvSpPr>
        <xdr:cNvPr id="909" name="前年度繰上充用金該当値テキスト"/>
        <xdr:cNvSpPr txBox="1"/>
      </xdr:nvSpPr>
      <xdr:spPr>
        <a:xfrm>
          <a:off x="22212300" y="15429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9,464</a:t>
          </a:r>
          <a:endParaRPr kumimoji="1" lang="ja-JP" altLang="en-US" sz="1000" b="1">
            <a:solidFill>
              <a:srgbClr val="FF0000"/>
            </a:solidFill>
            <a:latin typeface="ＭＳ Ｐゴシック"/>
          </a:endParaRPr>
        </a:p>
      </xdr:txBody>
    </xdr:sp>
    <xdr:clientData/>
  </xdr:oneCellAnchor>
  <xdr:twoCellAnchor>
    <xdr:from>
      <xdr:col>30</xdr:col>
      <xdr:colOff>669925</xdr:colOff>
      <xdr:row>91</xdr:row>
      <xdr:rowOff>142131</xdr:rowOff>
    </xdr:from>
    <xdr:to>
      <xdr:col>31</xdr:col>
      <xdr:colOff>85725</xdr:colOff>
      <xdr:row>92</xdr:row>
      <xdr:rowOff>72281</xdr:rowOff>
    </xdr:to>
    <xdr:sp macro="" textlink="">
      <xdr:nvSpPr>
        <xdr:cNvPr id="910" name="円/楕円 909"/>
        <xdr:cNvSpPr/>
      </xdr:nvSpPr>
      <xdr:spPr>
        <a:xfrm>
          <a:off x="21272500" y="1574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90</xdr:row>
      <xdr:rowOff>88808</xdr:rowOff>
    </xdr:from>
    <xdr:ext cx="469744" cy="259045"/>
    <xdr:sp macro="" textlink="">
      <xdr:nvSpPr>
        <xdr:cNvPr id="911" name="テキスト ボックス 910"/>
        <xdr:cNvSpPr txBox="1"/>
      </xdr:nvSpPr>
      <xdr:spPr>
        <a:xfrm>
          <a:off x="21088427" y="1551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7,824</a:t>
          </a:r>
          <a:endParaRPr kumimoji="1" lang="ja-JP" altLang="en-US" sz="1000" b="1">
            <a:solidFill>
              <a:srgbClr val="FF0000"/>
            </a:solidFill>
            <a:latin typeface="ＭＳ Ｐゴシック"/>
          </a:endParaRPr>
        </a:p>
      </xdr:txBody>
    </xdr:sp>
    <xdr:clientData/>
  </xdr:oneCellAnchor>
  <xdr:twoCellAnchor>
    <xdr:from>
      <xdr:col>29</xdr:col>
      <xdr:colOff>466725</xdr:colOff>
      <xdr:row>93</xdr:row>
      <xdr:rowOff>65387</xdr:rowOff>
    </xdr:from>
    <xdr:to>
      <xdr:col>29</xdr:col>
      <xdr:colOff>568325</xdr:colOff>
      <xdr:row>93</xdr:row>
      <xdr:rowOff>166987</xdr:rowOff>
    </xdr:to>
    <xdr:sp macro="" textlink="">
      <xdr:nvSpPr>
        <xdr:cNvPr id="912" name="円/楕円 911"/>
        <xdr:cNvSpPr/>
      </xdr:nvSpPr>
      <xdr:spPr>
        <a:xfrm>
          <a:off x="20383500" y="1601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92</xdr:row>
      <xdr:rowOff>12064</xdr:rowOff>
    </xdr:from>
    <xdr:ext cx="469744" cy="259045"/>
    <xdr:sp macro="" textlink="">
      <xdr:nvSpPr>
        <xdr:cNvPr id="913" name="テキスト ボックス 912"/>
        <xdr:cNvSpPr txBox="1"/>
      </xdr:nvSpPr>
      <xdr:spPr>
        <a:xfrm>
          <a:off x="20199427" y="1578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6,194</a:t>
          </a:r>
          <a:endParaRPr kumimoji="1" lang="ja-JP" altLang="en-US" sz="1000" b="1">
            <a:solidFill>
              <a:srgbClr val="FF0000"/>
            </a:solidFill>
            <a:latin typeface="ＭＳ Ｐゴシック"/>
          </a:endParaRPr>
        </a:p>
      </xdr:txBody>
    </xdr:sp>
    <xdr:clientData/>
  </xdr:oneCellAnchor>
  <xdr:twoCellAnchor>
    <xdr:from>
      <xdr:col>28</xdr:col>
      <xdr:colOff>263525</xdr:colOff>
      <xdr:row>95</xdr:row>
      <xdr:rowOff>113556</xdr:rowOff>
    </xdr:from>
    <xdr:to>
      <xdr:col>28</xdr:col>
      <xdr:colOff>365125</xdr:colOff>
      <xdr:row>96</xdr:row>
      <xdr:rowOff>43706</xdr:rowOff>
    </xdr:to>
    <xdr:sp macro="" textlink="">
      <xdr:nvSpPr>
        <xdr:cNvPr id="914" name="円/楕円 913"/>
        <xdr:cNvSpPr/>
      </xdr:nvSpPr>
      <xdr:spPr>
        <a:xfrm>
          <a:off x="19494500" y="1640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94</xdr:row>
      <xdr:rowOff>60233</xdr:rowOff>
    </xdr:from>
    <xdr:ext cx="469744" cy="259045"/>
    <xdr:sp macro="" textlink="">
      <xdr:nvSpPr>
        <xdr:cNvPr id="915" name="テキスト ボックス 914"/>
        <xdr:cNvSpPr txBox="1"/>
      </xdr:nvSpPr>
      <xdr:spPr>
        <a:xfrm>
          <a:off x="19310427" y="1617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3,799</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21299</xdr:rowOff>
    </xdr:from>
    <xdr:to>
      <xdr:col>27</xdr:col>
      <xdr:colOff>161925</xdr:colOff>
      <xdr:row>98</xdr:row>
      <xdr:rowOff>122899</xdr:rowOff>
    </xdr:to>
    <xdr:sp macro="" textlink="">
      <xdr:nvSpPr>
        <xdr:cNvPr id="916" name="円/楕円 915"/>
        <xdr:cNvSpPr/>
      </xdr:nvSpPr>
      <xdr:spPr>
        <a:xfrm>
          <a:off x="18605500" y="1682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96</xdr:row>
      <xdr:rowOff>139426</xdr:rowOff>
    </xdr:from>
    <xdr:ext cx="469744" cy="259045"/>
    <xdr:sp macro="" textlink="">
      <xdr:nvSpPr>
        <xdr:cNvPr id="917" name="テキスト ボックス 916"/>
        <xdr:cNvSpPr txBox="1"/>
      </xdr:nvSpPr>
      <xdr:spPr>
        <a:xfrm>
          <a:off x="18421427" y="1659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・歳出決算総額は、住民一人当たり</a:t>
          </a:r>
          <a:r>
            <a:rPr kumimoji="1" lang="en-US" altLang="ja-JP" sz="1300">
              <a:solidFill>
                <a:sysClr val="windowText" lastClr="000000"/>
              </a:solidFill>
              <a:latin typeface="ＭＳ Ｐゴシック"/>
            </a:rPr>
            <a:t>634,851</a:t>
          </a:r>
          <a:r>
            <a:rPr kumimoji="1" lang="ja-JP" altLang="en-US" sz="1300">
              <a:solidFill>
                <a:sysClr val="windowText" lastClr="000000"/>
              </a:solidFill>
              <a:latin typeface="ＭＳ Ｐゴシック"/>
            </a:rPr>
            <a:t>円となっている。主な構成項目の一つである扶助費は、住民一人当たり</a:t>
          </a:r>
          <a:r>
            <a:rPr kumimoji="1" lang="en-US" altLang="ja-JP" sz="1300">
              <a:solidFill>
                <a:sysClr val="windowText" lastClr="000000"/>
              </a:solidFill>
              <a:latin typeface="ＭＳ Ｐゴシック"/>
            </a:rPr>
            <a:t>114,991</a:t>
          </a:r>
          <a:r>
            <a:rPr kumimoji="1" lang="ja-JP" altLang="en-US" sz="1300">
              <a:solidFill>
                <a:sysClr val="windowText" lastClr="000000"/>
              </a:solidFill>
              <a:latin typeface="ＭＳ Ｐゴシック"/>
            </a:rPr>
            <a:t>円となっており、高止まりの傾向にある。これは生活保護扶助費が毎年度１０億円を超えており</a:t>
          </a:r>
          <a:r>
            <a:rPr kumimoji="1" lang="ja-JP" altLang="ja-JP" sz="1300" b="0" i="0" baseline="0">
              <a:solidFill>
                <a:schemeClr val="dk1"/>
              </a:solidFill>
              <a:effectLst/>
              <a:latin typeface="+mn-lt"/>
              <a:ea typeface="+mn-ea"/>
              <a:cs typeface="+mn-cs"/>
            </a:rPr>
            <a:t>類似団体</a:t>
          </a:r>
          <a:r>
            <a:rPr kumimoji="1" lang="ja-JP" altLang="en-US" sz="1300">
              <a:solidFill>
                <a:sysClr val="windowText" lastClr="000000"/>
              </a:solidFill>
              <a:latin typeface="ＭＳ Ｐゴシック"/>
            </a:rPr>
            <a:t>と比較しても高い水準であることが主な要因である。</a:t>
          </a:r>
          <a:endParaRPr kumimoji="1" lang="en-US" altLang="ja-JP" sz="1300">
            <a:solidFill>
              <a:sysClr val="windowText" lastClr="000000"/>
            </a:solidFill>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・前年度繰上充用金については平成２３年度から住宅新築資金等貸付事業特別会計において計上することとなり、以来右肩上がりで上昇し類似団体内順位で</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位となっている。これは、長引く景気低迷による所得の減少により、公債費償還の原資である貸付金返済額が不足していることが主な要因であり、返済対象者の高齢化もあって、大幅な改善は見込めない状況となっている。本市における中期財政見通しにおいては平成２９年度にピークを迎え、その後は緩やかに改善する見通しとなっている。</a:t>
          </a:r>
        </a:p>
        <a:p>
          <a:endParaRPr kumimoji="1" lang="ja-JP" altLang="en-US" sz="1300">
            <a:solidFill>
              <a:srgbClr val="FF0000"/>
            </a:solidFill>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高知県須崎市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23,153
22,780
135.44
15,298,654
14,698,714
546,949
7,467,854
18,451,342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17.7
158.5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131318</xdr:rowOff>
    </xdr:from>
    <xdr:to>
      <xdr:col>6</xdr:col>
      <xdr:colOff>510540</xdr:colOff>
      <xdr:row>37</xdr:row>
      <xdr:rowOff>105791</xdr:rowOff>
    </xdr:to>
    <xdr:cxnSp macro="">
      <xdr:nvCxnSpPr>
        <xdr:cNvPr id="56" name="直線コネクタ 55"/>
        <xdr:cNvCxnSpPr/>
      </xdr:nvCxnSpPr>
      <xdr:spPr>
        <a:xfrm flipV="1">
          <a:off x="4633595" y="5274818"/>
          <a:ext cx="1270" cy="11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109618</xdr:rowOff>
    </xdr:from>
    <xdr:ext cx="469744" cy="259045"/>
    <xdr:sp macro="" textlink="">
      <xdr:nvSpPr>
        <xdr:cNvPr id="57" name="議会費最小値テキスト"/>
        <xdr:cNvSpPr txBox="1"/>
      </xdr:nvSpPr>
      <xdr:spPr>
        <a:xfrm>
          <a:off x="4686300"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105791</xdr:rowOff>
    </xdr:from>
    <xdr:to>
      <xdr:col>6</xdr:col>
      <xdr:colOff>600075</xdr:colOff>
      <xdr:row>37</xdr:row>
      <xdr:rowOff>105791</xdr:rowOff>
    </xdr:to>
    <xdr:cxnSp macro="">
      <xdr:nvCxnSpPr>
        <xdr:cNvPr id="58" name="直線コネクタ 57"/>
        <xdr:cNvCxnSpPr/>
      </xdr:nvCxnSpPr>
      <xdr:spPr>
        <a:xfrm>
          <a:off x="4546600" y="64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77995</xdr:rowOff>
    </xdr:from>
    <xdr:ext cx="469744" cy="259045"/>
    <xdr:sp macro="" textlink="">
      <xdr:nvSpPr>
        <xdr:cNvPr id="59" name="議会費最大値テキスト"/>
        <xdr:cNvSpPr txBox="1"/>
      </xdr:nvSpPr>
      <xdr:spPr>
        <a:xfrm>
          <a:off x="4686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131318</xdr:rowOff>
    </xdr:from>
    <xdr:to>
      <xdr:col>6</xdr:col>
      <xdr:colOff>600075</xdr:colOff>
      <xdr:row>30</xdr:row>
      <xdr:rowOff>131318</xdr:rowOff>
    </xdr:to>
    <xdr:cxnSp macro="">
      <xdr:nvCxnSpPr>
        <xdr:cNvPr id="60" name="直線コネクタ 59"/>
        <xdr:cNvCxnSpPr/>
      </xdr:nvCxnSpPr>
      <xdr:spPr>
        <a:xfrm>
          <a:off x="4546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95504</xdr:rowOff>
    </xdr:from>
    <xdr:to>
      <xdr:col>6</xdr:col>
      <xdr:colOff>511175</xdr:colOff>
      <xdr:row>34</xdr:row>
      <xdr:rowOff>170371</xdr:rowOff>
    </xdr:to>
    <xdr:cxnSp macro="">
      <xdr:nvCxnSpPr>
        <xdr:cNvPr id="61" name="直線コネクタ 60"/>
        <xdr:cNvCxnSpPr/>
      </xdr:nvCxnSpPr>
      <xdr:spPr>
        <a:xfrm flipV="1">
          <a:off x="3797300" y="5924804"/>
          <a:ext cx="838200" cy="7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156862</xdr:rowOff>
    </xdr:from>
    <xdr:ext cx="469744" cy="259045"/>
    <xdr:sp macro="" textlink="">
      <xdr:nvSpPr>
        <xdr:cNvPr id="62" name="議会費平均値テキスト"/>
        <xdr:cNvSpPr txBox="1"/>
      </xdr:nvSpPr>
      <xdr:spPr>
        <a:xfrm>
          <a:off x="4686300" y="5986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108585</xdr:rowOff>
    </xdr:to>
    <xdr:sp macro="" textlink="">
      <xdr:nvSpPr>
        <xdr:cNvPr id="63" name="フローチャート : 判断 62"/>
        <xdr:cNvSpPr/>
      </xdr:nvSpPr>
      <xdr:spPr>
        <a:xfrm>
          <a:off x="45847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170371</xdr:rowOff>
    </xdr:from>
    <xdr:to>
      <xdr:col>5</xdr:col>
      <xdr:colOff>358775</xdr:colOff>
      <xdr:row>35</xdr:row>
      <xdr:rowOff>17399</xdr:rowOff>
    </xdr:to>
    <xdr:cxnSp macro="">
      <xdr:nvCxnSpPr>
        <xdr:cNvPr id="64" name="直線コネクタ 63"/>
        <xdr:cNvCxnSpPr/>
      </xdr:nvCxnSpPr>
      <xdr:spPr>
        <a:xfrm flipV="1">
          <a:off x="2908300" y="5999671"/>
          <a:ext cx="889000" cy="1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51943</xdr:rowOff>
    </xdr:from>
    <xdr:to>
      <xdr:col>5</xdr:col>
      <xdr:colOff>409575</xdr:colOff>
      <xdr:row>35</xdr:row>
      <xdr:rowOff>153543</xdr:rowOff>
    </xdr:to>
    <xdr:sp macro="" textlink="">
      <xdr:nvSpPr>
        <xdr:cNvPr id="65" name="フローチャート : 判断 64"/>
        <xdr:cNvSpPr/>
      </xdr:nvSpPr>
      <xdr:spPr>
        <a:xfrm>
          <a:off x="3746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144670</xdr:rowOff>
    </xdr:from>
    <xdr:ext cx="469744" cy="259045"/>
    <xdr:sp macro="" textlink="">
      <xdr:nvSpPr>
        <xdr:cNvPr id="66" name="テキスト ボックス 65"/>
        <xdr:cNvSpPr txBox="1"/>
      </xdr:nvSpPr>
      <xdr:spPr>
        <a:xfrm>
          <a:off x="3562427"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64</xdr:rowOff>
    </xdr:from>
    <xdr:to>
      <xdr:col>4</xdr:col>
      <xdr:colOff>155575</xdr:colOff>
      <xdr:row>35</xdr:row>
      <xdr:rowOff>17399</xdr:rowOff>
    </xdr:to>
    <xdr:cxnSp macro="">
      <xdr:nvCxnSpPr>
        <xdr:cNvPr id="67" name="直線コネクタ 66"/>
        <xdr:cNvCxnSpPr/>
      </xdr:nvCxnSpPr>
      <xdr:spPr>
        <a:xfrm>
          <a:off x="2019300" y="6000814"/>
          <a:ext cx="889000" cy="1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65659</xdr:rowOff>
    </xdr:from>
    <xdr:to>
      <xdr:col>4</xdr:col>
      <xdr:colOff>206375</xdr:colOff>
      <xdr:row>35</xdr:row>
      <xdr:rowOff>167259</xdr:rowOff>
    </xdr:to>
    <xdr:sp macro="" textlink="">
      <xdr:nvSpPr>
        <xdr:cNvPr id="68" name="フローチャート : 判断 67"/>
        <xdr:cNvSpPr/>
      </xdr:nvSpPr>
      <xdr:spPr>
        <a:xfrm>
          <a:off x="2857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158386</xdr:rowOff>
    </xdr:from>
    <xdr:ext cx="469744" cy="259045"/>
    <xdr:sp macro="" textlink="">
      <xdr:nvSpPr>
        <xdr:cNvPr id="69" name="テキスト ボックス 68"/>
        <xdr:cNvSpPr txBox="1"/>
      </xdr:nvSpPr>
      <xdr:spPr>
        <a:xfrm>
          <a:off x="2673427"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92266</xdr:rowOff>
    </xdr:from>
    <xdr:to>
      <xdr:col>2</xdr:col>
      <xdr:colOff>638175</xdr:colOff>
      <xdr:row>35</xdr:row>
      <xdr:rowOff>64</xdr:rowOff>
    </xdr:to>
    <xdr:cxnSp macro="">
      <xdr:nvCxnSpPr>
        <xdr:cNvPr id="70" name="直線コネクタ 69"/>
        <xdr:cNvCxnSpPr/>
      </xdr:nvCxnSpPr>
      <xdr:spPr>
        <a:xfrm>
          <a:off x="1130300" y="5921566"/>
          <a:ext cx="889000" cy="7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28702</xdr:rowOff>
    </xdr:from>
    <xdr:to>
      <xdr:col>3</xdr:col>
      <xdr:colOff>3175</xdr:colOff>
      <xdr:row>35</xdr:row>
      <xdr:rowOff>130302</xdr:rowOff>
    </xdr:to>
    <xdr:sp macro="" textlink="">
      <xdr:nvSpPr>
        <xdr:cNvPr id="71" name="フローチャート : 判断 70"/>
        <xdr:cNvSpPr/>
      </xdr:nvSpPr>
      <xdr:spPr>
        <a:xfrm>
          <a:off x="1968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121429</xdr:rowOff>
    </xdr:from>
    <xdr:ext cx="469744" cy="259045"/>
    <xdr:sp macro="" textlink="">
      <xdr:nvSpPr>
        <xdr:cNvPr id="72" name="テキスト ボックス 71"/>
        <xdr:cNvSpPr txBox="1"/>
      </xdr:nvSpPr>
      <xdr:spPr>
        <a:xfrm>
          <a:off x="1784427"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59372</xdr:rowOff>
    </xdr:from>
    <xdr:to>
      <xdr:col>1</xdr:col>
      <xdr:colOff>485775</xdr:colOff>
      <xdr:row>34</xdr:row>
      <xdr:rowOff>160972</xdr:rowOff>
    </xdr:to>
    <xdr:sp macro="" textlink="">
      <xdr:nvSpPr>
        <xdr:cNvPr id="73" name="フローチャート : 判断 72"/>
        <xdr:cNvSpPr/>
      </xdr:nvSpPr>
      <xdr:spPr>
        <a:xfrm>
          <a:off x="1079500" y="58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152099</xdr:rowOff>
    </xdr:from>
    <xdr:ext cx="469744" cy="259045"/>
    <xdr:sp macro="" textlink="">
      <xdr:nvSpPr>
        <xdr:cNvPr id="74" name="テキスト ボックス 73"/>
        <xdr:cNvSpPr txBox="1"/>
      </xdr:nvSpPr>
      <xdr:spPr>
        <a:xfrm>
          <a:off x="895427" y="598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44704</xdr:rowOff>
    </xdr:from>
    <xdr:to>
      <xdr:col>6</xdr:col>
      <xdr:colOff>561975</xdr:colOff>
      <xdr:row>34</xdr:row>
      <xdr:rowOff>146304</xdr:rowOff>
    </xdr:to>
    <xdr:sp macro="" textlink="">
      <xdr:nvSpPr>
        <xdr:cNvPr id="80" name="円/楕円 79"/>
        <xdr:cNvSpPr/>
      </xdr:nvSpPr>
      <xdr:spPr>
        <a:xfrm>
          <a:off x="4584700" y="587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67581</xdr:rowOff>
    </xdr:from>
    <xdr:ext cx="469744" cy="259045"/>
    <xdr:sp macro="" textlink="">
      <xdr:nvSpPr>
        <xdr:cNvPr id="81" name="議会費該当値テキスト"/>
        <xdr:cNvSpPr txBox="1"/>
      </xdr:nvSpPr>
      <xdr:spPr>
        <a:xfrm>
          <a:off x="4686300" y="5725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119571</xdr:rowOff>
    </xdr:from>
    <xdr:to>
      <xdr:col>5</xdr:col>
      <xdr:colOff>409575</xdr:colOff>
      <xdr:row>35</xdr:row>
      <xdr:rowOff>49721</xdr:rowOff>
    </xdr:to>
    <xdr:sp macro="" textlink="">
      <xdr:nvSpPr>
        <xdr:cNvPr id="82" name="円/楕円 81"/>
        <xdr:cNvSpPr/>
      </xdr:nvSpPr>
      <xdr:spPr>
        <a:xfrm>
          <a:off x="3746500" y="594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66248</xdr:rowOff>
    </xdr:from>
    <xdr:ext cx="469744" cy="259045"/>
    <xdr:sp macro="" textlink="">
      <xdr:nvSpPr>
        <xdr:cNvPr id="83" name="テキスト ボックス 82"/>
        <xdr:cNvSpPr txBox="1"/>
      </xdr:nvSpPr>
      <xdr:spPr>
        <a:xfrm>
          <a:off x="3562427" y="572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5,839</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138049</xdr:rowOff>
    </xdr:from>
    <xdr:to>
      <xdr:col>4</xdr:col>
      <xdr:colOff>206375</xdr:colOff>
      <xdr:row>35</xdr:row>
      <xdr:rowOff>68199</xdr:rowOff>
    </xdr:to>
    <xdr:sp macro="" textlink="">
      <xdr:nvSpPr>
        <xdr:cNvPr id="84" name="円/楕円 83"/>
        <xdr:cNvSpPr/>
      </xdr:nvSpPr>
      <xdr:spPr>
        <a:xfrm>
          <a:off x="2857500" y="596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84726</xdr:rowOff>
    </xdr:from>
    <xdr:ext cx="469744" cy="259045"/>
    <xdr:sp macro="" textlink="">
      <xdr:nvSpPr>
        <xdr:cNvPr id="85" name="テキスト ボックス 84"/>
        <xdr:cNvSpPr txBox="1"/>
      </xdr:nvSpPr>
      <xdr:spPr>
        <a:xfrm>
          <a:off x="2673427" y="574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120714</xdr:rowOff>
    </xdr:from>
    <xdr:to>
      <xdr:col>3</xdr:col>
      <xdr:colOff>3175</xdr:colOff>
      <xdr:row>35</xdr:row>
      <xdr:rowOff>50864</xdr:rowOff>
    </xdr:to>
    <xdr:sp macro="" textlink="">
      <xdr:nvSpPr>
        <xdr:cNvPr id="86" name="円/楕円 85"/>
        <xdr:cNvSpPr/>
      </xdr:nvSpPr>
      <xdr:spPr>
        <a:xfrm>
          <a:off x="1968500" y="595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67391</xdr:rowOff>
    </xdr:from>
    <xdr:ext cx="469744" cy="259045"/>
    <xdr:sp macro="" textlink="">
      <xdr:nvSpPr>
        <xdr:cNvPr id="87" name="テキスト ボックス 86"/>
        <xdr:cNvSpPr txBox="1"/>
      </xdr:nvSpPr>
      <xdr:spPr>
        <a:xfrm>
          <a:off x="1784427" y="572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5,833</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41466</xdr:rowOff>
    </xdr:from>
    <xdr:to>
      <xdr:col>1</xdr:col>
      <xdr:colOff>485775</xdr:colOff>
      <xdr:row>34</xdr:row>
      <xdr:rowOff>143066</xdr:rowOff>
    </xdr:to>
    <xdr:sp macro="" textlink="">
      <xdr:nvSpPr>
        <xdr:cNvPr id="88" name="円/楕円 87"/>
        <xdr:cNvSpPr/>
      </xdr:nvSpPr>
      <xdr:spPr>
        <a:xfrm>
          <a:off x="1079500" y="587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159593</xdr:rowOff>
    </xdr:from>
    <xdr:ext cx="469744" cy="259045"/>
    <xdr:sp macro="" textlink="">
      <xdr:nvSpPr>
        <xdr:cNvPr id="89" name="テキスト ボックス 88"/>
        <xdr:cNvSpPr txBox="1"/>
      </xdr:nvSpPr>
      <xdr:spPr>
        <a:xfrm>
          <a:off x="895427" y="5645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81,698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64534</xdr:rowOff>
    </xdr:from>
    <xdr:to>
      <xdr:col>6</xdr:col>
      <xdr:colOff>510540</xdr:colOff>
      <xdr:row>58</xdr:row>
      <xdr:rowOff>158445</xdr:rowOff>
    </xdr:to>
    <xdr:cxnSp macro="">
      <xdr:nvCxnSpPr>
        <xdr:cNvPr id="113" name="直線コネクタ 112"/>
        <xdr:cNvCxnSpPr/>
      </xdr:nvCxnSpPr>
      <xdr:spPr>
        <a:xfrm flipV="1">
          <a:off x="4633595" y="8637034"/>
          <a:ext cx="1270" cy="146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162272</xdr:rowOff>
    </xdr:from>
    <xdr:ext cx="534377" cy="259045"/>
    <xdr:sp macro="" textlink="">
      <xdr:nvSpPr>
        <xdr:cNvPr id="114" name="総務費最小値テキスト"/>
        <xdr:cNvSpPr txBox="1"/>
      </xdr:nvSpPr>
      <xdr:spPr>
        <a:xfrm>
          <a:off x="4686300" y="101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158445</xdr:rowOff>
    </xdr:from>
    <xdr:to>
      <xdr:col>6</xdr:col>
      <xdr:colOff>600075</xdr:colOff>
      <xdr:row>58</xdr:row>
      <xdr:rowOff>158445</xdr:rowOff>
    </xdr:to>
    <xdr:cxnSp macro="">
      <xdr:nvCxnSpPr>
        <xdr:cNvPr id="115" name="直線コネクタ 114"/>
        <xdr:cNvCxnSpPr/>
      </xdr:nvCxnSpPr>
      <xdr:spPr>
        <a:xfrm>
          <a:off x="4546600" y="1010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11211</xdr:rowOff>
    </xdr:from>
    <xdr:ext cx="599010" cy="259045"/>
    <xdr:sp macro="" textlink="">
      <xdr:nvSpPr>
        <xdr:cNvPr id="116" name="総務費最大値テキスト"/>
        <xdr:cNvSpPr txBox="1"/>
      </xdr:nvSpPr>
      <xdr:spPr>
        <a:xfrm>
          <a:off x="4686300" y="841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64534</xdr:rowOff>
    </xdr:from>
    <xdr:to>
      <xdr:col>6</xdr:col>
      <xdr:colOff>600075</xdr:colOff>
      <xdr:row>50</xdr:row>
      <xdr:rowOff>64534</xdr:rowOff>
    </xdr:to>
    <xdr:cxnSp macro="">
      <xdr:nvCxnSpPr>
        <xdr:cNvPr id="117" name="直線コネクタ 116"/>
        <xdr:cNvCxnSpPr/>
      </xdr:nvCxnSpPr>
      <xdr:spPr>
        <a:xfrm>
          <a:off x="4546600" y="863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32591</xdr:rowOff>
    </xdr:from>
    <xdr:to>
      <xdr:col>6</xdr:col>
      <xdr:colOff>511175</xdr:colOff>
      <xdr:row>58</xdr:row>
      <xdr:rowOff>101212</xdr:rowOff>
    </xdr:to>
    <xdr:cxnSp macro="">
      <xdr:nvCxnSpPr>
        <xdr:cNvPr id="118" name="直線コネクタ 117"/>
        <xdr:cNvCxnSpPr/>
      </xdr:nvCxnSpPr>
      <xdr:spPr>
        <a:xfrm flipV="1">
          <a:off x="3797300" y="9976691"/>
          <a:ext cx="838200" cy="6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157763</xdr:rowOff>
    </xdr:from>
    <xdr:ext cx="534377" cy="259045"/>
    <xdr:sp macro="" textlink="">
      <xdr:nvSpPr>
        <xdr:cNvPr id="119" name="総務費平均値テキスト"/>
        <xdr:cNvSpPr txBox="1"/>
      </xdr:nvSpPr>
      <xdr:spPr>
        <a:xfrm>
          <a:off x="4686300" y="993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7886</xdr:rowOff>
    </xdr:from>
    <xdr:to>
      <xdr:col>6</xdr:col>
      <xdr:colOff>561975</xdr:colOff>
      <xdr:row>58</xdr:row>
      <xdr:rowOff>109486</xdr:rowOff>
    </xdr:to>
    <xdr:sp macro="" textlink="">
      <xdr:nvSpPr>
        <xdr:cNvPr id="120" name="フローチャート : 判断 119"/>
        <xdr:cNvSpPr/>
      </xdr:nvSpPr>
      <xdr:spPr>
        <a:xfrm>
          <a:off x="45847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100126</xdr:rowOff>
    </xdr:from>
    <xdr:to>
      <xdr:col>5</xdr:col>
      <xdr:colOff>358775</xdr:colOff>
      <xdr:row>58</xdr:row>
      <xdr:rowOff>101212</xdr:rowOff>
    </xdr:to>
    <xdr:cxnSp macro="">
      <xdr:nvCxnSpPr>
        <xdr:cNvPr id="121" name="直線コネクタ 120"/>
        <xdr:cNvCxnSpPr/>
      </xdr:nvCxnSpPr>
      <xdr:spPr>
        <a:xfrm>
          <a:off x="2908300" y="10044226"/>
          <a:ext cx="8890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165653</xdr:rowOff>
    </xdr:from>
    <xdr:to>
      <xdr:col>5</xdr:col>
      <xdr:colOff>409575</xdr:colOff>
      <xdr:row>58</xdr:row>
      <xdr:rowOff>95803</xdr:rowOff>
    </xdr:to>
    <xdr:sp macro="" textlink="">
      <xdr:nvSpPr>
        <xdr:cNvPr id="122" name="フローチャート : 判断 121"/>
        <xdr:cNvSpPr/>
      </xdr:nvSpPr>
      <xdr:spPr>
        <a:xfrm>
          <a:off x="3746500" y="99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112330</xdr:rowOff>
    </xdr:from>
    <xdr:ext cx="534377" cy="259045"/>
    <xdr:sp macro="" textlink="">
      <xdr:nvSpPr>
        <xdr:cNvPr id="123" name="テキスト ボックス 122"/>
        <xdr:cNvSpPr txBox="1"/>
      </xdr:nvSpPr>
      <xdr:spPr>
        <a:xfrm>
          <a:off x="3530111" y="971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100126</xdr:rowOff>
    </xdr:from>
    <xdr:to>
      <xdr:col>4</xdr:col>
      <xdr:colOff>155575</xdr:colOff>
      <xdr:row>58</xdr:row>
      <xdr:rowOff>124698</xdr:rowOff>
    </xdr:to>
    <xdr:cxnSp macro="">
      <xdr:nvCxnSpPr>
        <xdr:cNvPr id="124" name="直線コネクタ 123"/>
        <xdr:cNvCxnSpPr/>
      </xdr:nvCxnSpPr>
      <xdr:spPr>
        <a:xfrm flipV="1">
          <a:off x="2019300" y="10044226"/>
          <a:ext cx="889000" cy="2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6675</xdr:rowOff>
    </xdr:from>
    <xdr:to>
      <xdr:col>4</xdr:col>
      <xdr:colOff>206375</xdr:colOff>
      <xdr:row>58</xdr:row>
      <xdr:rowOff>108275</xdr:rowOff>
    </xdr:to>
    <xdr:sp macro="" textlink="">
      <xdr:nvSpPr>
        <xdr:cNvPr id="125" name="フローチャート : 判断 124"/>
        <xdr:cNvSpPr/>
      </xdr:nvSpPr>
      <xdr:spPr>
        <a:xfrm>
          <a:off x="2857500" y="99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124802</xdr:rowOff>
    </xdr:from>
    <xdr:ext cx="534377" cy="259045"/>
    <xdr:sp macro="" textlink="">
      <xdr:nvSpPr>
        <xdr:cNvPr id="126" name="テキスト ボックス 125"/>
        <xdr:cNvSpPr txBox="1"/>
      </xdr:nvSpPr>
      <xdr:spPr>
        <a:xfrm>
          <a:off x="2641111" y="97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108805</xdr:rowOff>
    </xdr:from>
    <xdr:to>
      <xdr:col>2</xdr:col>
      <xdr:colOff>638175</xdr:colOff>
      <xdr:row>58</xdr:row>
      <xdr:rowOff>124698</xdr:rowOff>
    </xdr:to>
    <xdr:cxnSp macro="">
      <xdr:nvCxnSpPr>
        <xdr:cNvPr id="127" name="直線コネクタ 126"/>
        <xdr:cNvCxnSpPr/>
      </xdr:nvCxnSpPr>
      <xdr:spPr>
        <a:xfrm>
          <a:off x="1130300" y="10052905"/>
          <a:ext cx="889000" cy="1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126358</xdr:rowOff>
    </xdr:from>
    <xdr:to>
      <xdr:col>3</xdr:col>
      <xdr:colOff>3175</xdr:colOff>
      <xdr:row>58</xdr:row>
      <xdr:rowOff>56508</xdr:rowOff>
    </xdr:to>
    <xdr:sp macro="" textlink="">
      <xdr:nvSpPr>
        <xdr:cNvPr id="128" name="フローチャート : 判断 127"/>
        <xdr:cNvSpPr/>
      </xdr:nvSpPr>
      <xdr:spPr>
        <a:xfrm>
          <a:off x="1968500" y="98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73035</xdr:rowOff>
    </xdr:from>
    <xdr:ext cx="599010" cy="259045"/>
    <xdr:sp macro="" textlink="">
      <xdr:nvSpPr>
        <xdr:cNvPr id="129" name="テキスト ボックス 128"/>
        <xdr:cNvSpPr txBox="1"/>
      </xdr:nvSpPr>
      <xdr:spPr>
        <a:xfrm>
          <a:off x="1719794" y="967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14685</xdr:rowOff>
    </xdr:from>
    <xdr:to>
      <xdr:col>1</xdr:col>
      <xdr:colOff>485775</xdr:colOff>
      <xdr:row>58</xdr:row>
      <xdr:rowOff>116285</xdr:rowOff>
    </xdr:to>
    <xdr:sp macro="" textlink="">
      <xdr:nvSpPr>
        <xdr:cNvPr id="130" name="フローチャート : 判断 129"/>
        <xdr:cNvSpPr/>
      </xdr:nvSpPr>
      <xdr:spPr>
        <a:xfrm>
          <a:off x="1079500" y="99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132812</xdr:rowOff>
    </xdr:from>
    <xdr:ext cx="534377" cy="259045"/>
    <xdr:sp macro="" textlink="">
      <xdr:nvSpPr>
        <xdr:cNvPr id="131" name="テキスト ボックス 130"/>
        <xdr:cNvSpPr txBox="1"/>
      </xdr:nvSpPr>
      <xdr:spPr>
        <a:xfrm>
          <a:off x="863111" y="973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153241</xdr:rowOff>
    </xdr:from>
    <xdr:to>
      <xdr:col>6</xdr:col>
      <xdr:colOff>561975</xdr:colOff>
      <xdr:row>58</xdr:row>
      <xdr:rowOff>83391</xdr:rowOff>
    </xdr:to>
    <xdr:sp macro="" textlink="">
      <xdr:nvSpPr>
        <xdr:cNvPr id="137" name="円/楕円 136"/>
        <xdr:cNvSpPr/>
      </xdr:nvSpPr>
      <xdr:spPr>
        <a:xfrm>
          <a:off x="4584700" y="992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112618</xdr:rowOff>
    </xdr:from>
    <xdr:ext cx="534377" cy="259045"/>
    <xdr:sp macro="" textlink="">
      <xdr:nvSpPr>
        <xdr:cNvPr id="138" name="総務費該当値テキスト"/>
        <xdr:cNvSpPr txBox="1"/>
      </xdr:nvSpPr>
      <xdr:spPr>
        <a:xfrm>
          <a:off x="4686300" y="971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96,225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50412</xdr:rowOff>
    </xdr:from>
    <xdr:to>
      <xdr:col>5</xdr:col>
      <xdr:colOff>409575</xdr:colOff>
      <xdr:row>58</xdr:row>
      <xdr:rowOff>152012</xdr:rowOff>
    </xdr:to>
    <xdr:sp macro="" textlink="">
      <xdr:nvSpPr>
        <xdr:cNvPr id="139" name="円/楕円 138"/>
        <xdr:cNvSpPr/>
      </xdr:nvSpPr>
      <xdr:spPr>
        <a:xfrm>
          <a:off x="3746500" y="999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143139</xdr:rowOff>
    </xdr:from>
    <xdr:ext cx="534377" cy="259045"/>
    <xdr:sp macro="" textlink="">
      <xdr:nvSpPr>
        <xdr:cNvPr id="140" name="テキスト ボックス 139"/>
        <xdr:cNvSpPr txBox="1"/>
      </xdr:nvSpPr>
      <xdr:spPr>
        <a:xfrm>
          <a:off x="3530111" y="1008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60,204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49326</xdr:rowOff>
    </xdr:from>
    <xdr:to>
      <xdr:col>4</xdr:col>
      <xdr:colOff>206375</xdr:colOff>
      <xdr:row>58</xdr:row>
      <xdr:rowOff>150926</xdr:rowOff>
    </xdr:to>
    <xdr:sp macro="" textlink="">
      <xdr:nvSpPr>
        <xdr:cNvPr id="141" name="円/楕円 140"/>
        <xdr:cNvSpPr/>
      </xdr:nvSpPr>
      <xdr:spPr>
        <a:xfrm>
          <a:off x="2857500" y="999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142053</xdr:rowOff>
    </xdr:from>
    <xdr:ext cx="534377" cy="259045"/>
    <xdr:sp macro="" textlink="">
      <xdr:nvSpPr>
        <xdr:cNvPr id="142" name="テキスト ボックス 141"/>
        <xdr:cNvSpPr txBox="1"/>
      </xdr:nvSpPr>
      <xdr:spPr>
        <a:xfrm>
          <a:off x="2641111" y="1008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60,774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73898</xdr:rowOff>
    </xdr:from>
    <xdr:to>
      <xdr:col>3</xdr:col>
      <xdr:colOff>3175</xdr:colOff>
      <xdr:row>59</xdr:row>
      <xdr:rowOff>4048</xdr:rowOff>
    </xdr:to>
    <xdr:sp macro="" textlink="">
      <xdr:nvSpPr>
        <xdr:cNvPr id="143" name="円/楕円 142"/>
        <xdr:cNvSpPr/>
      </xdr:nvSpPr>
      <xdr:spPr>
        <a:xfrm>
          <a:off x="1968500" y="1001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166625</xdr:rowOff>
    </xdr:from>
    <xdr:ext cx="534377" cy="259045"/>
    <xdr:sp macro="" textlink="">
      <xdr:nvSpPr>
        <xdr:cNvPr id="144" name="テキスト ボックス 143"/>
        <xdr:cNvSpPr txBox="1"/>
      </xdr:nvSpPr>
      <xdr:spPr>
        <a:xfrm>
          <a:off x="1752111" y="1011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47,875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58005</xdr:rowOff>
    </xdr:from>
    <xdr:to>
      <xdr:col>1</xdr:col>
      <xdr:colOff>485775</xdr:colOff>
      <xdr:row>58</xdr:row>
      <xdr:rowOff>159605</xdr:rowOff>
    </xdr:to>
    <xdr:sp macro="" textlink="">
      <xdr:nvSpPr>
        <xdr:cNvPr id="145" name="円/楕円 144"/>
        <xdr:cNvSpPr/>
      </xdr:nvSpPr>
      <xdr:spPr>
        <a:xfrm>
          <a:off x="1079500" y="1000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150732</xdr:rowOff>
    </xdr:from>
    <xdr:ext cx="534377" cy="259045"/>
    <xdr:sp macro="" textlink="">
      <xdr:nvSpPr>
        <xdr:cNvPr id="146" name="テキスト ボックス 145"/>
        <xdr:cNvSpPr txBox="1"/>
      </xdr:nvSpPr>
      <xdr:spPr>
        <a:xfrm>
          <a:off x="863111" y="1009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56,218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127036</xdr:rowOff>
    </xdr:from>
    <xdr:to>
      <xdr:col>6</xdr:col>
      <xdr:colOff>510540</xdr:colOff>
      <xdr:row>78</xdr:row>
      <xdr:rowOff>169166</xdr:rowOff>
    </xdr:to>
    <xdr:cxnSp macro="">
      <xdr:nvCxnSpPr>
        <xdr:cNvPr id="171" name="直線コネクタ 170"/>
        <xdr:cNvCxnSpPr/>
      </xdr:nvCxnSpPr>
      <xdr:spPr>
        <a:xfrm flipV="1">
          <a:off x="4633595" y="12128536"/>
          <a:ext cx="1270" cy="1413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1543</xdr:rowOff>
    </xdr:from>
    <xdr:ext cx="599010" cy="259045"/>
    <xdr:sp macro="" textlink="">
      <xdr:nvSpPr>
        <xdr:cNvPr id="172" name="民生費最小値テキスト"/>
        <xdr:cNvSpPr txBox="1"/>
      </xdr:nvSpPr>
      <xdr:spPr>
        <a:xfrm>
          <a:off x="4686300" y="1354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78</xdr:row>
      <xdr:rowOff>169166</xdr:rowOff>
    </xdr:from>
    <xdr:to>
      <xdr:col>6</xdr:col>
      <xdr:colOff>600075</xdr:colOff>
      <xdr:row>78</xdr:row>
      <xdr:rowOff>169166</xdr:rowOff>
    </xdr:to>
    <xdr:cxnSp macro="">
      <xdr:nvCxnSpPr>
        <xdr:cNvPr id="173" name="直線コネクタ 172"/>
        <xdr:cNvCxnSpPr/>
      </xdr:nvCxnSpPr>
      <xdr:spPr>
        <a:xfrm>
          <a:off x="4546600" y="1354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73713</xdr:rowOff>
    </xdr:from>
    <xdr:ext cx="599010" cy="259045"/>
    <xdr:sp macro="" textlink="">
      <xdr:nvSpPr>
        <xdr:cNvPr id="174" name="民生費最大値テキスト"/>
        <xdr:cNvSpPr txBox="1"/>
      </xdr:nvSpPr>
      <xdr:spPr>
        <a:xfrm>
          <a:off x="4686300" y="1190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70</xdr:row>
      <xdr:rowOff>127036</xdr:rowOff>
    </xdr:from>
    <xdr:to>
      <xdr:col>6</xdr:col>
      <xdr:colOff>600075</xdr:colOff>
      <xdr:row>70</xdr:row>
      <xdr:rowOff>127036</xdr:rowOff>
    </xdr:to>
    <xdr:cxnSp macro="">
      <xdr:nvCxnSpPr>
        <xdr:cNvPr id="175" name="直線コネクタ 174"/>
        <xdr:cNvCxnSpPr/>
      </xdr:nvCxnSpPr>
      <xdr:spPr>
        <a:xfrm>
          <a:off x="4546600" y="1212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113205</xdr:rowOff>
    </xdr:from>
    <xdr:to>
      <xdr:col>6</xdr:col>
      <xdr:colOff>511175</xdr:colOff>
      <xdr:row>74</xdr:row>
      <xdr:rowOff>149209</xdr:rowOff>
    </xdr:to>
    <xdr:cxnSp macro="">
      <xdr:nvCxnSpPr>
        <xdr:cNvPr id="176" name="直線コネクタ 175"/>
        <xdr:cNvCxnSpPr/>
      </xdr:nvCxnSpPr>
      <xdr:spPr>
        <a:xfrm>
          <a:off x="3797300" y="12800505"/>
          <a:ext cx="838200" cy="3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136273</xdr:rowOff>
    </xdr:from>
    <xdr:ext cx="599010" cy="259045"/>
    <xdr:sp macro="" textlink="">
      <xdr:nvSpPr>
        <xdr:cNvPr id="177" name="民生費平均値テキスト"/>
        <xdr:cNvSpPr txBox="1"/>
      </xdr:nvSpPr>
      <xdr:spPr>
        <a:xfrm>
          <a:off x="4686300" y="129950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157846</xdr:rowOff>
    </xdr:from>
    <xdr:to>
      <xdr:col>6</xdr:col>
      <xdr:colOff>561975</xdr:colOff>
      <xdr:row>76</xdr:row>
      <xdr:rowOff>87996</xdr:rowOff>
    </xdr:to>
    <xdr:sp macro="" textlink="">
      <xdr:nvSpPr>
        <xdr:cNvPr id="178" name="フローチャート : 判断 177"/>
        <xdr:cNvSpPr/>
      </xdr:nvSpPr>
      <xdr:spPr>
        <a:xfrm>
          <a:off x="45847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113205</xdr:rowOff>
    </xdr:from>
    <xdr:to>
      <xdr:col>5</xdr:col>
      <xdr:colOff>358775</xdr:colOff>
      <xdr:row>75</xdr:row>
      <xdr:rowOff>34643</xdr:rowOff>
    </xdr:to>
    <xdr:cxnSp macro="">
      <xdr:nvCxnSpPr>
        <xdr:cNvPr id="179" name="直線コネクタ 178"/>
        <xdr:cNvCxnSpPr/>
      </xdr:nvCxnSpPr>
      <xdr:spPr>
        <a:xfrm flipV="1">
          <a:off x="2908300" y="12800505"/>
          <a:ext cx="889000" cy="9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80" name="フローチャート : 判断 179"/>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136166</xdr:rowOff>
    </xdr:from>
    <xdr:ext cx="599010" cy="259045"/>
    <xdr:sp macro="" textlink="">
      <xdr:nvSpPr>
        <xdr:cNvPr id="181" name="テキスト ボックス 180"/>
        <xdr:cNvSpPr txBox="1"/>
      </xdr:nvSpPr>
      <xdr:spPr>
        <a:xfrm>
          <a:off x="3497794"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34643</xdr:rowOff>
    </xdr:from>
    <xdr:to>
      <xdr:col>4</xdr:col>
      <xdr:colOff>155575</xdr:colOff>
      <xdr:row>75</xdr:row>
      <xdr:rowOff>62639</xdr:rowOff>
    </xdr:to>
    <xdr:cxnSp macro="">
      <xdr:nvCxnSpPr>
        <xdr:cNvPr id="182" name="直線コネクタ 181"/>
        <xdr:cNvCxnSpPr/>
      </xdr:nvCxnSpPr>
      <xdr:spPr>
        <a:xfrm flipV="1">
          <a:off x="2019300" y="12893393"/>
          <a:ext cx="889000" cy="2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3" name="フローチャート : 判断 182"/>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163270</xdr:rowOff>
    </xdr:from>
    <xdr:ext cx="599010" cy="259045"/>
    <xdr:sp macro="" textlink="">
      <xdr:nvSpPr>
        <xdr:cNvPr id="184" name="テキスト ボックス 183"/>
        <xdr:cNvSpPr txBox="1"/>
      </xdr:nvSpPr>
      <xdr:spPr>
        <a:xfrm>
          <a:off x="2608794" y="1319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109768</xdr:rowOff>
    </xdr:from>
    <xdr:to>
      <xdr:col>2</xdr:col>
      <xdr:colOff>638175</xdr:colOff>
      <xdr:row>75</xdr:row>
      <xdr:rowOff>62639</xdr:rowOff>
    </xdr:to>
    <xdr:cxnSp macro="">
      <xdr:nvCxnSpPr>
        <xdr:cNvPr id="185" name="直線コネクタ 184"/>
        <xdr:cNvCxnSpPr/>
      </xdr:nvCxnSpPr>
      <xdr:spPr>
        <a:xfrm>
          <a:off x="1130300" y="12797068"/>
          <a:ext cx="889000" cy="12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6" name="フローチャート : 判断 185"/>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11975</xdr:rowOff>
    </xdr:from>
    <xdr:ext cx="599010" cy="259045"/>
    <xdr:sp macro="" textlink="">
      <xdr:nvSpPr>
        <xdr:cNvPr id="187" name="テキスト ボックス 186"/>
        <xdr:cNvSpPr txBox="1"/>
      </xdr:nvSpPr>
      <xdr:spPr>
        <a:xfrm>
          <a:off x="1719794" y="13213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8" name="フローチャート : 判断 187"/>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168803</xdr:rowOff>
    </xdr:from>
    <xdr:ext cx="599010" cy="259045"/>
    <xdr:sp macro="" textlink="">
      <xdr:nvSpPr>
        <xdr:cNvPr id="189" name="テキスト ボックス 188"/>
        <xdr:cNvSpPr txBox="1"/>
      </xdr:nvSpPr>
      <xdr:spPr>
        <a:xfrm>
          <a:off x="830794" y="13199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98409</xdr:rowOff>
    </xdr:from>
    <xdr:to>
      <xdr:col>6</xdr:col>
      <xdr:colOff>561975</xdr:colOff>
      <xdr:row>75</xdr:row>
      <xdr:rowOff>28559</xdr:rowOff>
    </xdr:to>
    <xdr:sp macro="" textlink="">
      <xdr:nvSpPr>
        <xdr:cNvPr id="195" name="円/楕円 194"/>
        <xdr:cNvSpPr/>
      </xdr:nvSpPr>
      <xdr:spPr>
        <a:xfrm>
          <a:off x="4584700" y="1278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121286</xdr:rowOff>
    </xdr:from>
    <xdr:ext cx="599010" cy="259045"/>
    <xdr:sp macro="" textlink="">
      <xdr:nvSpPr>
        <xdr:cNvPr id="196" name="民生費該当値テキスト"/>
        <xdr:cNvSpPr txBox="1"/>
      </xdr:nvSpPr>
      <xdr:spPr>
        <a:xfrm>
          <a:off x="4686300" y="12637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198,752</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62405</xdr:rowOff>
    </xdr:from>
    <xdr:to>
      <xdr:col>5</xdr:col>
      <xdr:colOff>409575</xdr:colOff>
      <xdr:row>74</xdr:row>
      <xdr:rowOff>164005</xdr:rowOff>
    </xdr:to>
    <xdr:sp macro="" textlink="">
      <xdr:nvSpPr>
        <xdr:cNvPr id="197" name="円/楕円 196"/>
        <xdr:cNvSpPr/>
      </xdr:nvSpPr>
      <xdr:spPr>
        <a:xfrm>
          <a:off x="3746500" y="1274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9082</xdr:rowOff>
    </xdr:from>
    <xdr:ext cx="599010" cy="259045"/>
    <xdr:sp macro="" textlink="">
      <xdr:nvSpPr>
        <xdr:cNvPr id="198" name="テキスト ボックス 197"/>
        <xdr:cNvSpPr txBox="1"/>
      </xdr:nvSpPr>
      <xdr:spPr>
        <a:xfrm>
          <a:off x="3497794" y="12524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203,477</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155293</xdr:rowOff>
    </xdr:from>
    <xdr:to>
      <xdr:col>4</xdr:col>
      <xdr:colOff>206375</xdr:colOff>
      <xdr:row>75</xdr:row>
      <xdr:rowOff>85443</xdr:rowOff>
    </xdr:to>
    <xdr:sp macro="" textlink="">
      <xdr:nvSpPr>
        <xdr:cNvPr id="199" name="円/楕円 198"/>
        <xdr:cNvSpPr/>
      </xdr:nvSpPr>
      <xdr:spPr>
        <a:xfrm>
          <a:off x="2857500" y="1284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101970</xdr:rowOff>
    </xdr:from>
    <xdr:ext cx="599010" cy="259045"/>
    <xdr:sp macro="" textlink="">
      <xdr:nvSpPr>
        <xdr:cNvPr id="200" name="テキスト ボックス 199"/>
        <xdr:cNvSpPr txBox="1"/>
      </xdr:nvSpPr>
      <xdr:spPr>
        <a:xfrm>
          <a:off x="2608794" y="12617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191,287</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11839</xdr:rowOff>
    </xdr:from>
    <xdr:to>
      <xdr:col>3</xdr:col>
      <xdr:colOff>3175</xdr:colOff>
      <xdr:row>75</xdr:row>
      <xdr:rowOff>113439</xdr:rowOff>
    </xdr:to>
    <xdr:sp macro="" textlink="">
      <xdr:nvSpPr>
        <xdr:cNvPr id="201" name="円/楕円 200"/>
        <xdr:cNvSpPr/>
      </xdr:nvSpPr>
      <xdr:spPr>
        <a:xfrm>
          <a:off x="1968500" y="1287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129966</xdr:rowOff>
    </xdr:from>
    <xdr:ext cx="599010" cy="259045"/>
    <xdr:sp macro="" textlink="">
      <xdr:nvSpPr>
        <xdr:cNvPr id="202" name="テキスト ボックス 201"/>
        <xdr:cNvSpPr txBox="1"/>
      </xdr:nvSpPr>
      <xdr:spPr>
        <a:xfrm>
          <a:off x="1719794" y="1264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187,613</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58968</xdr:rowOff>
    </xdr:from>
    <xdr:to>
      <xdr:col>1</xdr:col>
      <xdr:colOff>485775</xdr:colOff>
      <xdr:row>74</xdr:row>
      <xdr:rowOff>160568</xdr:rowOff>
    </xdr:to>
    <xdr:sp macro="" textlink="">
      <xdr:nvSpPr>
        <xdr:cNvPr id="203" name="円/楕円 202"/>
        <xdr:cNvSpPr/>
      </xdr:nvSpPr>
      <xdr:spPr>
        <a:xfrm>
          <a:off x="1079500" y="1274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5645</xdr:rowOff>
    </xdr:from>
    <xdr:ext cx="599010" cy="259045"/>
    <xdr:sp macro="" textlink="">
      <xdr:nvSpPr>
        <xdr:cNvPr id="204" name="テキスト ボックス 203"/>
        <xdr:cNvSpPr txBox="1"/>
      </xdr:nvSpPr>
      <xdr:spPr>
        <a:xfrm>
          <a:off x="830794" y="12521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203,928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12827</xdr:rowOff>
    </xdr:from>
    <xdr:to>
      <xdr:col>6</xdr:col>
      <xdr:colOff>510540</xdr:colOff>
      <xdr:row>98</xdr:row>
      <xdr:rowOff>33880</xdr:rowOff>
    </xdr:to>
    <xdr:cxnSp macro="">
      <xdr:nvCxnSpPr>
        <xdr:cNvPr id="230" name="直線コネクタ 229"/>
        <xdr:cNvCxnSpPr/>
      </xdr:nvCxnSpPr>
      <xdr:spPr>
        <a:xfrm flipV="1">
          <a:off x="4633595" y="15443327"/>
          <a:ext cx="1270" cy="1392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37707</xdr:rowOff>
    </xdr:from>
    <xdr:ext cx="534377" cy="259045"/>
    <xdr:sp macro="" textlink="">
      <xdr:nvSpPr>
        <xdr:cNvPr id="231" name="衛生費最小値テキスト"/>
        <xdr:cNvSpPr txBox="1"/>
      </xdr:nvSpPr>
      <xdr:spPr>
        <a:xfrm>
          <a:off x="4686300" y="168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33880</xdr:rowOff>
    </xdr:from>
    <xdr:to>
      <xdr:col>6</xdr:col>
      <xdr:colOff>600075</xdr:colOff>
      <xdr:row>98</xdr:row>
      <xdr:rowOff>33880</xdr:rowOff>
    </xdr:to>
    <xdr:cxnSp macro="">
      <xdr:nvCxnSpPr>
        <xdr:cNvPr id="232" name="直線コネクタ 231"/>
        <xdr:cNvCxnSpPr/>
      </xdr:nvCxnSpPr>
      <xdr:spPr>
        <a:xfrm>
          <a:off x="4546600" y="168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130954</xdr:rowOff>
    </xdr:from>
    <xdr:ext cx="599010" cy="259045"/>
    <xdr:sp macro="" textlink="">
      <xdr:nvSpPr>
        <xdr:cNvPr id="233" name="衛生費最大値テキスト"/>
        <xdr:cNvSpPr txBox="1"/>
      </xdr:nvSpPr>
      <xdr:spPr>
        <a:xfrm>
          <a:off x="4686300" y="1521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90</xdr:row>
      <xdr:rowOff>12827</xdr:rowOff>
    </xdr:from>
    <xdr:to>
      <xdr:col>6</xdr:col>
      <xdr:colOff>600075</xdr:colOff>
      <xdr:row>90</xdr:row>
      <xdr:rowOff>12827</xdr:rowOff>
    </xdr:to>
    <xdr:cxnSp macro="">
      <xdr:nvCxnSpPr>
        <xdr:cNvPr id="234" name="直線コネクタ 233"/>
        <xdr:cNvCxnSpPr/>
      </xdr:nvCxnSpPr>
      <xdr:spPr>
        <a:xfrm>
          <a:off x="4546600" y="1544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161373</xdr:rowOff>
    </xdr:from>
    <xdr:to>
      <xdr:col>6</xdr:col>
      <xdr:colOff>511175</xdr:colOff>
      <xdr:row>96</xdr:row>
      <xdr:rowOff>152240</xdr:rowOff>
    </xdr:to>
    <xdr:cxnSp macro="">
      <xdr:nvCxnSpPr>
        <xdr:cNvPr id="235" name="直線コネクタ 234"/>
        <xdr:cNvCxnSpPr/>
      </xdr:nvCxnSpPr>
      <xdr:spPr>
        <a:xfrm flipV="1">
          <a:off x="3797300" y="16449123"/>
          <a:ext cx="838200" cy="16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154064</xdr:rowOff>
    </xdr:from>
    <xdr:ext cx="534377" cy="259045"/>
    <xdr:sp macro="" textlink="">
      <xdr:nvSpPr>
        <xdr:cNvPr id="236" name="衛生費平均値テキスト"/>
        <xdr:cNvSpPr txBox="1"/>
      </xdr:nvSpPr>
      <xdr:spPr>
        <a:xfrm>
          <a:off x="4686300" y="16441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4187</xdr:rowOff>
    </xdr:from>
    <xdr:to>
      <xdr:col>6</xdr:col>
      <xdr:colOff>561975</xdr:colOff>
      <xdr:row>96</xdr:row>
      <xdr:rowOff>105787</xdr:rowOff>
    </xdr:to>
    <xdr:sp macro="" textlink="">
      <xdr:nvSpPr>
        <xdr:cNvPr id="237" name="フローチャート : 判断 236"/>
        <xdr:cNvSpPr/>
      </xdr:nvSpPr>
      <xdr:spPr>
        <a:xfrm>
          <a:off x="45847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152240</xdr:rowOff>
    </xdr:from>
    <xdr:to>
      <xdr:col>5</xdr:col>
      <xdr:colOff>358775</xdr:colOff>
      <xdr:row>97</xdr:row>
      <xdr:rowOff>29167</xdr:rowOff>
    </xdr:to>
    <xdr:cxnSp macro="">
      <xdr:nvCxnSpPr>
        <xdr:cNvPr id="238" name="直線コネクタ 237"/>
        <xdr:cNvCxnSpPr/>
      </xdr:nvCxnSpPr>
      <xdr:spPr>
        <a:xfrm flipV="1">
          <a:off x="2908300" y="16611440"/>
          <a:ext cx="889000" cy="4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16565</xdr:rowOff>
    </xdr:from>
    <xdr:to>
      <xdr:col>5</xdr:col>
      <xdr:colOff>409575</xdr:colOff>
      <xdr:row>96</xdr:row>
      <xdr:rowOff>118165</xdr:rowOff>
    </xdr:to>
    <xdr:sp macro="" textlink="">
      <xdr:nvSpPr>
        <xdr:cNvPr id="239" name="フローチャート : 判断 238"/>
        <xdr:cNvSpPr/>
      </xdr:nvSpPr>
      <xdr:spPr>
        <a:xfrm>
          <a:off x="3746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134692</xdr:rowOff>
    </xdr:from>
    <xdr:ext cx="534377" cy="259045"/>
    <xdr:sp macro="" textlink="">
      <xdr:nvSpPr>
        <xdr:cNvPr id="240" name="テキスト ボックス 239"/>
        <xdr:cNvSpPr txBox="1"/>
      </xdr:nvSpPr>
      <xdr:spPr>
        <a:xfrm>
          <a:off x="3530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169103</xdr:rowOff>
    </xdr:from>
    <xdr:to>
      <xdr:col>4</xdr:col>
      <xdr:colOff>155575</xdr:colOff>
      <xdr:row>97</xdr:row>
      <xdr:rowOff>29167</xdr:rowOff>
    </xdr:to>
    <xdr:cxnSp macro="">
      <xdr:nvCxnSpPr>
        <xdr:cNvPr id="241" name="直線コネクタ 240"/>
        <xdr:cNvCxnSpPr/>
      </xdr:nvCxnSpPr>
      <xdr:spPr>
        <a:xfrm>
          <a:off x="2019300" y="16628303"/>
          <a:ext cx="889000" cy="3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53434</xdr:rowOff>
    </xdr:from>
    <xdr:to>
      <xdr:col>4</xdr:col>
      <xdr:colOff>206375</xdr:colOff>
      <xdr:row>96</xdr:row>
      <xdr:rowOff>155034</xdr:rowOff>
    </xdr:to>
    <xdr:sp macro="" textlink="">
      <xdr:nvSpPr>
        <xdr:cNvPr id="242" name="フローチャート : 判断 241"/>
        <xdr:cNvSpPr/>
      </xdr:nvSpPr>
      <xdr:spPr>
        <a:xfrm>
          <a:off x="2857500" y="1651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111</xdr:rowOff>
    </xdr:from>
    <xdr:ext cx="534377" cy="259045"/>
    <xdr:sp macro="" textlink="">
      <xdr:nvSpPr>
        <xdr:cNvPr id="243" name="テキスト ボックス 242"/>
        <xdr:cNvSpPr txBox="1"/>
      </xdr:nvSpPr>
      <xdr:spPr>
        <a:xfrm>
          <a:off x="2641111" y="1628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169103</xdr:rowOff>
    </xdr:from>
    <xdr:to>
      <xdr:col>2</xdr:col>
      <xdr:colOff>638175</xdr:colOff>
      <xdr:row>97</xdr:row>
      <xdr:rowOff>29079</xdr:rowOff>
    </xdr:to>
    <xdr:cxnSp macro="">
      <xdr:nvCxnSpPr>
        <xdr:cNvPr id="244" name="直線コネクタ 243"/>
        <xdr:cNvCxnSpPr/>
      </xdr:nvCxnSpPr>
      <xdr:spPr>
        <a:xfrm flipV="1">
          <a:off x="1130300" y="16628303"/>
          <a:ext cx="889000" cy="3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59051</xdr:rowOff>
    </xdr:from>
    <xdr:to>
      <xdr:col>3</xdr:col>
      <xdr:colOff>3175</xdr:colOff>
      <xdr:row>96</xdr:row>
      <xdr:rowOff>160651</xdr:rowOff>
    </xdr:to>
    <xdr:sp macro="" textlink="">
      <xdr:nvSpPr>
        <xdr:cNvPr id="245" name="フローチャート : 判断 244"/>
        <xdr:cNvSpPr/>
      </xdr:nvSpPr>
      <xdr:spPr>
        <a:xfrm>
          <a:off x="1968500" y="1651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5728</xdr:rowOff>
    </xdr:from>
    <xdr:ext cx="534377" cy="259045"/>
    <xdr:sp macro="" textlink="">
      <xdr:nvSpPr>
        <xdr:cNvPr id="246" name="テキスト ボックス 245"/>
        <xdr:cNvSpPr txBox="1"/>
      </xdr:nvSpPr>
      <xdr:spPr>
        <a:xfrm>
          <a:off x="1752111" y="1629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57843</xdr:rowOff>
    </xdr:from>
    <xdr:to>
      <xdr:col>1</xdr:col>
      <xdr:colOff>485775</xdr:colOff>
      <xdr:row>96</xdr:row>
      <xdr:rowOff>159443</xdr:rowOff>
    </xdr:to>
    <xdr:sp macro="" textlink="">
      <xdr:nvSpPr>
        <xdr:cNvPr id="247" name="フローチャート : 判断 246"/>
        <xdr:cNvSpPr/>
      </xdr:nvSpPr>
      <xdr:spPr>
        <a:xfrm>
          <a:off x="1079500" y="165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4520</xdr:rowOff>
    </xdr:from>
    <xdr:ext cx="534377" cy="259045"/>
    <xdr:sp macro="" textlink="">
      <xdr:nvSpPr>
        <xdr:cNvPr id="248" name="テキスト ボックス 247"/>
        <xdr:cNvSpPr txBox="1"/>
      </xdr:nvSpPr>
      <xdr:spPr>
        <a:xfrm>
          <a:off x="863111" y="162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110573</xdr:rowOff>
    </xdr:from>
    <xdr:to>
      <xdr:col>6</xdr:col>
      <xdr:colOff>561975</xdr:colOff>
      <xdr:row>96</xdr:row>
      <xdr:rowOff>40723</xdr:rowOff>
    </xdr:to>
    <xdr:sp macro="" textlink="">
      <xdr:nvSpPr>
        <xdr:cNvPr id="254" name="円/楕円 253"/>
        <xdr:cNvSpPr/>
      </xdr:nvSpPr>
      <xdr:spPr>
        <a:xfrm>
          <a:off x="4584700" y="1639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133450</xdr:rowOff>
    </xdr:from>
    <xdr:ext cx="534377" cy="259045"/>
    <xdr:sp macro="" textlink="">
      <xdr:nvSpPr>
        <xdr:cNvPr id="255" name="衛生費該当値テキスト"/>
        <xdr:cNvSpPr txBox="1"/>
      </xdr:nvSpPr>
      <xdr:spPr>
        <a:xfrm>
          <a:off x="4686300" y="162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57,259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101440</xdr:rowOff>
    </xdr:from>
    <xdr:to>
      <xdr:col>5</xdr:col>
      <xdr:colOff>409575</xdr:colOff>
      <xdr:row>97</xdr:row>
      <xdr:rowOff>31590</xdr:rowOff>
    </xdr:to>
    <xdr:sp macro="" textlink="">
      <xdr:nvSpPr>
        <xdr:cNvPr id="256" name="円/楕円 255"/>
        <xdr:cNvSpPr/>
      </xdr:nvSpPr>
      <xdr:spPr>
        <a:xfrm>
          <a:off x="3746500" y="1656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22717</xdr:rowOff>
    </xdr:from>
    <xdr:ext cx="534377" cy="259045"/>
    <xdr:sp macro="" textlink="">
      <xdr:nvSpPr>
        <xdr:cNvPr id="257" name="テキスト ボックス 256"/>
        <xdr:cNvSpPr txBox="1"/>
      </xdr:nvSpPr>
      <xdr:spPr>
        <a:xfrm>
          <a:off x="3530111" y="1665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42,348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149817</xdr:rowOff>
    </xdr:from>
    <xdr:to>
      <xdr:col>4</xdr:col>
      <xdr:colOff>206375</xdr:colOff>
      <xdr:row>97</xdr:row>
      <xdr:rowOff>79967</xdr:rowOff>
    </xdr:to>
    <xdr:sp macro="" textlink="">
      <xdr:nvSpPr>
        <xdr:cNvPr id="258" name="円/楕円 257"/>
        <xdr:cNvSpPr/>
      </xdr:nvSpPr>
      <xdr:spPr>
        <a:xfrm>
          <a:off x="2857500" y="1660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71094</xdr:rowOff>
    </xdr:from>
    <xdr:ext cx="534377" cy="259045"/>
    <xdr:sp macro="" textlink="">
      <xdr:nvSpPr>
        <xdr:cNvPr id="259" name="テキスト ボックス 258"/>
        <xdr:cNvSpPr txBox="1"/>
      </xdr:nvSpPr>
      <xdr:spPr>
        <a:xfrm>
          <a:off x="2641111" y="1670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37,904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118303</xdr:rowOff>
    </xdr:from>
    <xdr:to>
      <xdr:col>3</xdr:col>
      <xdr:colOff>3175</xdr:colOff>
      <xdr:row>97</xdr:row>
      <xdr:rowOff>48453</xdr:rowOff>
    </xdr:to>
    <xdr:sp macro="" textlink="">
      <xdr:nvSpPr>
        <xdr:cNvPr id="260" name="円/楕円 259"/>
        <xdr:cNvSpPr/>
      </xdr:nvSpPr>
      <xdr:spPr>
        <a:xfrm>
          <a:off x="1968500" y="1657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39580</xdr:rowOff>
    </xdr:from>
    <xdr:ext cx="534377" cy="259045"/>
    <xdr:sp macro="" textlink="">
      <xdr:nvSpPr>
        <xdr:cNvPr id="261" name="テキスト ボックス 260"/>
        <xdr:cNvSpPr txBox="1"/>
      </xdr:nvSpPr>
      <xdr:spPr>
        <a:xfrm>
          <a:off x="1752111" y="1667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40,799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149729</xdr:rowOff>
    </xdr:from>
    <xdr:to>
      <xdr:col>1</xdr:col>
      <xdr:colOff>485775</xdr:colOff>
      <xdr:row>97</xdr:row>
      <xdr:rowOff>79879</xdr:rowOff>
    </xdr:to>
    <xdr:sp macro="" textlink="">
      <xdr:nvSpPr>
        <xdr:cNvPr id="262" name="円/楕円 261"/>
        <xdr:cNvSpPr/>
      </xdr:nvSpPr>
      <xdr:spPr>
        <a:xfrm>
          <a:off x="1079500" y="1660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71006</xdr:rowOff>
    </xdr:from>
    <xdr:ext cx="534377" cy="259045"/>
    <xdr:sp macro="" textlink="">
      <xdr:nvSpPr>
        <xdr:cNvPr id="263" name="テキスト ボックス 262"/>
        <xdr:cNvSpPr txBox="1"/>
      </xdr:nvSpPr>
      <xdr:spPr>
        <a:xfrm>
          <a:off x="863111" y="1670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37,912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117475</xdr:rowOff>
    </xdr:from>
    <xdr:to>
      <xdr:col>15</xdr:col>
      <xdr:colOff>180340</xdr:colOff>
      <xdr:row>39</xdr:row>
      <xdr:rowOff>44450</xdr:rowOff>
    </xdr:to>
    <xdr:cxnSp macro="">
      <xdr:nvCxnSpPr>
        <xdr:cNvPr id="287" name="直線コネクタ 286"/>
        <xdr:cNvCxnSpPr/>
      </xdr:nvCxnSpPr>
      <xdr:spPr>
        <a:xfrm flipV="1">
          <a:off x="10475595" y="5432425"/>
          <a:ext cx="1270" cy="12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64152</xdr:rowOff>
    </xdr:from>
    <xdr:ext cx="534377" cy="259045"/>
    <xdr:sp macro="" textlink="">
      <xdr:nvSpPr>
        <xdr:cNvPr id="290" name="労働費最大値テキスト"/>
        <xdr:cNvSpPr txBox="1"/>
      </xdr:nvSpPr>
      <xdr:spPr>
        <a:xfrm>
          <a:off x="10528300" y="52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31</xdr:row>
      <xdr:rowOff>117475</xdr:rowOff>
    </xdr:from>
    <xdr:to>
      <xdr:col>15</xdr:col>
      <xdr:colOff>269875</xdr:colOff>
      <xdr:row>31</xdr:row>
      <xdr:rowOff>117475</xdr:rowOff>
    </xdr:to>
    <xdr:cxnSp macro="">
      <xdr:nvCxnSpPr>
        <xdr:cNvPr id="291" name="直線コネクタ 290"/>
        <xdr:cNvCxnSpPr/>
      </xdr:nvCxnSpPr>
      <xdr:spPr>
        <a:xfrm>
          <a:off x="10388600" y="54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127254</xdr:rowOff>
    </xdr:from>
    <xdr:to>
      <xdr:col>15</xdr:col>
      <xdr:colOff>180975</xdr:colOff>
      <xdr:row>39</xdr:row>
      <xdr:rowOff>28702</xdr:rowOff>
    </xdr:to>
    <xdr:cxnSp macro="">
      <xdr:nvCxnSpPr>
        <xdr:cNvPr id="292" name="直線コネクタ 291"/>
        <xdr:cNvCxnSpPr/>
      </xdr:nvCxnSpPr>
      <xdr:spPr>
        <a:xfrm>
          <a:off x="9639300" y="6642354"/>
          <a:ext cx="838200" cy="7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77614</xdr:rowOff>
    </xdr:from>
    <xdr:ext cx="378565" cy="259045"/>
    <xdr:sp macro="" textlink="">
      <xdr:nvSpPr>
        <xdr:cNvPr id="293" name="労働費平均値テキスト"/>
        <xdr:cNvSpPr txBox="1"/>
      </xdr:nvSpPr>
      <xdr:spPr>
        <a:xfrm>
          <a:off x="10528300" y="64212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54737</xdr:rowOff>
    </xdr:from>
    <xdr:to>
      <xdr:col>15</xdr:col>
      <xdr:colOff>231775</xdr:colOff>
      <xdr:row>38</xdr:row>
      <xdr:rowOff>156337</xdr:rowOff>
    </xdr:to>
    <xdr:sp macro="" textlink="">
      <xdr:nvSpPr>
        <xdr:cNvPr id="294" name="フローチャート : 判断 293"/>
        <xdr:cNvSpPr/>
      </xdr:nvSpPr>
      <xdr:spPr>
        <a:xfrm>
          <a:off x="104267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105410</xdr:rowOff>
    </xdr:from>
    <xdr:to>
      <xdr:col>14</xdr:col>
      <xdr:colOff>28575</xdr:colOff>
      <xdr:row>38</xdr:row>
      <xdr:rowOff>127254</xdr:rowOff>
    </xdr:to>
    <xdr:cxnSp macro="">
      <xdr:nvCxnSpPr>
        <xdr:cNvPr id="295" name="直線コネクタ 294"/>
        <xdr:cNvCxnSpPr/>
      </xdr:nvCxnSpPr>
      <xdr:spPr>
        <a:xfrm>
          <a:off x="8750300" y="6449060"/>
          <a:ext cx="889000" cy="19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117348</xdr:rowOff>
    </xdr:from>
    <xdr:to>
      <xdr:col>14</xdr:col>
      <xdr:colOff>79375</xdr:colOff>
      <xdr:row>38</xdr:row>
      <xdr:rowOff>47498</xdr:rowOff>
    </xdr:to>
    <xdr:sp macro="" textlink="">
      <xdr:nvSpPr>
        <xdr:cNvPr id="296" name="フローチャート : 判断 295"/>
        <xdr:cNvSpPr/>
      </xdr:nvSpPr>
      <xdr:spPr>
        <a:xfrm>
          <a:off x="9588500" y="64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64025</xdr:rowOff>
    </xdr:from>
    <xdr:ext cx="469744" cy="259045"/>
    <xdr:sp macro="" textlink="">
      <xdr:nvSpPr>
        <xdr:cNvPr id="297" name="テキスト ボックス 296"/>
        <xdr:cNvSpPr txBox="1"/>
      </xdr:nvSpPr>
      <xdr:spPr>
        <a:xfrm>
          <a:off x="9404427" y="623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17780</xdr:rowOff>
    </xdr:from>
    <xdr:to>
      <xdr:col>12</xdr:col>
      <xdr:colOff>511175</xdr:colOff>
      <xdr:row>37</xdr:row>
      <xdr:rowOff>105410</xdr:rowOff>
    </xdr:to>
    <xdr:cxnSp macro="">
      <xdr:nvCxnSpPr>
        <xdr:cNvPr id="298" name="直線コネクタ 297"/>
        <xdr:cNvCxnSpPr/>
      </xdr:nvCxnSpPr>
      <xdr:spPr>
        <a:xfrm>
          <a:off x="7861300" y="636143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34798</xdr:rowOff>
    </xdr:from>
    <xdr:to>
      <xdr:col>12</xdr:col>
      <xdr:colOff>561975</xdr:colOff>
      <xdr:row>37</xdr:row>
      <xdr:rowOff>136398</xdr:rowOff>
    </xdr:to>
    <xdr:sp macro="" textlink="">
      <xdr:nvSpPr>
        <xdr:cNvPr id="299" name="フローチャート : 判断 298"/>
        <xdr:cNvSpPr/>
      </xdr:nvSpPr>
      <xdr:spPr>
        <a:xfrm>
          <a:off x="8699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152925</xdr:rowOff>
    </xdr:from>
    <xdr:ext cx="469744" cy="259045"/>
    <xdr:sp macro="" textlink="">
      <xdr:nvSpPr>
        <xdr:cNvPr id="300" name="テキスト ボックス 299"/>
        <xdr:cNvSpPr txBox="1"/>
      </xdr:nvSpPr>
      <xdr:spPr>
        <a:xfrm>
          <a:off x="8515427" y="615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118745</xdr:rowOff>
    </xdr:from>
    <xdr:to>
      <xdr:col>11</xdr:col>
      <xdr:colOff>307975</xdr:colOff>
      <xdr:row>37</xdr:row>
      <xdr:rowOff>17780</xdr:rowOff>
    </xdr:to>
    <xdr:cxnSp macro="">
      <xdr:nvCxnSpPr>
        <xdr:cNvPr id="301" name="直線コネクタ 300"/>
        <xdr:cNvCxnSpPr/>
      </xdr:nvCxnSpPr>
      <xdr:spPr>
        <a:xfrm>
          <a:off x="6972300" y="5433695"/>
          <a:ext cx="889000" cy="92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151638</xdr:rowOff>
    </xdr:from>
    <xdr:to>
      <xdr:col>11</xdr:col>
      <xdr:colOff>358775</xdr:colOff>
      <xdr:row>37</xdr:row>
      <xdr:rowOff>81788</xdr:rowOff>
    </xdr:to>
    <xdr:sp macro="" textlink="">
      <xdr:nvSpPr>
        <xdr:cNvPr id="302" name="フローチャート : 判断 301"/>
        <xdr:cNvSpPr/>
      </xdr:nvSpPr>
      <xdr:spPr>
        <a:xfrm>
          <a:off x="7810500" y="632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72915</xdr:rowOff>
    </xdr:from>
    <xdr:ext cx="469744" cy="259045"/>
    <xdr:sp macro="" textlink="">
      <xdr:nvSpPr>
        <xdr:cNvPr id="303" name="テキスト ボックス 302"/>
        <xdr:cNvSpPr txBox="1"/>
      </xdr:nvSpPr>
      <xdr:spPr>
        <a:xfrm>
          <a:off x="7626427" y="641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127889</xdr:rowOff>
    </xdr:from>
    <xdr:to>
      <xdr:col>10</xdr:col>
      <xdr:colOff>155575</xdr:colOff>
      <xdr:row>36</xdr:row>
      <xdr:rowOff>58039</xdr:rowOff>
    </xdr:to>
    <xdr:sp macro="" textlink="">
      <xdr:nvSpPr>
        <xdr:cNvPr id="304" name="フローチャート : 判断 303"/>
        <xdr:cNvSpPr/>
      </xdr:nvSpPr>
      <xdr:spPr>
        <a:xfrm>
          <a:off x="6921500" y="61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49166</xdr:rowOff>
    </xdr:from>
    <xdr:ext cx="469744" cy="259045"/>
    <xdr:sp macro="" textlink="">
      <xdr:nvSpPr>
        <xdr:cNvPr id="305" name="テキスト ボックス 304"/>
        <xdr:cNvSpPr txBox="1"/>
      </xdr:nvSpPr>
      <xdr:spPr>
        <a:xfrm>
          <a:off x="6737427" y="62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149352</xdr:rowOff>
    </xdr:from>
    <xdr:to>
      <xdr:col>15</xdr:col>
      <xdr:colOff>231775</xdr:colOff>
      <xdr:row>39</xdr:row>
      <xdr:rowOff>79502</xdr:rowOff>
    </xdr:to>
    <xdr:sp macro="" textlink="">
      <xdr:nvSpPr>
        <xdr:cNvPr id="311" name="円/楕円 310"/>
        <xdr:cNvSpPr/>
      </xdr:nvSpPr>
      <xdr:spPr>
        <a:xfrm>
          <a:off x="104267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64279</xdr:rowOff>
    </xdr:from>
    <xdr:ext cx="378565" cy="259045"/>
    <xdr:sp macro="" textlink="">
      <xdr:nvSpPr>
        <xdr:cNvPr id="312" name="労働費該当値テキスト"/>
        <xdr:cNvSpPr txBox="1"/>
      </xdr:nvSpPr>
      <xdr:spPr>
        <a:xfrm>
          <a:off x="10528300" y="6579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76454</xdr:rowOff>
    </xdr:from>
    <xdr:to>
      <xdr:col>14</xdr:col>
      <xdr:colOff>79375</xdr:colOff>
      <xdr:row>39</xdr:row>
      <xdr:rowOff>6604</xdr:rowOff>
    </xdr:to>
    <xdr:sp macro="" textlink="">
      <xdr:nvSpPr>
        <xdr:cNvPr id="313" name="円/楕円 312"/>
        <xdr:cNvSpPr/>
      </xdr:nvSpPr>
      <xdr:spPr>
        <a:xfrm>
          <a:off x="9588500" y="659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169181</xdr:rowOff>
    </xdr:from>
    <xdr:ext cx="378565" cy="259045"/>
    <xdr:sp macro="" textlink="">
      <xdr:nvSpPr>
        <xdr:cNvPr id="314" name="テキスト ボックス 313"/>
        <xdr:cNvSpPr txBox="1"/>
      </xdr:nvSpPr>
      <xdr:spPr>
        <a:xfrm>
          <a:off x="9450017" y="6684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54610</xdr:rowOff>
    </xdr:from>
    <xdr:to>
      <xdr:col>12</xdr:col>
      <xdr:colOff>561975</xdr:colOff>
      <xdr:row>37</xdr:row>
      <xdr:rowOff>156210</xdr:rowOff>
    </xdr:to>
    <xdr:sp macro="" textlink="">
      <xdr:nvSpPr>
        <xdr:cNvPr id="315" name="円/楕円 314"/>
        <xdr:cNvSpPr/>
      </xdr:nvSpPr>
      <xdr:spPr>
        <a:xfrm>
          <a:off x="8699500" y="639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147337</xdr:rowOff>
    </xdr:from>
    <xdr:ext cx="469744" cy="259045"/>
    <xdr:sp macro="" textlink="">
      <xdr:nvSpPr>
        <xdr:cNvPr id="316" name="テキスト ボックス 315"/>
        <xdr:cNvSpPr txBox="1"/>
      </xdr:nvSpPr>
      <xdr:spPr>
        <a:xfrm>
          <a:off x="85154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138430</xdr:rowOff>
    </xdr:from>
    <xdr:to>
      <xdr:col>11</xdr:col>
      <xdr:colOff>358775</xdr:colOff>
      <xdr:row>37</xdr:row>
      <xdr:rowOff>68580</xdr:rowOff>
    </xdr:to>
    <xdr:sp macro="" textlink="">
      <xdr:nvSpPr>
        <xdr:cNvPr id="317" name="円/楕円 316"/>
        <xdr:cNvSpPr/>
      </xdr:nvSpPr>
      <xdr:spPr>
        <a:xfrm>
          <a:off x="7810500" y="631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85107</xdr:rowOff>
    </xdr:from>
    <xdr:ext cx="469744" cy="259045"/>
    <xdr:sp macro="" textlink="">
      <xdr:nvSpPr>
        <xdr:cNvPr id="318" name="テキスト ボックス 317"/>
        <xdr:cNvSpPr txBox="1"/>
      </xdr:nvSpPr>
      <xdr:spPr>
        <a:xfrm>
          <a:off x="7626427" y="6085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2,910</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67945</xdr:rowOff>
    </xdr:from>
    <xdr:to>
      <xdr:col>10</xdr:col>
      <xdr:colOff>155575</xdr:colOff>
      <xdr:row>31</xdr:row>
      <xdr:rowOff>169545</xdr:rowOff>
    </xdr:to>
    <xdr:sp macro="" textlink="">
      <xdr:nvSpPr>
        <xdr:cNvPr id="319" name="円/楕円 318"/>
        <xdr:cNvSpPr/>
      </xdr:nvSpPr>
      <xdr:spPr>
        <a:xfrm>
          <a:off x="6921500" y="53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30</xdr:row>
      <xdr:rowOff>14622</xdr:rowOff>
    </xdr:from>
    <xdr:ext cx="534377" cy="259045"/>
    <xdr:sp macro="" textlink="">
      <xdr:nvSpPr>
        <xdr:cNvPr id="320" name="テキスト ボックス 319"/>
        <xdr:cNvSpPr txBox="1"/>
      </xdr:nvSpPr>
      <xdr:spPr>
        <a:xfrm>
          <a:off x="6705111" y="515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26607</xdr:rowOff>
    </xdr:from>
    <xdr:to>
      <xdr:col>15</xdr:col>
      <xdr:colOff>180340</xdr:colOff>
      <xdr:row>58</xdr:row>
      <xdr:rowOff>83711</xdr:rowOff>
    </xdr:to>
    <xdr:cxnSp macro="">
      <xdr:nvCxnSpPr>
        <xdr:cNvPr id="342" name="直線コネクタ 341"/>
        <xdr:cNvCxnSpPr/>
      </xdr:nvCxnSpPr>
      <xdr:spPr>
        <a:xfrm flipV="1">
          <a:off x="10475595" y="8599107"/>
          <a:ext cx="1270" cy="142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87538</xdr:rowOff>
    </xdr:from>
    <xdr:ext cx="469744" cy="259045"/>
    <xdr:sp macro="" textlink="">
      <xdr:nvSpPr>
        <xdr:cNvPr id="343" name="農林水産業費最小値テキスト"/>
        <xdr:cNvSpPr txBox="1"/>
      </xdr:nvSpPr>
      <xdr:spPr>
        <a:xfrm>
          <a:off x="10528300" y="100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83711</xdr:rowOff>
    </xdr:from>
    <xdr:to>
      <xdr:col>15</xdr:col>
      <xdr:colOff>269875</xdr:colOff>
      <xdr:row>58</xdr:row>
      <xdr:rowOff>83711</xdr:rowOff>
    </xdr:to>
    <xdr:cxnSp macro="">
      <xdr:nvCxnSpPr>
        <xdr:cNvPr id="344" name="直線コネクタ 343"/>
        <xdr:cNvCxnSpPr/>
      </xdr:nvCxnSpPr>
      <xdr:spPr>
        <a:xfrm>
          <a:off x="10388600" y="100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144734</xdr:rowOff>
    </xdr:from>
    <xdr:ext cx="599010" cy="259045"/>
    <xdr:sp macro="" textlink="">
      <xdr:nvSpPr>
        <xdr:cNvPr id="345" name="農林水産業費最大値テキスト"/>
        <xdr:cNvSpPr txBox="1"/>
      </xdr:nvSpPr>
      <xdr:spPr>
        <a:xfrm>
          <a:off x="10528300" y="837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26607</xdr:rowOff>
    </xdr:from>
    <xdr:to>
      <xdr:col>15</xdr:col>
      <xdr:colOff>269875</xdr:colOff>
      <xdr:row>50</xdr:row>
      <xdr:rowOff>26607</xdr:rowOff>
    </xdr:to>
    <xdr:cxnSp macro="">
      <xdr:nvCxnSpPr>
        <xdr:cNvPr id="346" name="直線コネクタ 345"/>
        <xdr:cNvCxnSpPr/>
      </xdr:nvCxnSpPr>
      <xdr:spPr>
        <a:xfrm>
          <a:off x="10388600" y="859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145068</xdr:rowOff>
    </xdr:from>
    <xdr:to>
      <xdr:col>15</xdr:col>
      <xdr:colOff>180975</xdr:colOff>
      <xdr:row>57</xdr:row>
      <xdr:rowOff>52439</xdr:rowOff>
    </xdr:to>
    <xdr:cxnSp macro="">
      <xdr:nvCxnSpPr>
        <xdr:cNvPr id="347" name="直線コネクタ 346"/>
        <xdr:cNvCxnSpPr/>
      </xdr:nvCxnSpPr>
      <xdr:spPr>
        <a:xfrm flipV="1">
          <a:off x="9639300" y="9746268"/>
          <a:ext cx="838200" cy="7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114693</xdr:rowOff>
    </xdr:from>
    <xdr:ext cx="534377" cy="259045"/>
    <xdr:sp macro="" textlink="">
      <xdr:nvSpPr>
        <xdr:cNvPr id="348" name="農林水産業費平均値テキスト"/>
        <xdr:cNvSpPr txBox="1"/>
      </xdr:nvSpPr>
      <xdr:spPr>
        <a:xfrm>
          <a:off x="10528300" y="9715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136266</xdr:rowOff>
    </xdr:from>
    <xdr:to>
      <xdr:col>15</xdr:col>
      <xdr:colOff>231775</xdr:colOff>
      <xdr:row>57</xdr:row>
      <xdr:rowOff>66416</xdr:rowOff>
    </xdr:to>
    <xdr:sp macro="" textlink="">
      <xdr:nvSpPr>
        <xdr:cNvPr id="349" name="フローチャート : 判断 348"/>
        <xdr:cNvSpPr/>
      </xdr:nvSpPr>
      <xdr:spPr>
        <a:xfrm>
          <a:off x="104267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52439</xdr:rowOff>
    </xdr:from>
    <xdr:to>
      <xdr:col>14</xdr:col>
      <xdr:colOff>28575</xdr:colOff>
      <xdr:row>57</xdr:row>
      <xdr:rowOff>71348</xdr:rowOff>
    </xdr:to>
    <xdr:cxnSp macro="">
      <xdr:nvCxnSpPr>
        <xdr:cNvPr id="350" name="直線コネクタ 349"/>
        <xdr:cNvCxnSpPr/>
      </xdr:nvCxnSpPr>
      <xdr:spPr>
        <a:xfrm flipV="1">
          <a:off x="8750300" y="9825089"/>
          <a:ext cx="889000" cy="1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165215</xdr:rowOff>
    </xdr:from>
    <xdr:to>
      <xdr:col>14</xdr:col>
      <xdr:colOff>79375</xdr:colOff>
      <xdr:row>57</xdr:row>
      <xdr:rowOff>95365</xdr:rowOff>
    </xdr:to>
    <xdr:sp macro="" textlink="">
      <xdr:nvSpPr>
        <xdr:cNvPr id="351" name="フローチャート : 判断 350"/>
        <xdr:cNvSpPr/>
      </xdr:nvSpPr>
      <xdr:spPr>
        <a:xfrm>
          <a:off x="9588500" y="976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111892</xdr:rowOff>
    </xdr:from>
    <xdr:ext cx="534377" cy="259045"/>
    <xdr:sp macro="" textlink="">
      <xdr:nvSpPr>
        <xdr:cNvPr id="352" name="テキスト ボックス 351"/>
        <xdr:cNvSpPr txBox="1"/>
      </xdr:nvSpPr>
      <xdr:spPr>
        <a:xfrm>
          <a:off x="9372111" y="954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71348</xdr:rowOff>
    </xdr:from>
    <xdr:to>
      <xdr:col>12</xdr:col>
      <xdr:colOff>511175</xdr:colOff>
      <xdr:row>57</xdr:row>
      <xdr:rowOff>119035</xdr:rowOff>
    </xdr:to>
    <xdr:cxnSp macro="">
      <xdr:nvCxnSpPr>
        <xdr:cNvPr id="353" name="直線コネクタ 352"/>
        <xdr:cNvCxnSpPr/>
      </xdr:nvCxnSpPr>
      <xdr:spPr>
        <a:xfrm flipV="1">
          <a:off x="7861300" y="9843998"/>
          <a:ext cx="889000" cy="4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167026</xdr:rowOff>
    </xdr:from>
    <xdr:to>
      <xdr:col>12</xdr:col>
      <xdr:colOff>561975</xdr:colOff>
      <xdr:row>57</xdr:row>
      <xdr:rowOff>97176</xdr:rowOff>
    </xdr:to>
    <xdr:sp macro="" textlink="">
      <xdr:nvSpPr>
        <xdr:cNvPr id="354" name="フローチャート : 判断 353"/>
        <xdr:cNvSpPr/>
      </xdr:nvSpPr>
      <xdr:spPr>
        <a:xfrm>
          <a:off x="8699500" y="97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113703</xdr:rowOff>
    </xdr:from>
    <xdr:ext cx="534377" cy="259045"/>
    <xdr:sp macro="" textlink="">
      <xdr:nvSpPr>
        <xdr:cNvPr id="355" name="テキスト ボックス 354"/>
        <xdr:cNvSpPr txBox="1"/>
      </xdr:nvSpPr>
      <xdr:spPr>
        <a:xfrm>
          <a:off x="8483111" y="954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119035</xdr:rowOff>
    </xdr:from>
    <xdr:to>
      <xdr:col>11</xdr:col>
      <xdr:colOff>307975</xdr:colOff>
      <xdr:row>57</xdr:row>
      <xdr:rowOff>119555</xdr:rowOff>
    </xdr:to>
    <xdr:cxnSp macro="">
      <xdr:nvCxnSpPr>
        <xdr:cNvPr id="356" name="直線コネクタ 355"/>
        <xdr:cNvCxnSpPr/>
      </xdr:nvCxnSpPr>
      <xdr:spPr>
        <a:xfrm flipV="1">
          <a:off x="6972300" y="9891685"/>
          <a:ext cx="889000" cy="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21161</xdr:rowOff>
    </xdr:from>
    <xdr:to>
      <xdr:col>11</xdr:col>
      <xdr:colOff>358775</xdr:colOff>
      <xdr:row>57</xdr:row>
      <xdr:rowOff>122761</xdr:rowOff>
    </xdr:to>
    <xdr:sp macro="" textlink="">
      <xdr:nvSpPr>
        <xdr:cNvPr id="357" name="フローチャート : 判断 356"/>
        <xdr:cNvSpPr/>
      </xdr:nvSpPr>
      <xdr:spPr>
        <a:xfrm>
          <a:off x="7810500" y="979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139288</xdr:rowOff>
    </xdr:from>
    <xdr:ext cx="534377" cy="259045"/>
    <xdr:sp macro="" textlink="">
      <xdr:nvSpPr>
        <xdr:cNvPr id="358" name="テキスト ボックス 357"/>
        <xdr:cNvSpPr txBox="1"/>
      </xdr:nvSpPr>
      <xdr:spPr>
        <a:xfrm>
          <a:off x="7594111" y="956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38224</xdr:rowOff>
    </xdr:from>
    <xdr:to>
      <xdr:col>10</xdr:col>
      <xdr:colOff>155575</xdr:colOff>
      <xdr:row>57</xdr:row>
      <xdr:rowOff>139824</xdr:rowOff>
    </xdr:to>
    <xdr:sp macro="" textlink="">
      <xdr:nvSpPr>
        <xdr:cNvPr id="359" name="フローチャート : 判断 358"/>
        <xdr:cNvSpPr/>
      </xdr:nvSpPr>
      <xdr:spPr>
        <a:xfrm>
          <a:off x="6921500" y="981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156351</xdr:rowOff>
    </xdr:from>
    <xdr:ext cx="534377" cy="259045"/>
    <xdr:sp macro="" textlink="">
      <xdr:nvSpPr>
        <xdr:cNvPr id="360" name="テキスト ボックス 359"/>
        <xdr:cNvSpPr txBox="1"/>
      </xdr:nvSpPr>
      <xdr:spPr>
        <a:xfrm>
          <a:off x="6705111" y="958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94268</xdr:rowOff>
    </xdr:from>
    <xdr:to>
      <xdr:col>15</xdr:col>
      <xdr:colOff>231775</xdr:colOff>
      <xdr:row>57</xdr:row>
      <xdr:rowOff>24418</xdr:rowOff>
    </xdr:to>
    <xdr:sp macro="" textlink="">
      <xdr:nvSpPr>
        <xdr:cNvPr id="366" name="円/楕円 365"/>
        <xdr:cNvSpPr/>
      </xdr:nvSpPr>
      <xdr:spPr>
        <a:xfrm>
          <a:off x="10426700" y="969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117145</xdr:rowOff>
    </xdr:from>
    <xdr:ext cx="534377" cy="259045"/>
    <xdr:sp macro="" textlink="">
      <xdr:nvSpPr>
        <xdr:cNvPr id="367" name="農林水産業費該当値テキスト"/>
        <xdr:cNvSpPr txBox="1"/>
      </xdr:nvSpPr>
      <xdr:spPr>
        <a:xfrm>
          <a:off x="10528300" y="954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36,913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1639</xdr:rowOff>
    </xdr:from>
    <xdr:to>
      <xdr:col>14</xdr:col>
      <xdr:colOff>79375</xdr:colOff>
      <xdr:row>57</xdr:row>
      <xdr:rowOff>103239</xdr:rowOff>
    </xdr:to>
    <xdr:sp macro="" textlink="">
      <xdr:nvSpPr>
        <xdr:cNvPr id="368" name="円/楕円 367"/>
        <xdr:cNvSpPr/>
      </xdr:nvSpPr>
      <xdr:spPr>
        <a:xfrm>
          <a:off x="9588500" y="977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94366</xdr:rowOff>
    </xdr:from>
    <xdr:ext cx="534377" cy="259045"/>
    <xdr:sp macro="" textlink="">
      <xdr:nvSpPr>
        <xdr:cNvPr id="369" name="テキスト ボックス 368"/>
        <xdr:cNvSpPr txBox="1"/>
      </xdr:nvSpPr>
      <xdr:spPr>
        <a:xfrm>
          <a:off x="9372111" y="986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28,293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20548</xdr:rowOff>
    </xdr:from>
    <xdr:to>
      <xdr:col>12</xdr:col>
      <xdr:colOff>561975</xdr:colOff>
      <xdr:row>57</xdr:row>
      <xdr:rowOff>122148</xdr:rowOff>
    </xdr:to>
    <xdr:sp macro="" textlink="">
      <xdr:nvSpPr>
        <xdr:cNvPr id="370" name="円/楕円 369"/>
        <xdr:cNvSpPr/>
      </xdr:nvSpPr>
      <xdr:spPr>
        <a:xfrm>
          <a:off x="8699500" y="979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113275</xdr:rowOff>
    </xdr:from>
    <xdr:ext cx="534377" cy="259045"/>
    <xdr:sp macro="" textlink="">
      <xdr:nvSpPr>
        <xdr:cNvPr id="371" name="テキスト ボックス 370"/>
        <xdr:cNvSpPr txBox="1"/>
      </xdr:nvSpPr>
      <xdr:spPr>
        <a:xfrm>
          <a:off x="8483111" y="988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26,225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68235</xdr:rowOff>
    </xdr:from>
    <xdr:to>
      <xdr:col>11</xdr:col>
      <xdr:colOff>358775</xdr:colOff>
      <xdr:row>57</xdr:row>
      <xdr:rowOff>169835</xdr:rowOff>
    </xdr:to>
    <xdr:sp macro="" textlink="">
      <xdr:nvSpPr>
        <xdr:cNvPr id="372" name="円/楕円 371"/>
        <xdr:cNvSpPr/>
      </xdr:nvSpPr>
      <xdr:spPr>
        <a:xfrm>
          <a:off x="7810500" y="984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160962</xdr:rowOff>
    </xdr:from>
    <xdr:ext cx="534377" cy="259045"/>
    <xdr:sp macro="" textlink="">
      <xdr:nvSpPr>
        <xdr:cNvPr id="373" name="テキスト ボックス 372"/>
        <xdr:cNvSpPr txBox="1"/>
      </xdr:nvSpPr>
      <xdr:spPr>
        <a:xfrm>
          <a:off x="7594111" y="993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21,010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68755</xdr:rowOff>
    </xdr:from>
    <xdr:to>
      <xdr:col>10</xdr:col>
      <xdr:colOff>155575</xdr:colOff>
      <xdr:row>57</xdr:row>
      <xdr:rowOff>170355</xdr:rowOff>
    </xdr:to>
    <xdr:sp macro="" textlink="">
      <xdr:nvSpPr>
        <xdr:cNvPr id="374" name="円/楕円 373"/>
        <xdr:cNvSpPr/>
      </xdr:nvSpPr>
      <xdr:spPr>
        <a:xfrm>
          <a:off x="6921500" y="984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161482</xdr:rowOff>
    </xdr:from>
    <xdr:ext cx="534377" cy="259045"/>
    <xdr:sp macro="" textlink="">
      <xdr:nvSpPr>
        <xdr:cNvPr id="375" name="テキスト ボックス 374"/>
        <xdr:cNvSpPr txBox="1"/>
      </xdr:nvSpPr>
      <xdr:spPr>
        <a:xfrm>
          <a:off x="6705111" y="993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20,953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167018</xdr:rowOff>
    </xdr:from>
    <xdr:to>
      <xdr:col>15</xdr:col>
      <xdr:colOff>180340</xdr:colOff>
      <xdr:row>79</xdr:row>
      <xdr:rowOff>58841</xdr:rowOff>
    </xdr:to>
    <xdr:cxnSp macro="">
      <xdr:nvCxnSpPr>
        <xdr:cNvPr id="401" name="直線コネクタ 400"/>
        <xdr:cNvCxnSpPr/>
      </xdr:nvCxnSpPr>
      <xdr:spPr>
        <a:xfrm flipV="1">
          <a:off x="10475595" y="12168518"/>
          <a:ext cx="1270" cy="1434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62668</xdr:rowOff>
    </xdr:from>
    <xdr:ext cx="469744" cy="259045"/>
    <xdr:sp macro="" textlink="">
      <xdr:nvSpPr>
        <xdr:cNvPr id="402" name="商工費最小値テキスト"/>
        <xdr:cNvSpPr txBox="1"/>
      </xdr:nvSpPr>
      <xdr:spPr>
        <a:xfrm>
          <a:off x="10528300" y="136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58841</xdr:rowOff>
    </xdr:from>
    <xdr:to>
      <xdr:col>15</xdr:col>
      <xdr:colOff>269875</xdr:colOff>
      <xdr:row>79</xdr:row>
      <xdr:rowOff>58841</xdr:rowOff>
    </xdr:to>
    <xdr:cxnSp macro="">
      <xdr:nvCxnSpPr>
        <xdr:cNvPr id="403" name="直線コネクタ 402"/>
        <xdr:cNvCxnSpPr/>
      </xdr:nvCxnSpPr>
      <xdr:spPr>
        <a:xfrm>
          <a:off x="10388600" y="136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113695</xdr:rowOff>
    </xdr:from>
    <xdr:ext cx="534377" cy="259045"/>
    <xdr:sp macro="" textlink="">
      <xdr:nvSpPr>
        <xdr:cNvPr id="404" name="商工費最大値テキスト"/>
        <xdr:cNvSpPr txBox="1"/>
      </xdr:nvSpPr>
      <xdr:spPr>
        <a:xfrm>
          <a:off x="10528300" y="119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167018</xdr:rowOff>
    </xdr:from>
    <xdr:to>
      <xdr:col>15</xdr:col>
      <xdr:colOff>269875</xdr:colOff>
      <xdr:row>70</xdr:row>
      <xdr:rowOff>167018</xdr:rowOff>
    </xdr:to>
    <xdr:cxnSp macro="">
      <xdr:nvCxnSpPr>
        <xdr:cNvPr id="405" name="直線コネクタ 404"/>
        <xdr:cNvCxnSpPr/>
      </xdr:nvCxnSpPr>
      <xdr:spPr>
        <a:xfrm>
          <a:off x="10388600" y="1216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5104</xdr:rowOff>
    </xdr:from>
    <xdr:to>
      <xdr:col>15</xdr:col>
      <xdr:colOff>180975</xdr:colOff>
      <xdr:row>79</xdr:row>
      <xdr:rowOff>33107</xdr:rowOff>
    </xdr:to>
    <xdr:cxnSp macro="">
      <xdr:nvCxnSpPr>
        <xdr:cNvPr id="406" name="直線コネクタ 405"/>
        <xdr:cNvCxnSpPr/>
      </xdr:nvCxnSpPr>
      <xdr:spPr>
        <a:xfrm flipV="1">
          <a:off x="9639300" y="13549654"/>
          <a:ext cx="83820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113296</xdr:rowOff>
    </xdr:from>
    <xdr:ext cx="534377" cy="259045"/>
    <xdr:sp macro="" textlink="">
      <xdr:nvSpPr>
        <xdr:cNvPr id="407" name="商工費平均値テキスト"/>
        <xdr:cNvSpPr txBox="1"/>
      </xdr:nvSpPr>
      <xdr:spPr>
        <a:xfrm>
          <a:off x="10528300" y="13143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90419</xdr:rowOff>
    </xdr:from>
    <xdr:to>
      <xdr:col>15</xdr:col>
      <xdr:colOff>231775</xdr:colOff>
      <xdr:row>78</xdr:row>
      <xdr:rowOff>20569</xdr:rowOff>
    </xdr:to>
    <xdr:sp macro="" textlink="">
      <xdr:nvSpPr>
        <xdr:cNvPr id="408" name="フローチャート : 判断 407"/>
        <xdr:cNvSpPr/>
      </xdr:nvSpPr>
      <xdr:spPr>
        <a:xfrm>
          <a:off x="104267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33107</xdr:rowOff>
    </xdr:from>
    <xdr:to>
      <xdr:col>14</xdr:col>
      <xdr:colOff>28575</xdr:colOff>
      <xdr:row>79</xdr:row>
      <xdr:rowOff>64850</xdr:rowOff>
    </xdr:to>
    <xdr:cxnSp macro="">
      <xdr:nvCxnSpPr>
        <xdr:cNvPr id="409" name="直線コネクタ 408"/>
        <xdr:cNvCxnSpPr/>
      </xdr:nvCxnSpPr>
      <xdr:spPr>
        <a:xfrm flipV="1">
          <a:off x="8750300" y="13577657"/>
          <a:ext cx="889000" cy="3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135747</xdr:rowOff>
    </xdr:from>
    <xdr:to>
      <xdr:col>14</xdr:col>
      <xdr:colOff>79375</xdr:colOff>
      <xdr:row>78</xdr:row>
      <xdr:rowOff>65897</xdr:rowOff>
    </xdr:to>
    <xdr:sp macro="" textlink="">
      <xdr:nvSpPr>
        <xdr:cNvPr id="410" name="フローチャート : 判断 409"/>
        <xdr:cNvSpPr/>
      </xdr:nvSpPr>
      <xdr:spPr>
        <a:xfrm>
          <a:off x="9588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82424</xdr:rowOff>
    </xdr:from>
    <xdr:ext cx="534377" cy="259045"/>
    <xdr:sp macro="" textlink="">
      <xdr:nvSpPr>
        <xdr:cNvPr id="411" name="テキスト ボックス 410"/>
        <xdr:cNvSpPr txBox="1"/>
      </xdr:nvSpPr>
      <xdr:spPr>
        <a:xfrm>
          <a:off x="9372111" y="1311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64850</xdr:rowOff>
    </xdr:from>
    <xdr:to>
      <xdr:col>12</xdr:col>
      <xdr:colOff>511175</xdr:colOff>
      <xdr:row>79</xdr:row>
      <xdr:rowOff>74499</xdr:rowOff>
    </xdr:to>
    <xdr:cxnSp macro="">
      <xdr:nvCxnSpPr>
        <xdr:cNvPr id="412" name="直線コネクタ 411"/>
        <xdr:cNvCxnSpPr/>
      </xdr:nvCxnSpPr>
      <xdr:spPr>
        <a:xfrm flipV="1">
          <a:off x="7861300" y="13609400"/>
          <a:ext cx="889000" cy="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154786</xdr:rowOff>
    </xdr:from>
    <xdr:to>
      <xdr:col>12</xdr:col>
      <xdr:colOff>561975</xdr:colOff>
      <xdr:row>78</xdr:row>
      <xdr:rowOff>84936</xdr:rowOff>
    </xdr:to>
    <xdr:sp macro="" textlink="">
      <xdr:nvSpPr>
        <xdr:cNvPr id="413" name="フローチャート : 判断 412"/>
        <xdr:cNvSpPr/>
      </xdr:nvSpPr>
      <xdr:spPr>
        <a:xfrm>
          <a:off x="8699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101463</xdr:rowOff>
    </xdr:from>
    <xdr:ext cx="534377" cy="259045"/>
    <xdr:sp macro="" textlink="">
      <xdr:nvSpPr>
        <xdr:cNvPr id="414" name="テキスト ボックス 413"/>
        <xdr:cNvSpPr txBox="1"/>
      </xdr:nvSpPr>
      <xdr:spPr>
        <a:xfrm>
          <a:off x="8483111" y="1313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73144</xdr:rowOff>
    </xdr:from>
    <xdr:to>
      <xdr:col>11</xdr:col>
      <xdr:colOff>307975</xdr:colOff>
      <xdr:row>79</xdr:row>
      <xdr:rowOff>74499</xdr:rowOff>
    </xdr:to>
    <xdr:cxnSp macro="">
      <xdr:nvCxnSpPr>
        <xdr:cNvPr id="415" name="直線コネクタ 414"/>
        <xdr:cNvCxnSpPr/>
      </xdr:nvCxnSpPr>
      <xdr:spPr>
        <a:xfrm>
          <a:off x="6972300" y="13617694"/>
          <a:ext cx="889000" cy="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1477</xdr:rowOff>
    </xdr:from>
    <xdr:to>
      <xdr:col>11</xdr:col>
      <xdr:colOff>358775</xdr:colOff>
      <xdr:row>78</xdr:row>
      <xdr:rowOff>103077</xdr:rowOff>
    </xdr:to>
    <xdr:sp macro="" textlink="">
      <xdr:nvSpPr>
        <xdr:cNvPr id="416" name="フローチャート : 判断 415"/>
        <xdr:cNvSpPr/>
      </xdr:nvSpPr>
      <xdr:spPr>
        <a:xfrm>
          <a:off x="7810500" y="1337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119604</xdr:rowOff>
    </xdr:from>
    <xdr:ext cx="534377" cy="259045"/>
    <xdr:sp macro="" textlink="">
      <xdr:nvSpPr>
        <xdr:cNvPr id="417" name="テキスト ボックス 416"/>
        <xdr:cNvSpPr txBox="1"/>
      </xdr:nvSpPr>
      <xdr:spPr>
        <a:xfrm>
          <a:off x="7594111" y="1314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3125</xdr:rowOff>
    </xdr:from>
    <xdr:to>
      <xdr:col>10</xdr:col>
      <xdr:colOff>155575</xdr:colOff>
      <xdr:row>78</xdr:row>
      <xdr:rowOff>104725</xdr:rowOff>
    </xdr:to>
    <xdr:sp macro="" textlink="">
      <xdr:nvSpPr>
        <xdr:cNvPr id="418" name="フローチャート : 判断 417"/>
        <xdr:cNvSpPr/>
      </xdr:nvSpPr>
      <xdr:spPr>
        <a:xfrm>
          <a:off x="6921500" y="133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121252</xdr:rowOff>
    </xdr:from>
    <xdr:ext cx="534377" cy="259045"/>
    <xdr:sp macro="" textlink="">
      <xdr:nvSpPr>
        <xdr:cNvPr id="419" name="テキスト ボックス 418"/>
        <xdr:cNvSpPr txBox="1"/>
      </xdr:nvSpPr>
      <xdr:spPr>
        <a:xfrm>
          <a:off x="6705111" y="1315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125754</xdr:rowOff>
    </xdr:from>
    <xdr:to>
      <xdr:col>15</xdr:col>
      <xdr:colOff>231775</xdr:colOff>
      <xdr:row>79</xdr:row>
      <xdr:rowOff>55904</xdr:rowOff>
    </xdr:to>
    <xdr:sp macro="" textlink="">
      <xdr:nvSpPr>
        <xdr:cNvPr id="425" name="円/楕円 424"/>
        <xdr:cNvSpPr/>
      </xdr:nvSpPr>
      <xdr:spPr>
        <a:xfrm>
          <a:off x="10426700" y="1349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40681</xdr:rowOff>
    </xdr:from>
    <xdr:ext cx="469744" cy="259045"/>
    <xdr:sp macro="" textlink="">
      <xdr:nvSpPr>
        <xdr:cNvPr id="426" name="商工費該当値テキスト"/>
        <xdr:cNvSpPr txBox="1"/>
      </xdr:nvSpPr>
      <xdr:spPr>
        <a:xfrm>
          <a:off x="10528300" y="1341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5,743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153757</xdr:rowOff>
    </xdr:from>
    <xdr:to>
      <xdr:col>14</xdr:col>
      <xdr:colOff>79375</xdr:colOff>
      <xdr:row>79</xdr:row>
      <xdr:rowOff>83907</xdr:rowOff>
    </xdr:to>
    <xdr:sp macro="" textlink="">
      <xdr:nvSpPr>
        <xdr:cNvPr id="427" name="円/楕円 426"/>
        <xdr:cNvSpPr/>
      </xdr:nvSpPr>
      <xdr:spPr>
        <a:xfrm>
          <a:off x="9588500" y="1352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75034</xdr:rowOff>
    </xdr:from>
    <xdr:ext cx="469744" cy="259045"/>
    <xdr:sp macro="" textlink="">
      <xdr:nvSpPr>
        <xdr:cNvPr id="428" name="テキスト ボックス 427"/>
        <xdr:cNvSpPr txBox="1"/>
      </xdr:nvSpPr>
      <xdr:spPr>
        <a:xfrm>
          <a:off x="9404427" y="1361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4,028</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14050</xdr:rowOff>
    </xdr:from>
    <xdr:to>
      <xdr:col>12</xdr:col>
      <xdr:colOff>561975</xdr:colOff>
      <xdr:row>79</xdr:row>
      <xdr:rowOff>115650</xdr:rowOff>
    </xdr:to>
    <xdr:sp macro="" textlink="">
      <xdr:nvSpPr>
        <xdr:cNvPr id="429" name="円/楕円 428"/>
        <xdr:cNvSpPr/>
      </xdr:nvSpPr>
      <xdr:spPr>
        <a:xfrm>
          <a:off x="8699500" y="1355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106777</xdr:rowOff>
    </xdr:from>
    <xdr:ext cx="469744" cy="259045"/>
    <xdr:sp macro="" textlink="">
      <xdr:nvSpPr>
        <xdr:cNvPr id="430" name="テキスト ボックス 429"/>
        <xdr:cNvSpPr txBox="1"/>
      </xdr:nvSpPr>
      <xdr:spPr>
        <a:xfrm>
          <a:off x="8515427" y="1365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2,084</a:t>
          </a:r>
          <a:endParaRPr kumimoji="1" lang="ja-JP" altLang="en-US" sz="1000" b="1">
            <a:solidFill>
              <a:srgbClr val="FF0000"/>
            </a:solidFill>
            <a:latin typeface="ＭＳ Ｐゴシック"/>
          </a:endParaRPr>
        </a:p>
      </xdr:txBody>
    </xdr:sp>
    <xdr:clientData/>
  </xdr:oneCellAnchor>
  <xdr:twoCellAnchor>
    <xdr:from>
      <xdr:col>11</xdr:col>
      <xdr:colOff>257175</xdr:colOff>
      <xdr:row>79</xdr:row>
      <xdr:rowOff>23699</xdr:rowOff>
    </xdr:from>
    <xdr:to>
      <xdr:col>11</xdr:col>
      <xdr:colOff>358775</xdr:colOff>
      <xdr:row>79</xdr:row>
      <xdr:rowOff>125299</xdr:rowOff>
    </xdr:to>
    <xdr:sp macro="" textlink="">
      <xdr:nvSpPr>
        <xdr:cNvPr id="431" name="円/楕円 430"/>
        <xdr:cNvSpPr/>
      </xdr:nvSpPr>
      <xdr:spPr>
        <a:xfrm>
          <a:off x="7810500" y="1356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116426</xdr:rowOff>
    </xdr:from>
    <xdr:ext cx="469744" cy="259045"/>
    <xdr:sp macro="" textlink="">
      <xdr:nvSpPr>
        <xdr:cNvPr id="432" name="テキスト ボックス 431"/>
        <xdr:cNvSpPr txBox="1"/>
      </xdr:nvSpPr>
      <xdr:spPr>
        <a:xfrm>
          <a:off x="7626427" y="13660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1,493</a:t>
          </a:r>
          <a:endParaRPr kumimoji="1" lang="ja-JP" altLang="en-US" sz="1000" b="1">
            <a:solidFill>
              <a:srgbClr val="FF0000"/>
            </a:solidFill>
            <a:latin typeface="ＭＳ Ｐゴシック"/>
          </a:endParaRPr>
        </a:p>
      </xdr:txBody>
    </xdr:sp>
    <xdr:clientData/>
  </xdr:oneCellAnchor>
  <xdr:twoCellAnchor>
    <xdr:from>
      <xdr:col>10</xdr:col>
      <xdr:colOff>53975</xdr:colOff>
      <xdr:row>79</xdr:row>
      <xdr:rowOff>22344</xdr:rowOff>
    </xdr:from>
    <xdr:to>
      <xdr:col>10</xdr:col>
      <xdr:colOff>155575</xdr:colOff>
      <xdr:row>79</xdr:row>
      <xdr:rowOff>123944</xdr:rowOff>
    </xdr:to>
    <xdr:sp macro="" textlink="">
      <xdr:nvSpPr>
        <xdr:cNvPr id="433" name="円/楕円 432"/>
        <xdr:cNvSpPr/>
      </xdr:nvSpPr>
      <xdr:spPr>
        <a:xfrm>
          <a:off x="6921500" y="1356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115071</xdr:rowOff>
    </xdr:from>
    <xdr:ext cx="469744" cy="259045"/>
    <xdr:sp macro="" textlink="">
      <xdr:nvSpPr>
        <xdr:cNvPr id="434" name="テキスト ボックス 433"/>
        <xdr:cNvSpPr txBox="1"/>
      </xdr:nvSpPr>
      <xdr:spPr>
        <a:xfrm>
          <a:off x="6737427" y="1365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83798</xdr:rowOff>
    </xdr:from>
    <xdr:to>
      <xdr:col>15</xdr:col>
      <xdr:colOff>180340</xdr:colOff>
      <xdr:row>98</xdr:row>
      <xdr:rowOff>127699</xdr:rowOff>
    </xdr:to>
    <xdr:cxnSp macro="">
      <xdr:nvCxnSpPr>
        <xdr:cNvPr id="456" name="直線コネクタ 455"/>
        <xdr:cNvCxnSpPr/>
      </xdr:nvCxnSpPr>
      <xdr:spPr>
        <a:xfrm flipV="1">
          <a:off x="10475595" y="15514298"/>
          <a:ext cx="1270" cy="141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146825</xdr:rowOff>
    </xdr:from>
    <xdr:ext cx="534377" cy="259045"/>
    <xdr:sp macro="" textlink="">
      <xdr:nvSpPr>
        <xdr:cNvPr id="457" name="土木費最小値テキスト"/>
        <xdr:cNvSpPr txBox="1"/>
      </xdr:nvSpPr>
      <xdr:spPr>
        <a:xfrm>
          <a:off x="10528300" y="169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127699</xdr:rowOff>
    </xdr:from>
    <xdr:to>
      <xdr:col>15</xdr:col>
      <xdr:colOff>269875</xdr:colOff>
      <xdr:row>98</xdr:row>
      <xdr:rowOff>127699</xdr:rowOff>
    </xdr:to>
    <xdr:cxnSp macro="">
      <xdr:nvCxnSpPr>
        <xdr:cNvPr id="458" name="直線コネクタ 457"/>
        <xdr:cNvCxnSpPr/>
      </xdr:nvCxnSpPr>
      <xdr:spPr>
        <a:xfrm>
          <a:off x="10388600" y="16929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30475</xdr:rowOff>
    </xdr:from>
    <xdr:ext cx="690189" cy="259045"/>
    <xdr:sp macro="" textlink="">
      <xdr:nvSpPr>
        <xdr:cNvPr id="459" name="土木費最大値テキスト"/>
        <xdr:cNvSpPr txBox="1"/>
      </xdr:nvSpPr>
      <xdr:spPr>
        <a:xfrm>
          <a:off x="10528300" y="15289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83798</xdr:rowOff>
    </xdr:from>
    <xdr:to>
      <xdr:col>15</xdr:col>
      <xdr:colOff>269875</xdr:colOff>
      <xdr:row>90</xdr:row>
      <xdr:rowOff>83798</xdr:rowOff>
    </xdr:to>
    <xdr:cxnSp macro="">
      <xdr:nvCxnSpPr>
        <xdr:cNvPr id="460" name="直線コネクタ 459"/>
        <xdr:cNvCxnSpPr/>
      </xdr:nvCxnSpPr>
      <xdr:spPr>
        <a:xfrm>
          <a:off x="10388600" y="155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96576</xdr:rowOff>
    </xdr:from>
    <xdr:to>
      <xdr:col>15</xdr:col>
      <xdr:colOff>180975</xdr:colOff>
      <xdr:row>98</xdr:row>
      <xdr:rowOff>97896</xdr:rowOff>
    </xdr:to>
    <xdr:cxnSp macro="">
      <xdr:nvCxnSpPr>
        <xdr:cNvPr id="461" name="直線コネクタ 460"/>
        <xdr:cNvCxnSpPr/>
      </xdr:nvCxnSpPr>
      <xdr:spPr>
        <a:xfrm flipV="1">
          <a:off x="9639300" y="16898676"/>
          <a:ext cx="838200" cy="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64274</xdr:rowOff>
    </xdr:from>
    <xdr:ext cx="534377" cy="259045"/>
    <xdr:sp macro="" textlink="">
      <xdr:nvSpPr>
        <xdr:cNvPr id="462" name="土木費平均値テキスト"/>
        <xdr:cNvSpPr txBox="1"/>
      </xdr:nvSpPr>
      <xdr:spPr>
        <a:xfrm>
          <a:off x="10528300" y="16694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41397</xdr:rowOff>
    </xdr:from>
    <xdr:to>
      <xdr:col>15</xdr:col>
      <xdr:colOff>231775</xdr:colOff>
      <xdr:row>98</xdr:row>
      <xdr:rowOff>142997</xdr:rowOff>
    </xdr:to>
    <xdr:sp macro="" textlink="">
      <xdr:nvSpPr>
        <xdr:cNvPr id="463" name="フローチャート : 判断 462"/>
        <xdr:cNvSpPr/>
      </xdr:nvSpPr>
      <xdr:spPr>
        <a:xfrm>
          <a:off x="104267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97896</xdr:rowOff>
    </xdr:from>
    <xdr:to>
      <xdr:col>14</xdr:col>
      <xdr:colOff>28575</xdr:colOff>
      <xdr:row>98</xdr:row>
      <xdr:rowOff>101178</xdr:rowOff>
    </xdr:to>
    <xdr:cxnSp macro="">
      <xdr:nvCxnSpPr>
        <xdr:cNvPr id="464" name="直線コネクタ 463"/>
        <xdr:cNvCxnSpPr/>
      </xdr:nvCxnSpPr>
      <xdr:spPr>
        <a:xfrm flipV="1">
          <a:off x="8750300" y="16899996"/>
          <a:ext cx="889000" cy="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23851</xdr:rowOff>
    </xdr:from>
    <xdr:to>
      <xdr:col>14</xdr:col>
      <xdr:colOff>79375</xdr:colOff>
      <xdr:row>98</xdr:row>
      <xdr:rowOff>125451</xdr:rowOff>
    </xdr:to>
    <xdr:sp macro="" textlink="">
      <xdr:nvSpPr>
        <xdr:cNvPr id="465" name="フローチャート : 判断 464"/>
        <xdr:cNvSpPr/>
      </xdr:nvSpPr>
      <xdr:spPr>
        <a:xfrm>
          <a:off x="9588500" y="168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141978</xdr:rowOff>
    </xdr:from>
    <xdr:ext cx="534377" cy="259045"/>
    <xdr:sp macro="" textlink="">
      <xdr:nvSpPr>
        <xdr:cNvPr id="466" name="テキスト ボックス 465"/>
        <xdr:cNvSpPr txBox="1"/>
      </xdr:nvSpPr>
      <xdr:spPr>
        <a:xfrm>
          <a:off x="9372111" y="166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98878</xdr:rowOff>
    </xdr:from>
    <xdr:to>
      <xdr:col>12</xdr:col>
      <xdr:colOff>511175</xdr:colOff>
      <xdr:row>98</xdr:row>
      <xdr:rowOff>101178</xdr:rowOff>
    </xdr:to>
    <xdr:cxnSp macro="">
      <xdr:nvCxnSpPr>
        <xdr:cNvPr id="467" name="直線コネクタ 466"/>
        <xdr:cNvCxnSpPr/>
      </xdr:nvCxnSpPr>
      <xdr:spPr>
        <a:xfrm>
          <a:off x="7861300" y="16900978"/>
          <a:ext cx="889000" cy="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33525</xdr:rowOff>
    </xdr:from>
    <xdr:to>
      <xdr:col>12</xdr:col>
      <xdr:colOff>561975</xdr:colOff>
      <xdr:row>98</xdr:row>
      <xdr:rowOff>135125</xdr:rowOff>
    </xdr:to>
    <xdr:sp macro="" textlink="">
      <xdr:nvSpPr>
        <xdr:cNvPr id="468" name="フローチャート : 判断 467"/>
        <xdr:cNvSpPr/>
      </xdr:nvSpPr>
      <xdr:spPr>
        <a:xfrm>
          <a:off x="8699500" y="1683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151652</xdr:rowOff>
    </xdr:from>
    <xdr:ext cx="534377" cy="259045"/>
    <xdr:sp macro="" textlink="">
      <xdr:nvSpPr>
        <xdr:cNvPr id="469" name="テキスト ボックス 468"/>
        <xdr:cNvSpPr txBox="1"/>
      </xdr:nvSpPr>
      <xdr:spPr>
        <a:xfrm>
          <a:off x="8483111" y="1661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94489</xdr:rowOff>
    </xdr:from>
    <xdr:to>
      <xdr:col>11</xdr:col>
      <xdr:colOff>307975</xdr:colOff>
      <xdr:row>98</xdr:row>
      <xdr:rowOff>98878</xdr:rowOff>
    </xdr:to>
    <xdr:cxnSp macro="">
      <xdr:nvCxnSpPr>
        <xdr:cNvPr id="470" name="直線コネクタ 469"/>
        <xdr:cNvCxnSpPr/>
      </xdr:nvCxnSpPr>
      <xdr:spPr>
        <a:xfrm>
          <a:off x="6972300" y="16896589"/>
          <a:ext cx="8890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39825</xdr:rowOff>
    </xdr:from>
    <xdr:to>
      <xdr:col>11</xdr:col>
      <xdr:colOff>358775</xdr:colOff>
      <xdr:row>98</xdr:row>
      <xdr:rowOff>141425</xdr:rowOff>
    </xdr:to>
    <xdr:sp macro="" textlink="">
      <xdr:nvSpPr>
        <xdr:cNvPr id="471" name="フローチャート : 判断 470"/>
        <xdr:cNvSpPr/>
      </xdr:nvSpPr>
      <xdr:spPr>
        <a:xfrm>
          <a:off x="7810500" y="168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157952</xdr:rowOff>
    </xdr:from>
    <xdr:ext cx="534377" cy="259045"/>
    <xdr:sp macro="" textlink="">
      <xdr:nvSpPr>
        <xdr:cNvPr id="472" name="テキスト ボックス 471"/>
        <xdr:cNvSpPr txBox="1"/>
      </xdr:nvSpPr>
      <xdr:spPr>
        <a:xfrm>
          <a:off x="7594111" y="1661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42120</xdr:rowOff>
    </xdr:from>
    <xdr:to>
      <xdr:col>10</xdr:col>
      <xdr:colOff>155575</xdr:colOff>
      <xdr:row>98</xdr:row>
      <xdr:rowOff>143720</xdr:rowOff>
    </xdr:to>
    <xdr:sp macro="" textlink="">
      <xdr:nvSpPr>
        <xdr:cNvPr id="473" name="フローチャート : 判断 472"/>
        <xdr:cNvSpPr/>
      </xdr:nvSpPr>
      <xdr:spPr>
        <a:xfrm>
          <a:off x="6921500" y="168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160247</xdr:rowOff>
    </xdr:from>
    <xdr:ext cx="534377" cy="259045"/>
    <xdr:sp macro="" textlink="">
      <xdr:nvSpPr>
        <xdr:cNvPr id="474" name="テキスト ボックス 473"/>
        <xdr:cNvSpPr txBox="1"/>
      </xdr:nvSpPr>
      <xdr:spPr>
        <a:xfrm>
          <a:off x="6705111" y="1661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45776</xdr:rowOff>
    </xdr:from>
    <xdr:to>
      <xdr:col>15</xdr:col>
      <xdr:colOff>231775</xdr:colOff>
      <xdr:row>98</xdr:row>
      <xdr:rowOff>147376</xdr:rowOff>
    </xdr:to>
    <xdr:sp macro="" textlink="">
      <xdr:nvSpPr>
        <xdr:cNvPr id="480" name="円/楕円 479"/>
        <xdr:cNvSpPr/>
      </xdr:nvSpPr>
      <xdr:spPr>
        <a:xfrm>
          <a:off x="10426700" y="1684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19825</xdr:rowOff>
    </xdr:from>
    <xdr:ext cx="534377" cy="259045"/>
    <xdr:sp macro="" textlink="">
      <xdr:nvSpPr>
        <xdr:cNvPr id="481" name="土木費該当値テキスト"/>
        <xdr:cNvSpPr txBox="1"/>
      </xdr:nvSpPr>
      <xdr:spPr>
        <a:xfrm>
          <a:off x="10528300" y="1682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47,161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47096</xdr:rowOff>
    </xdr:from>
    <xdr:to>
      <xdr:col>14</xdr:col>
      <xdr:colOff>79375</xdr:colOff>
      <xdr:row>98</xdr:row>
      <xdr:rowOff>148696</xdr:rowOff>
    </xdr:to>
    <xdr:sp macro="" textlink="">
      <xdr:nvSpPr>
        <xdr:cNvPr id="482" name="円/楕円 481"/>
        <xdr:cNvSpPr/>
      </xdr:nvSpPr>
      <xdr:spPr>
        <a:xfrm>
          <a:off x="9588500" y="1684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139823</xdr:rowOff>
    </xdr:from>
    <xdr:ext cx="534377" cy="259045"/>
    <xdr:sp macro="" textlink="">
      <xdr:nvSpPr>
        <xdr:cNvPr id="483" name="テキスト ボックス 482"/>
        <xdr:cNvSpPr txBox="1"/>
      </xdr:nvSpPr>
      <xdr:spPr>
        <a:xfrm>
          <a:off x="9372111" y="1694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45,717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50378</xdr:rowOff>
    </xdr:from>
    <xdr:to>
      <xdr:col>12</xdr:col>
      <xdr:colOff>561975</xdr:colOff>
      <xdr:row>98</xdr:row>
      <xdr:rowOff>151978</xdr:rowOff>
    </xdr:to>
    <xdr:sp macro="" textlink="">
      <xdr:nvSpPr>
        <xdr:cNvPr id="484" name="円/楕円 483"/>
        <xdr:cNvSpPr/>
      </xdr:nvSpPr>
      <xdr:spPr>
        <a:xfrm>
          <a:off x="8699500" y="1685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143105</xdr:rowOff>
    </xdr:from>
    <xdr:ext cx="534377" cy="259045"/>
    <xdr:sp macro="" textlink="">
      <xdr:nvSpPr>
        <xdr:cNvPr id="485" name="テキスト ボックス 484"/>
        <xdr:cNvSpPr txBox="1"/>
      </xdr:nvSpPr>
      <xdr:spPr>
        <a:xfrm>
          <a:off x="8483111" y="1694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42,127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48078</xdr:rowOff>
    </xdr:from>
    <xdr:to>
      <xdr:col>11</xdr:col>
      <xdr:colOff>358775</xdr:colOff>
      <xdr:row>98</xdr:row>
      <xdr:rowOff>149678</xdr:rowOff>
    </xdr:to>
    <xdr:sp macro="" textlink="">
      <xdr:nvSpPr>
        <xdr:cNvPr id="486" name="円/楕円 485"/>
        <xdr:cNvSpPr/>
      </xdr:nvSpPr>
      <xdr:spPr>
        <a:xfrm>
          <a:off x="7810500" y="1685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140805</xdr:rowOff>
    </xdr:from>
    <xdr:ext cx="534377" cy="259045"/>
    <xdr:sp macro="" textlink="">
      <xdr:nvSpPr>
        <xdr:cNvPr id="487" name="テキスト ボックス 486"/>
        <xdr:cNvSpPr txBox="1"/>
      </xdr:nvSpPr>
      <xdr:spPr>
        <a:xfrm>
          <a:off x="7594111" y="1694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44,643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43689</xdr:rowOff>
    </xdr:from>
    <xdr:to>
      <xdr:col>10</xdr:col>
      <xdr:colOff>155575</xdr:colOff>
      <xdr:row>98</xdr:row>
      <xdr:rowOff>145289</xdr:rowOff>
    </xdr:to>
    <xdr:sp macro="" textlink="">
      <xdr:nvSpPr>
        <xdr:cNvPr id="488" name="円/楕円 487"/>
        <xdr:cNvSpPr/>
      </xdr:nvSpPr>
      <xdr:spPr>
        <a:xfrm>
          <a:off x="6921500" y="1684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136416</xdr:rowOff>
    </xdr:from>
    <xdr:ext cx="534377" cy="259045"/>
    <xdr:sp macro="" textlink="">
      <xdr:nvSpPr>
        <xdr:cNvPr id="489" name="テキスト ボックス 488"/>
        <xdr:cNvSpPr txBox="1"/>
      </xdr:nvSpPr>
      <xdr:spPr>
        <a:xfrm>
          <a:off x="6705111" y="1693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49,443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37,565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57045</xdr:rowOff>
    </xdr:from>
    <xdr:to>
      <xdr:col>23</xdr:col>
      <xdr:colOff>516889</xdr:colOff>
      <xdr:row>39</xdr:row>
      <xdr:rowOff>98878</xdr:rowOff>
    </xdr:to>
    <xdr:cxnSp macro="">
      <xdr:nvCxnSpPr>
        <xdr:cNvPr id="515" name="直線コネクタ 514"/>
        <xdr:cNvCxnSpPr/>
      </xdr:nvCxnSpPr>
      <xdr:spPr>
        <a:xfrm flipV="1">
          <a:off x="16317595" y="5200545"/>
          <a:ext cx="1269" cy="158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3722</xdr:rowOff>
    </xdr:from>
    <xdr:ext cx="534377" cy="259045"/>
    <xdr:sp macro="" textlink="">
      <xdr:nvSpPr>
        <xdr:cNvPr id="518" name="消防費最大値テキスト"/>
        <xdr:cNvSpPr txBox="1"/>
      </xdr:nvSpPr>
      <xdr:spPr>
        <a:xfrm>
          <a:off x="16370300" y="49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57045</xdr:rowOff>
    </xdr:from>
    <xdr:to>
      <xdr:col>23</xdr:col>
      <xdr:colOff>606425</xdr:colOff>
      <xdr:row>30</xdr:row>
      <xdr:rowOff>57045</xdr:rowOff>
    </xdr:to>
    <xdr:cxnSp macro="">
      <xdr:nvCxnSpPr>
        <xdr:cNvPr id="519" name="直線コネクタ 518"/>
        <xdr:cNvCxnSpPr/>
      </xdr:nvCxnSpPr>
      <xdr:spPr>
        <a:xfrm>
          <a:off x="16230600" y="52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73422</xdr:rowOff>
    </xdr:from>
    <xdr:to>
      <xdr:col>23</xdr:col>
      <xdr:colOff>517525</xdr:colOff>
      <xdr:row>36</xdr:row>
      <xdr:rowOff>89131</xdr:rowOff>
    </xdr:to>
    <xdr:cxnSp macro="">
      <xdr:nvCxnSpPr>
        <xdr:cNvPr id="520" name="直線コネクタ 519"/>
        <xdr:cNvCxnSpPr/>
      </xdr:nvCxnSpPr>
      <xdr:spPr>
        <a:xfrm>
          <a:off x="15481300" y="6245622"/>
          <a:ext cx="838200" cy="1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139793</xdr:rowOff>
    </xdr:from>
    <xdr:ext cx="534377" cy="259045"/>
    <xdr:sp macro="" textlink="">
      <xdr:nvSpPr>
        <xdr:cNvPr id="521" name="消防費平均値テキスト"/>
        <xdr:cNvSpPr txBox="1"/>
      </xdr:nvSpPr>
      <xdr:spPr>
        <a:xfrm>
          <a:off x="16370300" y="631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161366</xdr:rowOff>
    </xdr:from>
    <xdr:to>
      <xdr:col>23</xdr:col>
      <xdr:colOff>568325</xdr:colOff>
      <xdr:row>37</xdr:row>
      <xdr:rowOff>91516</xdr:rowOff>
    </xdr:to>
    <xdr:sp macro="" textlink="">
      <xdr:nvSpPr>
        <xdr:cNvPr id="522" name="フローチャート : 判断 521"/>
        <xdr:cNvSpPr/>
      </xdr:nvSpPr>
      <xdr:spPr>
        <a:xfrm>
          <a:off x="162687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73422</xdr:rowOff>
    </xdr:from>
    <xdr:to>
      <xdr:col>22</xdr:col>
      <xdr:colOff>365125</xdr:colOff>
      <xdr:row>36</xdr:row>
      <xdr:rowOff>134687</xdr:rowOff>
    </xdr:to>
    <xdr:cxnSp macro="">
      <xdr:nvCxnSpPr>
        <xdr:cNvPr id="523" name="直線コネクタ 522"/>
        <xdr:cNvCxnSpPr/>
      </xdr:nvCxnSpPr>
      <xdr:spPr>
        <a:xfrm flipV="1">
          <a:off x="14592300" y="6245622"/>
          <a:ext cx="8890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24" name="フローチャート : 判断 523"/>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76716</xdr:rowOff>
    </xdr:from>
    <xdr:ext cx="534377" cy="259045"/>
    <xdr:sp macro="" textlink="">
      <xdr:nvSpPr>
        <xdr:cNvPr id="525" name="テキスト ボックス 524"/>
        <xdr:cNvSpPr txBox="1"/>
      </xdr:nvSpPr>
      <xdr:spPr>
        <a:xfrm>
          <a:off x="15214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60131</xdr:rowOff>
    </xdr:from>
    <xdr:to>
      <xdr:col>21</xdr:col>
      <xdr:colOff>161925</xdr:colOff>
      <xdr:row>36</xdr:row>
      <xdr:rowOff>134687</xdr:rowOff>
    </xdr:to>
    <xdr:cxnSp macro="">
      <xdr:nvCxnSpPr>
        <xdr:cNvPr id="526" name="直線コネクタ 525"/>
        <xdr:cNvCxnSpPr/>
      </xdr:nvCxnSpPr>
      <xdr:spPr>
        <a:xfrm>
          <a:off x="13703300" y="6232331"/>
          <a:ext cx="889000" cy="7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7" name="フローチャート : 判断 526"/>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91069</xdr:rowOff>
    </xdr:from>
    <xdr:ext cx="534377" cy="259045"/>
    <xdr:sp macro="" textlink="">
      <xdr:nvSpPr>
        <xdr:cNvPr id="528" name="テキスト ボックス 527"/>
        <xdr:cNvSpPr txBox="1"/>
      </xdr:nvSpPr>
      <xdr:spPr>
        <a:xfrm>
          <a:off x="14325111" y="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60131</xdr:rowOff>
    </xdr:from>
    <xdr:to>
      <xdr:col>19</xdr:col>
      <xdr:colOff>644525</xdr:colOff>
      <xdr:row>36</xdr:row>
      <xdr:rowOff>146787</xdr:rowOff>
    </xdr:to>
    <xdr:cxnSp macro="">
      <xdr:nvCxnSpPr>
        <xdr:cNvPr id="529" name="直線コネクタ 528"/>
        <xdr:cNvCxnSpPr/>
      </xdr:nvCxnSpPr>
      <xdr:spPr>
        <a:xfrm flipV="1">
          <a:off x="12814300" y="6232331"/>
          <a:ext cx="889000" cy="8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30" name="フローチャート : 判断 529"/>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126061</xdr:rowOff>
    </xdr:from>
    <xdr:ext cx="534377" cy="259045"/>
    <xdr:sp macro="" textlink="">
      <xdr:nvSpPr>
        <xdr:cNvPr id="531" name="テキスト ボックス 530"/>
        <xdr:cNvSpPr txBox="1"/>
      </xdr:nvSpPr>
      <xdr:spPr>
        <a:xfrm>
          <a:off x="13436111" y="646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32" name="フローチャート : 判断 531"/>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147713</xdr:rowOff>
    </xdr:from>
    <xdr:ext cx="534377" cy="259045"/>
    <xdr:sp macro="" textlink="">
      <xdr:nvSpPr>
        <xdr:cNvPr id="533" name="テキスト ボックス 532"/>
        <xdr:cNvSpPr txBox="1"/>
      </xdr:nvSpPr>
      <xdr:spPr>
        <a:xfrm>
          <a:off x="12547111" y="649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38331</xdr:rowOff>
    </xdr:from>
    <xdr:to>
      <xdr:col>23</xdr:col>
      <xdr:colOff>568325</xdr:colOff>
      <xdr:row>36</xdr:row>
      <xdr:rowOff>139931</xdr:rowOff>
    </xdr:to>
    <xdr:sp macro="" textlink="">
      <xdr:nvSpPr>
        <xdr:cNvPr id="539" name="円/楕円 538"/>
        <xdr:cNvSpPr/>
      </xdr:nvSpPr>
      <xdr:spPr>
        <a:xfrm>
          <a:off x="16268700" y="621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61208</xdr:rowOff>
    </xdr:from>
    <xdr:ext cx="534377" cy="259045"/>
    <xdr:sp macro="" textlink="">
      <xdr:nvSpPr>
        <xdr:cNvPr id="540" name="消防費該当値テキスト"/>
        <xdr:cNvSpPr txBox="1"/>
      </xdr:nvSpPr>
      <xdr:spPr>
        <a:xfrm>
          <a:off x="16370300" y="606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32,097</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22622</xdr:rowOff>
    </xdr:from>
    <xdr:to>
      <xdr:col>22</xdr:col>
      <xdr:colOff>415925</xdr:colOff>
      <xdr:row>36</xdr:row>
      <xdr:rowOff>124222</xdr:rowOff>
    </xdr:to>
    <xdr:sp macro="" textlink="">
      <xdr:nvSpPr>
        <xdr:cNvPr id="541" name="円/楕円 540"/>
        <xdr:cNvSpPr/>
      </xdr:nvSpPr>
      <xdr:spPr>
        <a:xfrm>
          <a:off x="15430500" y="619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140749</xdr:rowOff>
    </xdr:from>
    <xdr:ext cx="534377" cy="259045"/>
    <xdr:sp macro="" textlink="">
      <xdr:nvSpPr>
        <xdr:cNvPr id="542" name="テキスト ボックス 541"/>
        <xdr:cNvSpPr txBox="1"/>
      </xdr:nvSpPr>
      <xdr:spPr>
        <a:xfrm>
          <a:off x="15214111" y="597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33,059</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83887</xdr:rowOff>
    </xdr:from>
    <xdr:to>
      <xdr:col>21</xdr:col>
      <xdr:colOff>212725</xdr:colOff>
      <xdr:row>37</xdr:row>
      <xdr:rowOff>14037</xdr:rowOff>
    </xdr:to>
    <xdr:sp macro="" textlink="">
      <xdr:nvSpPr>
        <xdr:cNvPr id="543" name="円/楕円 542"/>
        <xdr:cNvSpPr/>
      </xdr:nvSpPr>
      <xdr:spPr>
        <a:xfrm>
          <a:off x="14541500" y="625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30564</xdr:rowOff>
    </xdr:from>
    <xdr:ext cx="534377" cy="259045"/>
    <xdr:sp macro="" textlink="">
      <xdr:nvSpPr>
        <xdr:cNvPr id="544" name="テキスト ボックス 543"/>
        <xdr:cNvSpPr txBox="1"/>
      </xdr:nvSpPr>
      <xdr:spPr>
        <a:xfrm>
          <a:off x="14325111" y="603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29,307</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9331</xdr:rowOff>
    </xdr:from>
    <xdr:to>
      <xdr:col>20</xdr:col>
      <xdr:colOff>9525</xdr:colOff>
      <xdr:row>36</xdr:row>
      <xdr:rowOff>110931</xdr:rowOff>
    </xdr:to>
    <xdr:sp macro="" textlink="">
      <xdr:nvSpPr>
        <xdr:cNvPr id="545" name="円/楕円 544"/>
        <xdr:cNvSpPr/>
      </xdr:nvSpPr>
      <xdr:spPr>
        <a:xfrm>
          <a:off x="13652500" y="618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127458</xdr:rowOff>
    </xdr:from>
    <xdr:ext cx="534377" cy="259045"/>
    <xdr:sp macro="" textlink="">
      <xdr:nvSpPr>
        <xdr:cNvPr id="546" name="テキスト ボックス 545"/>
        <xdr:cNvSpPr txBox="1"/>
      </xdr:nvSpPr>
      <xdr:spPr>
        <a:xfrm>
          <a:off x="13436111" y="595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33,873</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95987</xdr:rowOff>
    </xdr:from>
    <xdr:to>
      <xdr:col>18</xdr:col>
      <xdr:colOff>492125</xdr:colOff>
      <xdr:row>37</xdr:row>
      <xdr:rowOff>26137</xdr:rowOff>
    </xdr:to>
    <xdr:sp macro="" textlink="">
      <xdr:nvSpPr>
        <xdr:cNvPr id="547" name="円/楕円 546"/>
        <xdr:cNvSpPr/>
      </xdr:nvSpPr>
      <xdr:spPr>
        <a:xfrm>
          <a:off x="12763500" y="626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42664</xdr:rowOff>
    </xdr:from>
    <xdr:ext cx="534377" cy="259045"/>
    <xdr:sp macro="" textlink="">
      <xdr:nvSpPr>
        <xdr:cNvPr id="548" name="テキスト ボックス 547"/>
        <xdr:cNvSpPr txBox="1"/>
      </xdr:nvSpPr>
      <xdr:spPr>
        <a:xfrm>
          <a:off x="12547111" y="604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28,566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49,151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54132</xdr:rowOff>
    </xdr:from>
    <xdr:to>
      <xdr:col>23</xdr:col>
      <xdr:colOff>516889</xdr:colOff>
      <xdr:row>58</xdr:row>
      <xdr:rowOff>92576</xdr:rowOff>
    </xdr:to>
    <xdr:cxnSp macro="">
      <xdr:nvCxnSpPr>
        <xdr:cNvPr id="574" name="直線コネクタ 573"/>
        <xdr:cNvCxnSpPr/>
      </xdr:nvCxnSpPr>
      <xdr:spPr>
        <a:xfrm flipV="1">
          <a:off x="16317595" y="8798082"/>
          <a:ext cx="1269" cy="12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96403</xdr:rowOff>
    </xdr:from>
    <xdr:ext cx="534377" cy="259045"/>
    <xdr:sp macro="" textlink="">
      <xdr:nvSpPr>
        <xdr:cNvPr id="575" name="教育費最小値テキスト"/>
        <xdr:cNvSpPr txBox="1"/>
      </xdr:nvSpPr>
      <xdr:spPr>
        <a:xfrm>
          <a:off x="16370300" y="100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92576</xdr:rowOff>
    </xdr:from>
    <xdr:to>
      <xdr:col>23</xdr:col>
      <xdr:colOff>606425</xdr:colOff>
      <xdr:row>58</xdr:row>
      <xdr:rowOff>92576</xdr:rowOff>
    </xdr:to>
    <xdr:cxnSp macro="">
      <xdr:nvCxnSpPr>
        <xdr:cNvPr id="576" name="直線コネクタ 575"/>
        <xdr:cNvCxnSpPr/>
      </xdr:nvCxnSpPr>
      <xdr:spPr>
        <a:xfrm>
          <a:off x="16230600" y="1003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809</xdr:rowOff>
    </xdr:from>
    <xdr:ext cx="599010" cy="259045"/>
    <xdr:sp macro="" textlink="">
      <xdr:nvSpPr>
        <xdr:cNvPr id="577" name="教育費最大値テキスト"/>
        <xdr:cNvSpPr txBox="1"/>
      </xdr:nvSpPr>
      <xdr:spPr>
        <a:xfrm>
          <a:off x="16370300" y="85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54132</xdr:rowOff>
    </xdr:from>
    <xdr:to>
      <xdr:col>23</xdr:col>
      <xdr:colOff>606425</xdr:colOff>
      <xdr:row>51</xdr:row>
      <xdr:rowOff>54132</xdr:rowOff>
    </xdr:to>
    <xdr:cxnSp macro="">
      <xdr:nvCxnSpPr>
        <xdr:cNvPr id="578" name="直線コネクタ 577"/>
        <xdr:cNvCxnSpPr/>
      </xdr:nvCxnSpPr>
      <xdr:spPr>
        <a:xfrm>
          <a:off x="16230600" y="879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150359</xdr:rowOff>
    </xdr:from>
    <xdr:to>
      <xdr:col>23</xdr:col>
      <xdr:colOff>517525</xdr:colOff>
      <xdr:row>57</xdr:row>
      <xdr:rowOff>161600</xdr:rowOff>
    </xdr:to>
    <xdr:cxnSp macro="">
      <xdr:nvCxnSpPr>
        <xdr:cNvPr id="579" name="直線コネクタ 578"/>
        <xdr:cNvCxnSpPr/>
      </xdr:nvCxnSpPr>
      <xdr:spPr>
        <a:xfrm>
          <a:off x="15481300" y="9923009"/>
          <a:ext cx="838200" cy="1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20676</xdr:rowOff>
    </xdr:from>
    <xdr:ext cx="534377" cy="259045"/>
    <xdr:sp macro="" textlink="">
      <xdr:nvSpPr>
        <xdr:cNvPr id="580" name="教育費平均値テキスト"/>
        <xdr:cNvSpPr txBox="1"/>
      </xdr:nvSpPr>
      <xdr:spPr>
        <a:xfrm>
          <a:off x="16370300" y="9621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169249</xdr:rowOff>
    </xdr:from>
    <xdr:to>
      <xdr:col>23</xdr:col>
      <xdr:colOff>568325</xdr:colOff>
      <xdr:row>57</xdr:row>
      <xdr:rowOff>99399</xdr:rowOff>
    </xdr:to>
    <xdr:sp macro="" textlink="">
      <xdr:nvSpPr>
        <xdr:cNvPr id="581" name="フローチャート : 判断 580"/>
        <xdr:cNvSpPr/>
      </xdr:nvSpPr>
      <xdr:spPr>
        <a:xfrm>
          <a:off x="162687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118251</xdr:rowOff>
    </xdr:from>
    <xdr:to>
      <xdr:col>22</xdr:col>
      <xdr:colOff>365125</xdr:colOff>
      <xdr:row>57</xdr:row>
      <xdr:rowOff>150359</xdr:rowOff>
    </xdr:to>
    <xdr:cxnSp macro="">
      <xdr:nvCxnSpPr>
        <xdr:cNvPr id="582" name="直線コネクタ 581"/>
        <xdr:cNvCxnSpPr/>
      </xdr:nvCxnSpPr>
      <xdr:spPr>
        <a:xfrm>
          <a:off x="14592300" y="9719451"/>
          <a:ext cx="889000" cy="20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165814</xdr:rowOff>
    </xdr:from>
    <xdr:to>
      <xdr:col>22</xdr:col>
      <xdr:colOff>415925</xdr:colOff>
      <xdr:row>57</xdr:row>
      <xdr:rowOff>95964</xdr:rowOff>
    </xdr:to>
    <xdr:sp macro="" textlink="">
      <xdr:nvSpPr>
        <xdr:cNvPr id="583" name="フローチャート : 判断 582"/>
        <xdr:cNvSpPr/>
      </xdr:nvSpPr>
      <xdr:spPr>
        <a:xfrm>
          <a:off x="15430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112491</xdr:rowOff>
    </xdr:from>
    <xdr:ext cx="534377" cy="259045"/>
    <xdr:sp macro="" textlink="">
      <xdr:nvSpPr>
        <xdr:cNvPr id="584" name="テキスト ボックス 583"/>
        <xdr:cNvSpPr txBox="1"/>
      </xdr:nvSpPr>
      <xdr:spPr>
        <a:xfrm>
          <a:off x="15214111" y="954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118251</xdr:rowOff>
    </xdr:from>
    <xdr:to>
      <xdr:col>21</xdr:col>
      <xdr:colOff>161925</xdr:colOff>
      <xdr:row>58</xdr:row>
      <xdr:rowOff>33649</xdr:rowOff>
    </xdr:to>
    <xdr:cxnSp macro="">
      <xdr:nvCxnSpPr>
        <xdr:cNvPr id="585" name="直線コネクタ 584"/>
        <xdr:cNvCxnSpPr/>
      </xdr:nvCxnSpPr>
      <xdr:spPr>
        <a:xfrm flipV="1">
          <a:off x="13703300" y="9719451"/>
          <a:ext cx="889000" cy="25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29079</xdr:rowOff>
    </xdr:from>
    <xdr:to>
      <xdr:col>21</xdr:col>
      <xdr:colOff>212725</xdr:colOff>
      <xdr:row>57</xdr:row>
      <xdr:rowOff>130679</xdr:rowOff>
    </xdr:to>
    <xdr:sp macro="" textlink="">
      <xdr:nvSpPr>
        <xdr:cNvPr id="586" name="フローチャート : 判断 585"/>
        <xdr:cNvSpPr/>
      </xdr:nvSpPr>
      <xdr:spPr>
        <a:xfrm>
          <a:off x="14541500" y="980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121806</xdr:rowOff>
    </xdr:from>
    <xdr:ext cx="534377" cy="259045"/>
    <xdr:sp macro="" textlink="">
      <xdr:nvSpPr>
        <xdr:cNvPr id="587" name="テキスト ボックス 586"/>
        <xdr:cNvSpPr txBox="1"/>
      </xdr:nvSpPr>
      <xdr:spPr>
        <a:xfrm>
          <a:off x="14325111" y="989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33649</xdr:rowOff>
    </xdr:from>
    <xdr:to>
      <xdr:col>19</xdr:col>
      <xdr:colOff>644525</xdr:colOff>
      <xdr:row>58</xdr:row>
      <xdr:rowOff>76378</xdr:rowOff>
    </xdr:to>
    <xdr:cxnSp macro="">
      <xdr:nvCxnSpPr>
        <xdr:cNvPr id="588" name="直線コネクタ 587"/>
        <xdr:cNvCxnSpPr/>
      </xdr:nvCxnSpPr>
      <xdr:spPr>
        <a:xfrm flipV="1">
          <a:off x="12814300" y="9977749"/>
          <a:ext cx="889000" cy="4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40744</xdr:rowOff>
    </xdr:from>
    <xdr:to>
      <xdr:col>20</xdr:col>
      <xdr:colOff>9525</xdr:colOff>
      <xdr:row>57</xdr:row>
      <xdr:rowOff>142344</xdr:rowOff>
    </xdr:to>
    <xdr:sp macro="" textlink="">
      <xdr:nvSpPr>
        <xdr:cNvPr id="589" name="フローチャート : 判断 588"/>
        <xdr:cNvSpPr/>
      </xdr:nvSpPr>
      <xdr:spPr>
        <a:xfrm>
          <a:off x="13652500" y="981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158871</xdr:rowOff>
    </xdr:from>
    <xdr:ext cx="534377" cy="259045"/>
    <xdr:sp macro="" textlink="">
      <xdr:nvSpPr>
        <xdr:cNvPr id="590" name="テキスト ボックス 589"/>
        <xdr:cNvSpPr txBox="1"/>
      </xdr:nvSpPr>
      <xdr:spPr>
        <a:xfrm>
          <a:off x="13436111" y="958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52435</xdr:rowOff>
    </xdr:from>
    <xdr:to>
      <xdr:col>18</xdr:col>
      <xdr:colOff>492125</xdr:colOff>
      <xdr:row>57</xdr:row>
      <xdr:rowOff>154035</xdr:rowOff>
    </xdr:to>
    <xdr:sp macro="" textlink="">
      <xdr:nvSpPr>
        <xdr:cNvPr id="591" name="フローチャート : 判断 590"/>
        <xdr:cNvSpPr/>
      </xdr:nvSpPr>
      <xdr:spPr>
        <a:xfrm>
          <a:off x="12763500" y="982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170562</xdr:rowOff>
    </xdr:from>
    <xdr:ext cx="534377" cy="259045"/>
    <xdr:sp macro="" textlink="">
      <xdr:nvSpPr>
        <xdr:cNvPr id="592" name="テキスト ボックス 591"/>
        <xdr:cNvSpPr txBox="1"/>
      </xdr:nvSpPr>
      <xdr:spPr>
        <a:xfrm>
          <a:off x="12547111" y="960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110800</xdr:rowOff>
    </xdr:from>
    <xdr:to>
      <xdr:col>23</xdr:col>
      <xdr:colOff>568325</xdr:colOff>
      <xdr:row>58</xdr:row>
      <xdr:rowOff>40950</xdr:rowOff>
    </xdr:to>
    <xdr:sp macro="" textlink="">
      <xdr:nvSpPr>
        <xdr:cNvPr id="598" name="円/楕円 597"/>
        <xdr:cNvSpPr/>
      </xdr:nvSpPr>
      <xdr:spPr>
        <a:xfrm>
          <a:off x="16268700" y="988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25727</xdr:rowOff>
    </xdr:from>
    <xdr:ext cx="534377" cy="259045"/>
    <xdr:sp macro="" textlink="">
      <xdr:nvSpPr>
        <xdr:cNvPr id="599" name="教育費該当値テキスト"/>
        <xdr:cNvSpPr txBox="1"/>
      </xdr:nvSpPr>
      <xdr:spPr>
        <a:xfrm>
          <a:off x="16370300" y="979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42,897</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99559</xdr:rowOff>
    </xdr:from>
    <xdr:to>
      <xdr:col>22</xdr:col>
      <xdr:colOff>415925</xdr:colOff>
      <xdr:row>58</xdr:row>
      <xdr:rowOff>29709</xdr:rowOff>
    </xdr:to>
    <xdr:sp macro="" textlink="">
      <xdr:nvSpPr>
        <xdr:cNvPr id="600" name="円/楕円 599"/>
        <xdr:cNvSpPr/>
      </xdr:nvSpPr>
      <xdr:spPr>
        <a:xfrm>
          <a:off x="15430500" y="987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20836</xdr:rowOff>
    </xdr:from>
    <xdr:ext cx="534377" cy="259045"/>
    <xdr:sp macro="" textlink="">
      <xdr:nvSpPr>
        <xdr:cNvPr id="601" name="テキスト ボックス 600"/>
        <xdr:cNvSpPr txBox="1"/>
      </xdr:nvSpPr>
      <xdr:spPr>
        <a:xfrm>
          <a:off x="15214111" y="996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44,618</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67451</xdr:rowOff>
    </xdr:from>
    <xdr:to>
      <xdr:col>21</xdr:col>
      <xdr:colOff>212725</xdr:colOff>
      <xdr:row>56</xdr:row>
      <xdr:rowOff>169051</xdr:rowOff>
    </xdr:to>
    <xdr:sp macro="" textlink="">
      <xdr:nvSpPr>
        <xdr:cNvPr id="602" name="円/楕円 601"/>
        <xdr:cNvSpPr/>
      </xdr:nvSpPr>
      <xdr:spPr>
        <a:xfrm>
          <a:off x="14541500" y="966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14128</xdr:rowOff>
    </xdr:from>
    <xdr:ext cx="534377" cy="259045"/>
    <xdr:sp macro="" textlink="">
      <xdr:nvSpPr>
        <xdr:cNvPr id="603" name="テキスト ボックス 602"/>
        <xdr:cNvSpPr txBox="1"/>
      </xdr:nvSpPr>
      <xdr:spPr>
        <a:xfrm>
          <a:off x="14325111" y="9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75,784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154299</xdr:rowOff>
    </xdr:from>
    <xdr:to>
      <xdr:col>20</xdr:col>
      <xdr:colOff>9525</xdr:colOff>
      <xdr:row>58</xdr:row>
      <xdr:rowOff>84449</xdr:rowOff>
    </xdr:to>
    <xdr:sp macro="" textlink="">
      <xdr:nvSpPr>
        <xdr:cNvPr id="604" name="円/楕円 603"/>
        <xdr:cNvSpPr/>
      </xdr:nvSpPr>
      <xdr:spPr>
        <a:xfrm>
          <a:off x="13652500" y="992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75576</xdr:rowOff>
    </xdr:from>
    <xdr:ext cx="534377" cy="259045"/>
    <xdr:sp macro="" textlink="">
      <xdr:nvSpPr>
        <xdr:cNvPr id="605" name="テキスト ボックス 604"/>
        <xdr:cNvSpPr txBox="1"/>
      </xdr:nvSpPr>
      <xdr:spPr>
        <a:xfrm>
          <a:off x="13436111" y="1001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36,237</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25578</xdr:rowOff>
    </xdr:from>
    <xdr:to>
      <xdr:col>18</xdr:col>
      <xdr:colOff>492125</xdr:colOff>
      <xdr:row>58</xdr:row>
      <xdr:rowOff>127178</xdr:rowOff>
    </xdr:to>
    <xdr:sp macro="" textlink="">
      <xdr:nvSpPr>
        <xdr:cNvPr id="606" name="円/楕円 605"/>
        <xdr:cNvSpPr/>
      </xdr:nvSpPr>
      <xdr:spPr>
        <a:xfrm>
          <a:off x="12763500" y="996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118305</xdr:rowOff>
    </xdr:from>
    <xdr:ext cx="534377" cy="259045"/>
    <xdr:sp macro="" textlink="">
      <xdr:nvSpPr>
        <xdr:cNvPr id="607" name="テキスト ボックス 606"/>
        <xdr:cNvSpPr txBox="1"/>
      </xdr:nvSpPr>
      <xdr:spPr>
        <a:xfrm>
          <a:off x="12547111" y="1006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29,695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62698</xdr:rowOff>
    </xdr:from>
    <xdr:to>
      <xdr:col>23</xdr:col>
      <xdr:colOff>516889</xdr:colOff>
      <xdr:row>78</xdr:row>
      <xdr:rowOff>139700</xdr:rowOff>
    </xdr:to>
    <xdr:cxnSp macro="">
      <xdr:nvCxnSpPr>
        <xdr:cNvPr id="629" name="直線コネクタ 628"/>
        <xdr:cNvCxnSpPr/>
      </xdr:nvCxnSpPr>
      <xdr:spPr>
        <a:xfrm flipV="1">
          <a:off x="16317595" y="12064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168</xdr:rowOff>
    </xdr:from>
    <xdr:ext cx="249299" cy="259045"/>
    <xdr:sp macro="" textlink="">
      <xdr:nvSpPr>
        <xdr:cNvPr id="630" name="災害復旧費最小値テキスト"/>
        <xdr:cNvSpPr txBox="1"/>
      </xdr:nvSpPr>
      <xdr:spPr>
        <a:xfrm>
          <a:off x="16370300" y="1354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9375</xdr:rowOff>
    </xdr:from>
    <xdr:ext cx="599010" cy="259045"/>
    <xdr:sp macro="" textlink="">
      <xdr:nvSpPr>
        <xdr:cNvPr id="632" name="災害復旧費最大値テキスト"/>
        <xdr:cNvSpPr txBox="1"/>
      </xdr:nvSpPr>
      <xdr:spPr>
        <a:xfrm>
          <a:off x="16370300" y="1183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62698</xdr:rowOff>
    </xdr:from>
    <xdr:to>
      <xdr:col>23</xdr:col>
      <xdr:colOff>606425</xdr:colOff>
      <xdr:row>70</xdr:row>
      <xdr:rowOff>62698</xdr:rowOff>
    </xdr:to>
    <xdr:cxnSp macro="">
      <xdr:nvCxnSpPr>
        <xdr:cNvPr id="633" name="直線コネクタ 632"/>
        <xdr:cNvCxnSpPr/>
      </xdr:nvCxnSpPr>
      <xdr:spPr>
        <a:xfrm>
          <a:off x="16230600" y="1206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118906</xdr:rowOff>
    </xdr:from>
    <xdr:to>
      <xdr:col>23</xdr:col>
      <xdr:colOff>517525</xdr:colOff>
      <xdr:row>78</xdr:row>
      <xdr:rowOff>125084</xdr:rowOff>
    </xdr:to>
    <xdr:cxnSp macro="">
      <xdr:nvCxnSpPr>
        <xdr:cNvPr id="634" name="直線コネクタ 633"/>
        <xdr:cNvCxnSpPr/>
      </xdr:nvCxnSpPr>
      <xdr:spPr>
        <a:xfrm flipV="1">
          <a:off x="15481300" y="13492006"/>
          <a:ext cx="838200" cy="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89068</xdr:rowOff>
    </xdr:from>
    <xdr:ext cx="469744" cy="259045"/>
    <xdr:sp macro="" textlink="">
      <xdr:nvSpPr>
        <xdr:cNvPr id="635" name="災害復旧費平均値テキスト"/>
        <xdr:cNvSpPr txBox="1"/>
      </xdr:nvSpPr>
      <xdr:spPr>
        <a:xfrm>
          <a:off x="16370300" y="13290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66191</xdr:rowOff>
    </xdr:from>
    <xdr:to>
      <xdr:col>23</xdr:col>
      <xdr:colOff>568325</xdr:colOff>
      <xdr:row>78</xdr:row>
      <xdr:rowOff>167791</xdr:rowOff>
    </xdr:to>
    <xdr:sp macro="" textlink="">
      <xdr:nvSpPr>
        <xdr:cNvPr id="636" name="フローチャート : 判断 635"/>
        <xdr:cNvSpPr/>
      </xdr:nvSpPr>
      <xdr:spPr>
        <a:xfrm>
          <a:off x="16268700" y="1343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125084</xdr:rowOff>
    </xdr:from>
    <xdr:to>
      <xdr:col>22</xdr:col>
      <xdr:colOff>365125</xdr:colOff>
      <xdr:row>78</xdr:row>
      <xdr:rowOff>136334</xdr:rowOff>
    </xdr:to>
    <xdr:cxnSp macro="">
      <xdr:nvCxnSpPr>
        <xdr:cNvPr id="637" name="直線コネクタ 636"/>
        <xdr:cNvCxnSpPr/>
      </xdr:nvCxnSpPr>
      <xdr:spPr>
        <a:xfrm flipV="1">
          <a:off x="14592300" y="13498184"/>
          <a:ext cx="889000" cy="1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51817</xdr:rowOff>
    </xdr:from>
    <xdr:to>
      <xdr:col>22</xdr:col>
      <xdr:colOff>415925</xdr:colOff>
      <xdr:row>78</xdr:row>
      <xdr:rowOff>153417</xdr:rowOff>
    </xdr:to>
    <xdr:sp macro="" textlink="">
      <xdr:nvSpPr>
        <xdr:cNvPr id="638" name="フローチャート : 判断 637"/>
        <xdr:cNvSpPr/>
      </xdr:nvSpPr>
      <xdr:spPr>
        <a:xfrm>
          <a:off x="15430500" y="1342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169944</xdr:rowOff>
    </xdr:from>
    <xdr:ext cx="469744" cy="259045"/>
    <xdr:sp macro="" textlink="">
      <xdr:nvSpPr>
        <xdr:cNvPr id="639" name="テキスト ボックス 638"/>
        <xdr:cNvSpPr txBox="1"/>
      </xdr:nvSpPr>
      <xdr:spPr>
        <a:xfrm>
          <a:off x="15246427" y="1320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122724</xdr:rowOff>
    </xdr:from>
    <xdr:to>
      <xdr:col>21</xdr:col>
      <xdr:colOff>161925</xdr:colOff>
      <xdr:row>78</xdr:row>
      <xdr:rowOff>136334</xdr:rowOff>
    </xdr:to>
    <xdr:cxnSp macro="">
      <xdr:nvCxnSpPr>
        <xdr:cNvPr id="640" name="直線コネクタ 639"/>
        <xdr:cNvCxnSpPr/>
      </xdr:nvCxnSpPr>
      <xdr:spPr>
        <a:xfrm>
          <a:off x="13703300" y="13495824"/>
          <a:ext cx="889000" cy="1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52739</xdr:rowOff>
    </xdr:from>
    <xdr:to>
      <xdr:col>21</xdr:col>
      <xdr:colOff>212725</xdr:colOff>
      <xdr:row>78</xdr:row>
      <xdr:rowOff>154339</xdr:rowOff>
    </xdr:to>
    <xdr:sp macro="" textlink="">
      <xdr:nvSpPr>
        <xdr:cNvPr id="641" name="フローチャート : 判断 640"/>
        <xdr:cNvSpPr/>
      </xdr:nvSpPr>
      <xdr:spPr>
        <a:xfrm>
          <a:off x="14541500" y="1342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170866</xdr:rowOff>
    </xdr:from>
    <xdr:ext cx="469744" cy="259045"/>
    <xdr:sp macro="" textlink="">
      <xdr:nvSpPr>
        <xdr:cNvPr id="642" name="テキスト ボックス 641"/>
        <xdr:cNvSpPr txBox="1"/>
      </xdr:nvSpPr>
      <xdr:spPr>
        <a:xfrm>
          <a:off x="14357427" y="1320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122724</xdr:rowOff>
    </xdr:from>
    <xdr:to>
      <xdr:col>19</xdr:col>
      <xdr:colOff>644525</xdr:colOff>
      <xdr:row>78</xdr:row>
      <xdr:rowOff>132018</xdr:rowOff>
    </xdr:to>
    <xdr:cxnSp macro="">
      <xdr:nvCxnSpPr>
        <xdr:cNvPr id="643" name="直線コネクタ 642"/>
        <xdr:cNvCxnSpPr/>
      </xdr:nvCxnSpPr>
      <xdr:spPr>
        <a:xfrm flipV="1">
          <a:off x="12814300" y="13495824"/>
          <a:ext cx="889000" cy="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37671</xdr:rowOff>
    </xdr:from>
    <xdr:to>
      <xdr:col>20</xdr:col>
      <xdr:colOff>9525</xdr:colOff>
      <xdr:row>78</xdr:row>
      <xdr:rowOff>139271</xdr:rowOff>
    </xdr:to>
    <xdr:sp macro="" textlink="">
      <xdr:nvSpPr>
        <xdr:cNvPr id="644" name="フローチャート : 判断 643"/>
        <xdr:cNvSpPr/>
      </xdr:nvSpPr>
      <xdr:spPr>
        <a:xfrm>
          <a:off x="13652500" y="1341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155798</xdr:rowOff>
    </xdr:from>
    <xdr:ext cx="534377" cy="259045"/>
    <xdr:sp macro="" textlink="">
      <xdr:nvSpPr>
        <xdr:cNvPr id="645" name="テキスト ボックス 644"/>
        <xdr:cNvSpPr txBox="1"/>
      </xdr:nvSpPr>
      <xdr:spPr>
        <a:xfrm>
          <a:off x="13436111" y="1318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56293</xdr:rowOff>
    </xdr:from>
    <xdr:to>
      <xdr:col>18</xdr:col>
      <xdr:colOff>492125</xdr:colOff>
      <xdr:row>78</xdr:row>
      <xdr:rowOff>157893</xdr:rowOff>
    </xdr:to>
    <xdr:sp macro="" textlink="">
      <xdr:nvSpPr>
        <xdr:cNvPr id="646" name="フローチャート : 判断 645"/>
        <xdr:cNvSpPr/>
      </xdr:nvSpPr>
      <xdr:spPr>
        <a:xfrm>
          <a:off x="12763500" y="1342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2970</xdr:rowOff>
    </xdr:from>
    <xdr:ext cx="469744" cy="259045"/>
    <xdr:sp macro="" textlink="">
      <xdr:nvSpPr>
        <xdr:cNvPr id="647" name="テキスト ボックス 646"/>
        <xdr:cNvSpPr txBox="1"/>
      </xdr:nvSpPr>
      <xdr:spPr>
        <a:xfrm>
          <a:off x="12579427" y="1320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68106</xdr:rowOff>
    </xdr:from>
    <xdr:to>
      <xdr:col>23</xdr:col>
      <xdr:colOff>568325</xdr:colOff>
      <xdr:row>78</xdr:row>
      <xdr:rowOff>169706</xdr:rowOff>
    </xdr:to>
    <xdr:sp macro="" textlink="">
      <xdr:nvSpPr>
        <xdr:cNvPr id="653" name="円/楕円 652"/>
        <xdr:cNvSpPr/>
      </xdr:nvSpPr>
      <xdr:spPr>
        <a:xfrm>
          <a:off x="16268700" y="1344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44617</xdr:rowOff>
    </xdr:from>
    <xdr:ext cx="469744" cy="259045"/>
    <xdr:sp macro="" textlink="">
      <xdr:nvSpPr>
        <xdr:cNvPr id="654" name="災害復旧費該当値テキスト"/>
        <xdr:cNvSpPr txBox="1"/>
      </xdr:nvSpPr>
      <xdr:spPr>
        <a:xfrm>
          <a:off x="16370300" y="1341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74284</xdr:rowOff>
    </xdr:from>
    <xdr:to>
      <xdr:col>22</xdr:col>
      <xdr:colOff>415925</xdr:colOff>
      <xdr:row>79</xdr:row>
      <xdr:rowOff>4434</xdr:rowOff>
    </xdr:to>
    <xdr:sp macro="" textlink="">
      <xdr:nvSpPr>
        <xdr:cNvPr id="655" name="円/楕円 654"/>
        <xdr:cNvSpPr/>
      </xdr:nvSpPr>
      <xdr:spPr>
        <a:xfrm>
          <a:off x="15430500" y="1344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167011</xdr:rowOff>
    </xdr:from>
    <xdr:ext cx="469744" cy="259045"/>
    <xdr:sp macro="" textlink="">
      <xdr:nvSpPr>
        <xdr:cNvPr id="656" name="テキスト ボックス 655"/>
        <xdr:cNvSpPr txBox="1"/>
      </xdr:nvSpPr>
      <xdr:spPr>
        <a:xfrm>
          <a:off x="15246427" y="1354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85534</xdr:rowOff>
    </xdr:from>
    <xdr:to>
      <xdr:col>21</xdr:col>
      <xdr:colOff>212725</xdr:colOff>
      <xdr:row>79</xdr:row>
      <xdr:rowOff>15684</xdr:rowOff>
    </xdr:to>
    <xdr:sp macro="" textlink="">
      <xdr:nvSpPr>
        <xdr:cNvPr id="657" name="円/楕円 656"/>
        <xdr:cNvSpPr/>
      </xdr:nvSpPr>
      <xdr:spPr>
        <a:xfrm>
          <a:off x="14541500" y="1345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6811</xdr:rowOff>
    </xdr:from>
    <xdr:ext cx="378565" cy="259045"/>
    <xdr:sp macro="" textlink="">
      <xdr:nvSpPr>
        <xdr:cNvPr id="658" name="テキスト ボックス 657"/>
        <xdr:cNvSpPr txBox="1"/>
      </xdr:nvSpPr>
      <xdr:spPr>
        <a:xfrm>
          <a:off x="14403017" y="13551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71924</xdr:rowOff>
    </xdr:from>
    <xdr:to>
      <xdr:col>20</xdr:col>
      <xdr:colOff>9525</xdr:colOff>
      <xdr:row>79</xdr:row>
      <xdr:rowOff>2074</xdr:rowOff>
    </xdr:to>
    <xdr:sp macro="" textlink="">
      <xdr:nvSpPr>
        <xdr:cNvPr id="659" name="円/楕円 658"/>
        <xdr:cNvSpPr/>
      </xdr:nvSpPr>
      <xdr:spPr>
        <a:xfrm>
          <a:off x="13652500" y="1344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164651</xdr:rowOff>
    </xdr:from>
    <xdr:ext cx="469744" cy="259045"/>
    <xdr:sp macro="" textlink="">
      <xdr:nvSpPr>
        <xdr:cNvPr id="660" name="テキスト ボックス 659"/>
        <xdr:cNvSpPr txBox="1"/>
      </xdr:nvSpPr>
      <xdr:spPr>
        <a:xfrm>
          <a:off x="13468427" y="1353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81218</xdr:rowOff>
    </xdr:from>
    <xdr:to>
      <xdr:col>18</xdr:col>
      <xdr:colOff>492125</xdr:colOff>
      <xdr:row>79</xdr:row>
      <xdr:rowOff>11368</xdr:rowOff>
    </xdr:to>
    <xdr:sp macro="" textlink="">
      <xdr:nvSpPr>
        <xdr:cNvPr id="661" name="円/楕円 660"/>
        <xdr:cNvSpPr/>
      </xdr:nvSpPr>
      <xdr:spPr>
        <a:xfrm>
          <a:off x="12763500" y="1345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2495</xdr:rowOff>
    </xdr:from>
    <xdr:ext cx="469744" cy="259045"/>
    <xdr:sp macro="" textlink="">
      <xdr:nvSpPr>
        <xdr:cNvPr id="662" name="テキスト ボックス 661"/>
        <xdr:cNvSpPr txBox="1"/>
      </xdr:nvSpPr>
      <xdr:spPr>
        <a:xfrm>
          <a:off x="12579427" y="13547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79,762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45044</xdr:rowOff>
    </xdr:from>
    <xdr:to>
      <xdr:col>23</xdr:col>
      <xdr:colOff>516889</xdr:colOff>
      <xdr:row>98</xdr:row>
      <xdr:rowOff>138961</xdr:rowOff>
    </xdr:to>
    <xdr:cxnSp macro="">
      <xdr:nvCxnSpPr>
        <xdr:cNvPr id="686" name="直線コネクタ 685"/>
        <xdr:cNvCxnSpPr/>
      </xdr:nvCxnSpPr>
      <xdr:spPr>
        <a:xfrm flipV="1">
          <a:off x="16317595" y="15475544"/>
          <a:ext cx="1269" cy="146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142788</xdr:rowOff>
    </xdr:from>
    <xdr:ext cx="534377" cy="259045"/>
    <xdr:sp macro="" textlink="">
      <xdr:nvSpPr>
        <xdr:cNvPr id="687" name="公債費最小値テキスト"/>
        <xdr:cNvSpPr txBox="1"/>
      </xdr:nvSpPr>
      <xdr:spPr>
        <a:xfrm>
          <a:off x="16370300" y="169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138961</xdr:rowOff>
    </xdr:from>
    <xdr:to>
      <xdr:col>23</xdr:col>
      <xdr:colOff>606425</xdr:colOff>
      <xdr:row>98</xdr:row>
      <xdr:rowOff>138961</xdr:rowOff>
    </xdr:to>
    <xdr:cxnSp macro="">
      <xdr:nvCxnSpPr>
        <xdr:cNvPr id="688" name="直線コネクタ 687"/>
        <xdr:cNvCxnSpPr/>
      </xdr:nvCxnSpPr>
      <xdr:spPr>
        <a:xfrm>
          <a:off x="16230600" y="169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163171</xdr:rowOff>
    </xdr:from>
    <xdr:ext cx="599010" cy="259045"/>
    <xdr:sp macro="" textlink="">
      <xdr:nvSpPr>
        <xdr:cNvPr id="689" name="公債費最大値テキスト"/>
        <xdr:cNvSpPr txBox="1"/>
      </xdr:nvSpPr>
      <xdr:spPr>
        <a:xfrm>
          <a:off x="16370300" y="1525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45044</xdr:rowOff>
    </xdr:from>
    <xdr:to>
      <xdr:col>23</xdr:col>
      <xdr:colOff>606425</xdr:colOff>
      <xdr:row>90</xdr:row>
      <xdr:rowOff>45044</xdr:rowOff>
    </xdr:to>
    <xdr:cxnSp macro="">
      <xdr:nvCxnSpPr>
        <xdr:cNvPr id="690" name="直線コネクタ 689"/>
        <xdr:cNvCxnSpPr/>
      </xdr:nvCxnSpPr>
      <xdr:spPr>
        <a:xfrm>
          <a:off x="16230600" y="1547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139700</xdr:rowOff>
    </xdr:from>
    <xdr:to>
      <xdr:col>23</xdr:col>
      <xdr:colOff>517525</xdr:colOff>
      <xdr:row>97</xdr:row>
      <xdr:rowOff>17318</xdr:rowOff>
    </xdr:to>
    <xdr:cxnSp macro="">
      <xdr:nvCxnSpPr>
        <xdr:cNvPr id="691" name="直線コネクタ 690"/>
        <xdr:cNvCxnSpPr/>
      </xdr:nvCxnSpPr>
      <xdr:spPr>
        <a:xfrm>
          <a:off x="15481300" y="16598900"/>
          <a:ext cx="838200" cy="4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45770</xdr:rowOff>
    </xdr:from>
    <xdr:ext cx="534377" cy="259045"/>
    <xdr:sp macro="" textlink="">
      <xdr:nvSpPr>
        <xdr:cNvPr id="692" name="公債費平均値テキスト"/>
        <xdr:cNvSpPr txBox="1"/>
      </xdr:nvSpPr>
      <xdr:spPr>
        <a:xfrm>
          <a:off x="16370300" y="16676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67343</xdr:rowOff>
    </xdr:from>
    <xdr:to>
      <xdr:col>23</xdr:col>
      <xdr:colOff>568325</xdr:colOff>
      <xdr:row>97</xdr:row>
      <xdr:rowOff>168943</xdr:rowOff>
    </xdr:to>
    <xdr:sp macro="" textlink="">
      <xdr:nvSpPr>
        <xdr:cNvPr id="693" name="フローチャート : 判断 692"/>
        <xdr:cNvSpPr/>
      </xdr:nvSpPr>
      <xdr:spPr>
        <a:xfrm>
          <a:off x="162687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105471</xdr:rowOff>
    </xdr:from>
    <xdr:to>
      <xdr:col>22</xdr:col>
      <xdr:colOff>365125</xdr:colOff>
      <xdr:row>96</xdr:row>
      <xdr:rowOff>139700</xdr:rowOff>
    </xdr:to>
    <xdr:cxnSp macro="">
      <xdr:nvCxnSpPr>
        <xdr:cNvPr id="694" name="直線コネクタ 693"/>
        <xdr:cNvCxnSpPr/>
      </xdr:nvCxnSpPr>
      <xdr:spPr>
        <a:xfrm>
          <a:off x="14592300" y="16564671"/>
          <a:ext cx="889000" cy="3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78144</xdr:rowOff>
    </xdr:from>
    <xdr:to>
      <xdr:col>22</xdr:col>
      <xdr:colOff>415925</xdr:colOff>
      <xdr:row>98</xdr:row>
      <xdr:rowOff>8294</xdr:rowOff>
    </xdr:to>
    <xdr:sp macro="" textlink="">
      <xdr:nvSpPr>
        <xdr:cNvPr id="695" name="フローチャート : 判断 694"/>
        <xdr:cNvSpPr/>
      </xdr:nvSpPr>
      <xdr:spPr>
        <a:xfrm>
          <a:off x="15430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170871</xdr:rowOff>
    </xdr:from>
    <xdr:ext cx="534377" cy="259045"/>
    <xdr:sp macro="" textlink="">
      <xdr:nvSpPr>
        <xdr:cNvPr id="696" name="テキスト ボックス 695"/>
        <xdr:cNvSpPr txBox="1"/>
      </xdr:nvSpPr>
      <xdr:spPr>
        <a:xfrm>
          <a:off x="15214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105471</xdr:rowOff>
    </xdr:from>
    <xdr:to>
      <xdr:col>21</xdr:col>
      <xdr:colOff>161925</xdr:colOff>
      <xdr:row>96</xdr:row>
      <xdr:rowOff>153598</xdr:rowOff>
    </xdr:to>
    <xdr:cxnSp macro="">
      <xdr:nvCxnSpPr>
        <xdr:cNvPr id="697" name="直線コネクタ 696"/>
        <xdr:cNvCxnSpPr/>
      </xdr:nvCxnSpPr>
      <xdr:spPr>
        <a:xfrm flipV="1">
          <a:off x="13703300" y="16564671"/>
          <a:ext cx="889000" cy="48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76144</xdr:rowOff>
    </xdr:from>
    <xdr:to>
      <xdr:col>21</xdr:col>
      <xdr:colOff>212725</xdr:colOff>
      <xdr:row>98</xdr:row>
      <xdr:rowOff>6294</xdr:rowOff>
    </xdr:to>
    <xdr:sp macro="" textlink="">
      <xdr:nvSpPr>
        <xdr:cNvPr id="698" name="フローチャート : 判断 697"/>
        <xdr:cNvSpPr/>
      </xdr:nvSpPr>
      <xdr:spPr>
        <a:xfrm>
          <a:off x="14541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168871</xdr:rowOff>
    </xdr:from>
    <xdr:ext cx="534377" cy="259045"/>
    <xdr:sp macro="" textlink="">
      <xdr:nvSpPr>
        <xdr:cNvPr id="699" name="テキスト ボックス 698"/>
        <xdr:cNvSpPr txBox="1"/>
      </xdr:nvSpPr>
      <xdr:spPr>
        <a:xfrm>
          <a:off x="14325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153598</xdr:rowOff>
    </xdr:from>
    <xdr:to>
      <xdr:col>19</xdr:col>
      <xdr:colOff>644525</xdr:colOff>
      <xdr:row>96</xdr:row>
      <xdr:rowOff>165666</xdr:rowOff>
    </xdr:to>
    <xdr:cxnSp macro="">
      <xdr:nvCxnSpPr>
        <xdr:cNvPr id="700" name="直線コネクタ 699"/>
        <xdr:cNvCxnSpPr/>
      </xdr:nvCxnSpPr>
      <xdr:spPr>
        <a:xfrm flipV="1">
          <a:off x="12814300" y="16612798"/>
          <a:ext cx="889000" cy="1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75397</xdr:rowOff>
    </xdr:from>
    <xdr:to>
      <xdr:col>20</xdr:col>
      <xdr:colOff>9525</xdr:colOff>
      <xdr:row>98</xdr:row>
      <xdr:rowOff>5547</xdr:rowOff>
    </xdr:to>
    <xdr:sp macro="" textlink="">
      <xdr:nvSpPr>
        <xdr:cNvPr id="701" name="フローチャート : 判断 700"/>
        <xdr:cNvSpPr/>
      </xdr:nvSpPr>
      <xdr:spPr>
        <a:xfrm>
          <a:off x="13652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168124</xdr:rowOff>
    </xdr:from>
    <xdr:ext cx="534377" cy="259045"/>
    <xdr:sp macro="" textlink="">
      <xdr:nvSpPr>
        <xdr:cNvPr id="702" name="テキスト ボックス 701"/>
        <xdr:cNvSpPr txBox="1"/>
      </xdr:nvSpPr>
      <xdr:spPr>
        <a:xfrm>
          <a:off x="13436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70993</xdr:rowOff>
    </xdr:from>
    <xdr:to>
      <xdr:col>18</xdr:col>
      <xdr:colOff>492125</xdr:colOff>
      <xdr:row>98</xdr:row>
      <xdr:rowOff>1143</xdr:rowOff>
    </xdr:to>
    <xdr:sp macro="" textlink="">
      <xdr:nvSpPr>
        <xdr:cNvPr id="703" name="フローチャート : 判断 702"/>
        <xdr:cNvSpPr/>
      </xdr:nvSpPr>
      <xdr:spPr>
        <a:xfrm>
          <a:off x="12763500" y="167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163720</xdr:rowOff>
    </xdr:from>
    <xdr:ext cx="534377" cy="259045"/>
    <xdr:sp macro="" textlink="">
      <xdr:nvSpPr>
        <xdr:cNvPr id="704" name="テキスト ボックス 703"/>
        <xdr:cNvSpPr txBox="1"/>
      </xdr:nvSpPr>
      <xdr:spPr>
        <a:xfrm>
          <a:off x="12547111" y="1679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137968</xdr:rowOff>
    </xdr:from>
    <xdr:to>
      <xdr:col>23</xdr:col>
      <xdr:colOff>568325</xdr:colOff>
      <xdr:row>97</xdr:row>
      <xdr:rowOff>68118</xdr:rowOff>
    </xdr:to>
    <xdr:sp macro="" textlink="">
      <xdr:nvSpPr>
        <xdr:cNvPr id="710" name="円/楕円 709"/>
        <xdr:cNvSpPr/>
      </xdr:nvSpPr>
      <xdr:spPr>
        <a:xfrm>
          <a:off x="16268700" y="1659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160845</xdr:rowOff>
    </xdr:from>
    <xdr:ext cx="534377" cy="259045"/>
    <xdr:sp macro="" textlink="">
      <xdr:nvSpPr>
        <xdr:cNvPr id="711" name="公債費該当値テキスト"/>
        <xdr:cNvSpPr txBox="1"/>
      </xdr:nvSpPr>
      <xdr:spPr>
        <a:xfrm>
          <a:off x="16370300" y="1644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97,121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88900</xdr:rowOff>
    </xdr:from>
    <xdr:to>
      <xdr:col>22</xdr:col>
      <xdr:colOff>415925</xdr:colOff>
      <xdr:row>97</xdr:row>
      <xdr:rowOff>19050</xdr:rowOff>
    </xdr:to>
    <xdr:sp macro="" textlink="">
      <xdr:nvSpPr>
        <xdr:cNvPr id="712" name="円/楕円 711"/>
        <xdr:cNvSpPr/>
      </xdr:nvSpPr>
      <xdr:spPr>
        <a:xfrm>
          <a:off x="15430500" y="1654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35577</xdr:rowOff>
    </xdr:from>
    <xdr:ext cx="599010" cy="259045"/>
    <xdr:sp macro="" textlink="">
      <xdr:nvSpPr>
        <xdr:cNvPr id="713" name="テキスト ボックス 712"/>
        <xdr:cNvSpPr txBox="1"/>
      </xdr:nvSpPr>
      <xdr:spPr>
        <a:xfrm>
          <a:off x="15181794" y="16323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110,000</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54671</xdr:rowOff>
    </xdr:from>
    <xdr:to>
      <xdr:col>21</xdr:col>
      <xdr:colOff>212725</xdr:colOff>
      <xdr:row>96</xdr:row>
      <xdr:rowOff>156271</xdr:rowOff>
    </xdr:to>
    <xdr:sp macro="" textlink="">
      <xdr:nvSpPr>
        <xdr:cNvPr id="714" name="円/楕円 713"/>
        <xdr:cNvSpPr/>
      </xdr:nvSpPr>
      <xdr:spPr>
        <a:xfrm>
          <a:off x="14541500" y="1651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1348</xdr:rowOff>
    </xdr:from>
    <xdr:ext cx="599010" cy="259045"/>
    <xdr:sp macro="" textlink="">
      <xdr:nvSpPr>
        <xdr:cNvPr id="715" name="テキスト ボックス 714"/>
        <xdr:cNvSpPr txBox="1"/>
      </xdr:nvSpPr>
      <xdr:spPr>
        <a:xfrm>
          <a:off x="14292794" y="16289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118,984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102798</xdr:rowOff>
    </xdr:from>
    <xdr:to>
      <xdr:col>20</xdr:col>
      <xdr:colOff>9525</xdr:colOff>
      <xdr:row>97</xdr:row>
      <xdr:rowOff>32948</xdr:rowOff>
    </xdr:to>
    <xdr:sp macro="" textlink="">
      <xdr:nvSpPr>
        <xdr:cNvPr id="716" name="円/楕円 715"/>
        <xdr:cNvSpPr/>
      </xdr:nvSpPr>
      <xdr:spPr>
        <a:xfrm>
          <a:off x="13652500" y="1656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49475</xdr:rowOff>
    </xdr:from>
    <xdr:ext cx="599010" cy="259045"/>
    <xdr:sp macro="" textlink="">
      <xdr:nvSpPr>
        <xdr:cNvPr id="717" name="テキスト ボックス 716"/>
        <xdr:cNvSpPr txBox="1"/>
      </xdr:nvSpPr>
      <xdr:spPr>
        <a:xfrm>
          <a:off x="13403794" y="16337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106,352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114866</xdr:rowOff>
    </xdr:from>
    <xdr:to>
      <xdr:col>18</xdr:col>
      <xdr:colOff>492125</xdr:colOff>
      <xdr:row>97</xdr:row>
      <xdr:rowOff>45016</xdr:rowOff>
    </xdr:to>
    <xdr:sp macro="" textlink="">
      <xdr:nvSpPr>
        <xdr:cNvPr id="718" name="円/楕円 717"/>
        <xdr:cNvSpPr/>
      </xdr:nvSpPr>
      <xdr:spPr>
        <a:xfrm>
          <a:off x="12763500" y="1657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61543</xdr:rowOff>
    </xdr:from>
    <xdr:ext cx="599010" cy="259045"/>
    <xdr:sp macro="" textlink="">
      <xdr:nvSpPr>
        <xdr:cNvPr id="719" name="テキスト ボックス 718"/>
        <xdr:cNvSpPr txBox="1"/>
      </xdr:nvSpPr>
      <xdr:spPr>
        <a:xfrm>
          <a:off x="12514794" y="16349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103,185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128270</xdr:rowOff>
    </xdr:from>
    <xdr:to>
      <xdr:col>32</xdr:col>
      <xdr:colOff>186689</xdr:colOff>
      <xdr:row>39</xdr:row>
      <xdr:rowOff>44450</xdr:rowOff>
    </xdr:to>
    <xdr:cxnSp macro="">
      <xdr:nvCxnSpPr>
        <xdr:cNvPr id="743" name="直線コネクタ 742"/>
        <xdr:cNvCxnSpPr/>
      </xdr:nvCxnSpPr>
      <xdr:spPr>
        <a:xfrm flipV="1">
          <a:off x="22159595" y="5100320"/>
          <a:ext cx="1269"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74947</xdr:rowOff>
    </xdr:from>
    <xdr:ext cx="469744" cy="259045"/>
    <xdr:sp macro="" textlink="">
      <xdr:nvSpPr>
        <xdr:cNvPr id="746" name="諸支出金最大値テキスト"/>
        <xdr:cNvSpPr txBox="1"/>
      </xdr:nvSpPr>
      <xdr:spPr>
        <a:xfrm>
          <a:off x="22212300" y="487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29</xdr:row>
      <xdr:rowOff>128270</xdr:rowOff>
    </xdr:from>
    <xdr:to>
      <xdr:col>32</xdr:col>
      <xdr:colOff>276225</xdr:colOff>
      <xdr:row>29</xdr:row>
      <xdr:rowOff>128270</xdr:rowOff>
    </xdr:to>
    <xdr:cxnSp macro="">
      <xdr:nvCxnSpPr>
        <xdr:cNvPr id="747" name="直線コネクタ 746"/>
        <xdr:cNvCxnSpPr/>
      </xdr:nvCxnSpPr>
      <xdr:spPr>
        <a:xfrm>
          <a:off x="22072600" y="510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80645</xdr:rowOff>
    </xdr:from>
    <xdr:to>
      <xdr:col>32</xdr:col>
      <xdr:colOff>187325</xdr:colOff>
      <xdr:row>38</xdr:row>
      <xdr:rowOff>95504</xdr:rowOff>
    </xdr:to>
    <xdr:cxnSp macro="">
      <xdr:nvCxnSpPr>
        <xdr:cNvPr id="748" name="直線コネクタ 747"/>
        <xdr:cNvCxnSpPr/>
      </xdr:nvCxnSpPr>
      <xdr:spPr>
        <a:xfrm>
          <a:off x="21323300" y="6595745"/>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89425</xdr:rowOff>
    </xdr:from>
    <xdr:ext cx="378565" cy="259045"/>
    <xdr:sp macro="" textlink="">
      <xdr:nvSpPr>
        <xdr:cNvPr id="749" name="諸支出金平均値テキスト"/>
        <xdr:cNvSpPr txBox="1"/>
      </xdr:nvSpPr>
      <xdr:spPr>
        <a:xfrm>
          <a:off x="22212300" y="66045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0" name="フローチャート : 判断 749"/>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80645</xdr:rowOff>
    </xdr:from>
    <xdr:to>
      <xdr:col>31</xdr:col>
      <xdr:colOff>34925</xdr:colOff>
      <xdr:row>38</xdr:row>
      <xdr:rowOff>103124</xdr:rowOff>
    </xdr:to>
    <xdr:cxnSp macro="">
      <xdr:nvCxnSpPr>
        <xdr:cNvPr id="751" name="直線コネクタ 750"/>
        <xdr:cNvCxnSpPr/>
      </xdr:nvCxnSpPr>
      <xdr:spPr>
        <a:xfrm flipV="1">
          <a:off x="20434300" y="6595745"/>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72898</xdr:rowOff>
    </xdr:from>
    <xdr:to>
      <xdr:col>31</xdr:col>
      <xdr:colOff>85725</xdr:colOff>
      <xdr:row>39</xdr:row>
      <xdr:rowOff>3048</xdr:rowOff>
    </xdr:to>
    <xdr:sp macro="" textlink="">
      <xdr:nvSpPr>
        <xdr:cNvPr id="752" name="フローチャート : 判断 751"/>
        <xdr:cNvSpPr/>
      </xdr:nvSpPr>
      <xdr:spPr>
        <a:xfrm>
          <a:off x="21272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165625</xdr:rowOff>
    </xdr:from>
    <xdr:ext cx="378565" cy="259045"/>
    <xdr:sp macro="" textlink="">
      <xdr:nvSpPr>
        <xdr:cNvPr id="753" name="テキスト ボックス 752"/>
        <xdr:cNvSpPr txBox="1"/>
      </xdr:nvSpPr>
      <xdr:spPr>
        <a:xfrm>
          <a:off x="21134017" y="6680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95504</xdr:rowOff>
    </xdr:from>
    <xdr:to>
      <xdr:col>29</xdr:col>
      <xdr:colOff>517525</xdr:colOff>
      <xdr:row>38</xdr:row>
      <xdr:rowOff>103124</xdr:rowOff>
    </xdr:to>
    <xdr:cxnSp macro="">
      <xdr:nvCxnSpPr>
        <xdr:cNvPr id="754" name="直線コネクタ 753"/>
        <xdr:cNvCxnSpPr/>
      </xdr:nvCxnSpPr>
      <xdr:spPr>
        <a:xfrm>
          <a:off x="19545300" y="6610604"/>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88138</xdr:rowOff>
    </xdr:from>
    <xdr:to>
      <xdr:col>29</xdr:col>
      <xdr:colOff>568325</xdr:colOff>
      <xdr:row>38</xdr:row>
      <xdr:rowOff>18288</xdr:rowOff>
    </xdr:to>
    <xdr:sp macro="" textlink="">
      <xdr:nvSpPr>
        <xdr:cNvPr id="755" name="フローチャート : 判断 754"/>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34815</xdr:rowOff>
    </xdr:from>
    <xdr:ext cx="378565" cy="259045"/>
    <xdr:sp macro="" textlink="">
      <xdr:nvSpPr>
        <xdr:cNvPr id="756" name="テキスト ボックス 755"/>
        <xdr:cNvSpPr txBox="1"/>
      </xdr:nvSpPr>
      <xdr:spPr>
        <a:xfrm>
          <a:off x="20245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84455</xdr:rowOff>
    </xdr:from>
    <xdr:to>
      <xdr:col>28</xdr:col>
      <xdr:colOff>314325</xdr:colOff>
      <xdr:row>38</xdr:row>
      <xdr:rowOff>95504</xdr:rowOff>
    </xdr:to>
    <xdr:cxnSp macro="">
      <xdr:nvCxnSpPr>
        <xdr:cNvPr id="757" name="直線コネクタ 756"/>
        <xdr:cNvCxnSpPr/>
      </xdr:nvCxnSpPr>
      <xdr:spPr>
        <a:xfrm>
          <a:off x="18656300" y="6599555"/>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144907</xdr:rowOff>
    </xdr:from>
    <xdr:to>
      <xdr:col>28</xdr:col>
      <xdr:colOff>365125</xdr:colOff>
      <xdr:row>38</xdr:row>
      <xdr:rowOff>75057</xdr:rowOff>
    </xdr:to>
    <xdr:sp macro="" textlink="">
      <xdr:nvSpPr>
        <xdr:cNvPr id="758" name="フローチャート : 判断 757"/>
        <xdr:cNvSpPr/>
      </xdr:nvSpPr>
      <xdr:spPr>
        <a:xfrm>
          <a:off x="19494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91584</xdr:rowOff>
    </xdr:from>
    <xdr:ext cx="378565" cy="259045"/>
    <xdr:sp macro="" textlink="">
      <xdr:nvSpPr>
        <xdr:cNvPr id="759" name="テキスト ボックス 758"/>
        <xdr:cNvSpPr txBox="1"/>
      </xdr:nvSpPr>
      <xdr:spPr>
        <a:xfrm>
          <a:off x="19356017"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94615</xdr:rowOff>
    </xdr:from>
    <xdr:to>
      <xdr:col>27</xdr:col>
      <xdr:colOff>161925</xdr:colOff>
      <xdr:row>38</xdr:row>
      <xdr:rowOff>24765</xdr:rowOff>
    </xdr:to>
    <xdr:sp macro="" textlink="">
      <xdr:nvSpPr>
        <xdr:cNvPr id="760" name="フローチャート : 判断 759"/>
        <xdr:cNvSpPr/>
      </xdr:nvSpPr>
      <xdr:spPr>
        <a:xfrm>
          <a:off x="18605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41292</xdr:rowOff>
    </xdr:from>
    <xdr:ext cx="378565" cy="259045"/>
    <xdr:sp macro="" textlink="">
      <xdr:nvSpPr>
        <xdr:cNvPr id="761" name="テキスト ボックス 760"/>
        <xdr:cNvSpPr txBox="1"/>
      </xdr:nvSpPr>
      <xdr:spPr>
        <a:xfrm>
          <a:off x="18467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44704</xdr:rowOff>
    </xdr:from>
    <xdr:to>
      <xdr:col>32</xdr:col>
      <xdr:colOff>238125</xdr:colOff>
      <xdr:row>38</xdr:row>
      <xdr:rowOff>146304</xdr:rowOff>
    </xdr:to>
    <xdr:sp macro="" textlink="">
      <xdr:nvSpPr>
        <xdr:cNvPr id="767" name="円/楕円 766"/>
        <xdr:cNvSpPr/>
      </xdr:nvSpPr>
      <xdr:spPr>
        <a:xfrm>
          <a:off x="22110700" y="655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4081</xdr:rowOff>
    </xdr:from>
    <xdr:ext cx="378565" cy="259045"/>
    <xdr:sp macro="" textlink="">
      <xdr:nvSpPr>
        <xdr:cNvPr id="768" name="諸支出金該当値テキスト"/>
        <xdr:cNvSpPr txBox="1"/>
      </xdr:nvSpPr>
      <xdr:spPr>
        <a:xfrm>
          <a:off x="22212300" y="6347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29845</xdr:rowOff>
    </xdr:from>
    <xdr:to>
      <xdr:col>31</xdr:col>
      <xdr:colOff>85725</xdr:colOff>
      <xdr:row>38</xdr:row>
      <xdr:rowOff>131445</xdr:rowOff>
    </xdr:to>
    <xdr:sp macro="" textlink="">
      <xdr:nvSpPr>
        <xdr:cNvPr id="769" name="円/楕円 768"/>
        <xdr:cNvSpPr/>
      </xdr:nvSpPr>
      <xdr:spPr>
        <a:xfrm>
          <a:off x="21272500" y="654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147972</xdr:rowOff>
    </xdr:from>
    <xdr:ext cx="378565" cy="259045"/>
    <xdr:sp macro="" textlink="">
      <xdr:nvSpPr>
        <xdr:cNvPr id="770" name="テキスト ボックス 769"/>
        <xdr:cNvSpPr txBox="1"/>
      </xdr:nvSpPr>
      <xdr:spPr>
        <a:xfrm>
          <a:off x="21134017" y="6320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52324</xdr:rowOff>
    </xdr:from>
    <xdr:to>
      <xdr:col>29</xdr:col>
      <xdr:colOff>568325</xdr:colOff>
      <xdr:row>38</xdr:row>
      <xdr:rowOff>153924</xdr:rowOff>
    </xdr:to>
    <xdr:sp macro="" textlink="">
      <xdr:nvSpPr>
        <xdr:cNvPr id="771" name="円/楕円 770"/>
        <xdr:cNvSpPr/>
      </xdr:nvSpPr>
      <xdr:spPr>
        <a:xfrm>
          <a:off x="203835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145051</xdr:rowOff>
    </xdr:from>
    <xdr:ext cx="378565" cy="259045"/>
    <xdr:sp macro="" textlink="">
      <xdr:nvSpPr>
        <xdr:cNvPr id="772" name="テキスト ボックス 771"/>
        <xdr:cNvSpPr txBox="1"/>
      </xdr:nvSpPr>
      <xdr:spPr>
        <a:xfrm>
          <a:off x="20245017" y="6660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44704</xdr:rowOff>
    </xdr:from>
    <xdr:to>
      <xdr:col>28</xdr:col>
      <xdr:colOff>365125</xdr:colOff>
      <xdr:row>38</xdr:row>
      <xdr:rowOff>146304</xdr:rowOff>
    </xdr:to>
    <xdr:sp macro="" textlink="">
      <xdr:nvSpPr>
        <xdr:cNvPr id="773" name="円/楕円 772"/>
        <xdr:cNvSpPr/>
      </xdr:nvSpPr>
      <xdr:spPr>
        <a:xfrm>
          <a:off x="19494500" y="655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137431</xdr:rowOff>
    </xdr:from>
    <xdr:ext cx="378565" cy="259045"/>
    <xdr:sp macro="" textlink="">
      <xdr:nvSpPr>
        <xdr:cNvPr id="774" name="テキスト ボックス 773"/>
        <xdr:cNvSpPr txBox="1"/>
      </xdr:nvSpPr>
      <xdr:spPr>
        <a:xfrm>
          <a:off x="19356017" y="6652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33655</xdr:rowOff>
    </xdr:from>
    <xdr:to>
      <xdr:col>27</xdr:col>
      <xdr:colOff>161925</xdr:colOff>
      <xdr:row>38</xdr:row>
      <xdr:rowOff>135255</xdr:rowOff>
    </xdr:to>
    <xdr:sp macro="" textlink="">
      <xdr:nvSpPr>
        <xdr:cNvPr id="775" name="円/楕円 774"/>
        <xdr:cNvSpPr/>
      </xdr:nvSpPr>
      <xdr:spPr>
        <a:xfrm>
          <a:off x="18605500" y="654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126382</xdr:rowOff>
    </xdr:from>
    <xdr:ext cx="378565" cy="259045"/>
    <xdr:sp macro="" textlink="">
      <xdr:nvSpPr>
        <xdr:cNvPr id="776" name="テキスト ボックス 775"/>
        <xdr:cNvSpPr txBox="1"/>
      </xdr:nvSpPr>
      <xdr:spPr>
        <a:xfrm>
          <a:off x="18467017" y="6641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90" name="テキスト ボックス 78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92" name="テキスト ボックス 79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94" name="テキスト ボックス 79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21970</xdr:rowOff>
    </xdr:from>
    <xdr:ext cx="467179" cy="259045"/>
    <xdr:sp macro="" textlink="">
      <xdr:nvSpPr>
        <xdr:cNvPr id="796" name="テキスト ボックス 795"/>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96593</xdr:rowOff>
    </xdr:from>
    <xdr:to>
      <xdr:col>32</xdr:col>
      <xdr:colOff>186689</xdr:colOff>
      <xdr:row>59</xdr:row>
      <xdr:rowOff>98878</xdr:rowOff>
    </xdr:to>
    <xdr:cxnSp macro="">
      <xdr:nvCxnSpPr>
        <xdr:cNvPr id="802" name="直線コネクタ 801"/>
        <xdr:cNvCxnSpPr/>
      </xdr:nvCxnSpPr>
      <xdr:spPr>
        <a:xfrm flipV="1">
          <a:off x="22159595" y="8669093"/>
          <a:ext cx="1269"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144198</xdr:rowOff>
    </xdr:from>
    <xdr:ext cx="249299" cy="259045"/>
    <xdr:sp macro="" textlink="">
      <xdr:nvSpPr>
        <xdr:cNvPr id="803" name="前年度繰上充用金最小値テキスト"/>
        <xdr:cNvSpPr txBox="1"/>
      </xdr:nvSpPr>
      <xdr:spPr>
        <a:xfrm>
          <a:off x="22212300" y="10259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43270</xdr:rowOff>
    </xdr:from>
    <xdr:ext cx="469744" cy="259045"/>
    <xdr:sp macro="" textlink="">
      <xdr:nvSpPr>
        <xdr:cNvPr id="805" name="前年度繰上充用金最大値テキスト"/>
        <xdr:cNvSpPr txBox="1"/>
      </xdr:nvSpPr>
      <xdr:spPr>
        <a:xfrm>
          <a:off x="22212300" y="84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96593</xdr:rowOff>
    </xdr:from>
    <xdr:to>
      <xdr:col>32</xdr:col>
      <xdr:colOff>276225</xdr:colOff>
      <xdr:row>50</xdr:row>
      <xdr:rowOff>96593</xdr:rowOff>
    </xdr:to>
    <xdr:cxnSp macro="">
      <xdr:nvCxnSpPr>
        <xdr:cNvPr id="806" name="直線コネクタ 805"/>
        <xdr:cNvCxnSpPr/>
      </xdr:nvCxnSpPr>
      <xdr:spPr>
        <a:xfrm>
          <a:off x="22072600" y="86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50</xdr:row>
      <xdr:rowOff>96593</xdr:rowOff>
    </xdr:from>
    <xdr:to>
      <xdr:col>32</xdr:col>
      <xdr:colOff>187325</xdr:colOff>
      <xdr:row>52</xdr:row>
      <xdr:rowOff>21481</xdr:rowOff>
    </xdr:to>
    <xdr:cxnSp macro="">
      <xdr:nvCxnSpPr>
        <xdr:cNvPr id="807" name="直線コネクタ 806"/>
        <xdr:cNvCxnSpPr/>
      </xdr:nvCxnSpPr>
      <xdr:spPr>
        <a:xfrm flipV="1">
          <a:off x="21323300" y="8669093"/>
          <a:ext cx="838200" cy="26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17198</xdr:rowOff>
    </xdr:from>
    <xdr:ext cx="313932" cy="259045"/>
    <xdr:sp macro="" textlink="">
      <xdr:nvSpPr>
        <xdr:cNvPr id="808" name="前年度繰上充用金平均値テキスト"/>
        <xdr:cNvSpPr txBox="1"/>
      </xdr:nvSpPr>
      <xdr:spPr>
        <a:xfrm>
          <a:off x="22212300" y="10132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38771</xdr:rowOff>
    </xdr:from>
    <xdr:to>
      <xdr:col>32</xdr:col>
      <xdr:colOff>238125</xdr:colOff>
      <xdr:row>59</xdr:row>
      <xdr:rowOff>140371</xdr:rowOff>
    </xdr:to>
    <xdr:sp macro="" textlink="">
      <xdr:nvSpPr>
        <xdr:cNvPr id="809" name="フローチャート : 判断 808"/>
        <xdr:cNvSpPr/>
      </xdr:nvSpPr>
      <xdr:spPr>
        <a:xfrm>
          <a:off x="22110700" y="101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52</xdr:row>
      <xdr:rowOff>21481</xdr:rowOff>
    </xdr:from>
    <xdr:to>
      <xdr:col>31</xdr:col>
      <xdr:colOff>34925</xdr:colOff>
      <xdr:row>53</xdr:row>
      <xdr:rowOff>116187</xdr:rowOff>
    </xdr:to>
    <xdr:cxnSp macro="">
      <xdr:nvCxnSpPr>
        <xdr:cNvPr id="810" name="直線コネクタ 809"/>
        <xdr:cNvCxnSpPr/>
      </xdr:nvCxnSpPr>
      <xdr:spPr>
        <a:xfrm flipV="1">
          <a:off x="20434300" y="8936881"/>
          <a:ext cx="889000" cy="26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42690</xdr:rowOff>
    </xdr:from>
    <xdr:to>
      <xdr:col>31</xdr:col>
      <xdr:colOff>85725</xdr:colOff>
      <xdr:row>59</xdr:row>
      <xdr:rowOff>144290</xdr:rowOff>
    </xdr:to>
    <xdr:sp macro="" textlink="">
      <xdr:nvSpPr>
        <xdr:cNvPr id="811" name="フローチャート : 判断 810"/>
        <xdr:cNvSpPr/>
      </xdr:nvSpPr>
      <xdr:spPr>
        <a:xfrm>
          <a:off x="21272500" y="1015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135417</xdr:rowOff>
    </xdr:from>
    <xdr:ext cx="313932" cy="259045"/>
    <xdr:sp macro="" textlink="">
      <xdr:nvSpPr>
        <xdr:cNvPr id="812" name="テキスト ボックス 811"/>
        <xdr:cNvSpPr txBox="1"/>
      </xdr:nvSpPr>
      <xdr:spPr>
        <a:xfrm>
          <a:off x="21166333" y="102509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53</xdr:row>
      <xdr:rowOff>116187</xdr:rowOff>
    </xdr:from>
    <xdr:to>
      <xdr:col>29</xdr:col>
      <xdr:colOff>517525</xdr:colOff>
      <xdr:row>55</xdr:row>
      <xdr:rowOff>164356</xdr:rowOff>
    </xdr:to>
    <xdr:cxnSp macro="">
      <xdr:nvCxnSpPr>
        <xdr:cNvPr id="813" name="直線コネクタ 812"/>
        <xdr:cNvCxnSpPr/>
      </xdr:nvCxnSpPr>
      <xdr:spPr>
        <a:xfrm flipV="1">
          <a:off x="19545300" y="9203037"/>
          <a:ext cx="889000" cy="39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43833</xdr:rowOff>
    </xdr:from>
    <xdr:to>
      <xdr:col>29</xdr:col>
      <xdr:colOff>568325</xdr:colOff>
      <xdr:row>59</xdr:row>
      <xdr:rowOff>145433</xdr:rowOff>
    </xdr:to>
    <xdr:sp macro="" textlink="">
      <xdr:nvSpPr>
        <xdr:cNvPr id="814" name="フローチャート : 判断 813"/>
        <xdr:cNvSpPr/>
      </xdr:nvSpPr>
      <xdr:spPr>
        <a:xfrm>
          <a:off x="20383500" y="1015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136560</xdr:rowOff>
    </xdr:from>
    <xdr:ext cx="313932" cy="259045"/>
    <xdr:sp macro="" textlink="">
      <xdr:nvSpPr>
        <xdr:cNvPr id="815" name="テキスト ボックス 814"/>
        <xdr:cNvSpPr txBox="1"/>
      </xdr:nvSpPr>
      <xdr:spPr>
        <a:xfrm>
          <a:off x="20277333" y="102521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164356</xdr:rowOff>
    </xdr:from>
    <xdr:to>
      <xdr:col>28</xdr:col>
      <xdr:colOff>314325</xdr:colOff>
      <xdr:row>58</xdr:row>
      <xdr:rowOff>72099</xdr:rowOff>
    </xdr:to>
    <xdr:cxnSp macro="">
      <xdr:nvCxnSpPr>
        <xdr:cNvPr id="816" name="直線コネクタ 815"/>
        <xdr:cNvCxnSpPr/>
      </xdr:nvCxnSpPr>
      <xdr:spPr>
        <a:xfrm flipV="1">
          <a:off x="18656300" y="9594106"/>
          <a:ext cx="889000" cy="42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45466</xdr:rowOff>
    </xdr:from>
    <xdr:to>
      <xdr:col>28</xdr:col>
      <xdr:colOff>365125</xdr:colOff>
      <xdr:row>59</xdr:row>
      <xdr:rowOff>147066</xdr:rowOff>
    </xdr:to>
    <xdr:sp macro="" textlink="">
      <xdr:nvSpPr>
        <xdr:cNvPr id="817" name="フローチャート : 判断 816"/>
        <xdr:cNvSpPr/>
      </xdr:nvSpPr>
      <xdr:spPr>
        <a:xfrm>
          <a:off x="19494500" y="101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138193</xdr:rowOff>
    </xdr:from>
    <xdr:ext cx="313932" cy="259045"/>
    <xdr:sp macro="" textlink="">
      <xdr:nvSpPr>
        <xdr:cNvPr id="818" name="テキスト ボックス 817"/>
        <xdr:cNvSpPr txBox="1"/>
      </xdr:nvSpPr>
      <xdr:spPr>
        <a:xfrm>
          <a:off x="19388333" y="102537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40894</xdr:rowOff>
    </xdr:from>
    <xdr:to>
      <xdr:col>27</xdr:col>
      <xdr:colOff>161925</xdr:colOff>
      <xdr:row>59</xdr:row>
      <xdr:rowOff>142494</xdr:rowOff>
    </xdr:to>
    <xdr:sp macro="" textlink="">
      <xdr:nvSpPr>
        <xdr:cNvPr id="819" name="フローチャート : 判断 818"/>
        <xdr:cNvSpPr/>
      </xdr:nvSpPr>
      <xdr:spPr>
        <a:xfrm>
          <a:off x="18605500" y="1015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133621</xdr:rowOff>
    </xdr:from>
    <xdr:ext cx="313932" cy="259045"/>
    <xdr:sp macro="" textlink="">
      <xdr:nvSpPr>
        <xdr:cNvPr id="820" name="テキスト ボックス 819"/>
        <xdr:cNvSpPr txBox="1"/>
      </xdr:nvSpPr>
      <xdr:spPr>
        <a:xfrm>
          <a:off x="18499333" y="102491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50</xdr:row>
      <xdr:rowOff>45793</xdr:rowOff>
    </xdr:from>
    <xdr:to>
      <xdr:col>32</xdr:col>
      <xdr:colOff>238125</xdr:colOff>
      <xdr:row>50</xdr:row>
      <xdr:rowOff>147393</xdr:rowOff>
    </xdr:to>
    <xdr:sp macro="" textlink="">
      <xdr:nvSpPr>
        <xdr:cNvPr id="826" name="円/楕円 825"/>
        <xdr:cNvSpPr/>
      </xdr:nvSpPr>
      <xdr:spPr>
        <a:xfrm>
          <a:off x="22110700" y="861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49</xdr:row>
      <xdr:rowOff>170270</xdr:rowOff>
    </xdr:from>
    <xdr:ext cx="469744" cy="259045"/>
    <xdr:sp macro="" textlink="">
      <xdr:nvSpPr>
        <xdr:cNvPr id="827" name="前年度繰上充用金該当値テキスト"/>
        <xdr:cNvSpPr txBox="1"/>
      </xdr:nvSpPr>
      <xdr:spPr>
        <a:xfrm>
          <a:off x="22212300" y="857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9,464</a:t>
          </a:r>
          <a:endParaRPr kumimoji="1" lang="ja-JP" altLang="en-US" sz="1000" b="1">
            <a:solidFill>
              <a:srgbClr val="FF0000"/>
            </a:solidFill>
            <a:latin typeface="ＭＳ Ｐゴシック"/>
          </a:endParaRPr>
        </a:p>
      </xdr:txBody>
    </xdr:sp>
    <xdr:clientData/>
  </xdr:oneCellAnchor>
  <xdr:twoCellAnchor>
    <xdr:from>
      <xdr:col>30</xdr:col>
      <xdr:colOff>669925</xdr:colOff>
      <xdr:row>51</xdr:row>
      <xdr:rowOff>142131</xdr:rowOff>
    </xdr:from>
    <xdr:to>
      <xdr:col>31</xdr:col>
      <xdr:colOff>85725</xdr:colOff>
      <xdr:row>52</xdr:row>
      <xdr:rowOff>72281</xdr:rowOff>
    </xdr:to>
    <xdr:sp macro="" textlink="">
      <xdr:nvSpPr>
        <xdr:cNvPr id="828" name="円/楕円 827"/>
        <xdr:cNvSpPr/>
      </xdr:nvSpPr>
      <xdr:spPr>
        <a:xfrm>
          <a:off x="21272500" y="888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50</xdr:row>
      <xdr:rowOff>88808</xdr:rowOff>
    </xdr:from>
    <xdr:ext cx="469744" cy="259045"/>
    <xdr:sp macro="" textlink="">
      <xdr:nvSpPr>
        <xdr:cNvPr id="829" name="テキスト ボックス 828"/>
        <xdr:cNvSpPr txBox="1"/>
      </xdr:nvSpPr>
      <xdr:spPr>
        <a:xfrm>
          <a:off x="21088427" y="866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7,824</a:t>
          </a:r>
          <a:endParaRPr kumimoji="1" lang="ja-JP" altLang="en-US" sz="1000" b="1">
            <a:solidFill>
              <a:srgbClr val="FF0000"/>
            </a:solidFill>
            <a:latin typeface="ＭＳ Ｐゴシック"/>
          </a:endParaRPr>
        </a:p>
      </xdr:txBody>
    </xdr:sp>
    <xdr:clientData/>
  </xdr:oneCellAnchor>
  <xdr:twoCellAnchor>
    <xdr:from>
      <xdr:col>29</xdr:col>
      <xdr:colOff>466725</xdr:colOff>
      <xdr:row>53</xdr:row>
      <xdr:rowOff>65387</xdr:rowOff>
    </xdr:from>
    <xdr:to>
      <xdr:col>29</xdr:col>
      <xdr:colOff>568325</xdr:colOff>
      <xdr:row>53</xdr:row>
      <xdr:rowOff>166987</xdr:rowOff>
    </xdr:to>
    <xdr:sp macro="" textlink="">
      <xdr:nvSpPr>
        <xdr:cNvPr id="830" name="円/楕円 829"/>
        <xdr:cNvSpPr/>
      </xdr:nvSpPr>
      <xdr:spPr>
        <a:xfrm>
          <a:off x="20383500" y="915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52</xdr:row>
      <xdr:rowOff>12064</xdr:rowOff>
    </xdr:from>
    <xdr:ext cx="469744" cy="259045"/>
    <xdr:sp macro="" textlink="">
      <xdr:nvSpPr>
        <xdr:cNvPr id="831" name="テキスト ボックス 830"/>
        <xdr:cNvSpPr txBox="1"/>
      </xdr:nvSpPr>
      <xdr:spPr>
        <a:xfrm>
          <a:off x="20199427" y="89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6,194</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113556</xdr:rowOff>
    </xdr:from>
    <xdr:to>
      <xdr:col>28</xdr:col>
      <xdr:colOff>365125</xdr:colOff>
      <xdr:row>56</xdr:row>
      <xdr:rowOff>43706</xdr:rowOff>
    </xdr:to>
    <xdr:sp macro="" textlink="">
      <xdr:nvSpPr>
        <xdr:cNvPr id="832" name="円/楕円 831"/>
        <xdr:cNvSpPr/>
      </xdr:nvSpPr>
      <xdr:spPr>
        <a:xfrm>
          <a:off x="19494500" y="954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54</xdr:row>
      <xdr:rowOff>60233</xdr:rowOff>
    </xdr:from>
    <xdr:ext cx="469744" cy="259045"/>
    <xdr:sp macro="" textlink="">
      <xdr:nvSpPr>
        <xdr:cNvPr id="833" name="テキスト ボックス 832"/>
        <xdr:cNvSpPr txBox="1"/>
      </xdr:nvSpPr>
      <xdr:spPr>
        <a:xfrm>
          <a:off x="19310427" y="9318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21299</xdr:rowOff>
    </xdr:from>
    <xdr:to>
      <xdr:col>27</xdr:col>
      <xdr:colOff>161925</xdr:colOff>
      <xdr:row>58</xdr:row>
      <xdr:rowOff>122899</xdr:rowOff>
    </xdr:to>
    <xdr:sp macro="" textlink="">
      <xdr:nvSpPr>
        <xdr:cNvPr id="834" name="円/楕円 833"/>
        <xdr:cNvSpPr/>
      </xdr:nvSpPr>
      <xdr:spPr>
        <a:xfrm>
          <a:off x="18605500" y="996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139426</xdr:rowOff>
    </xdr:from>
    <xdr:ext cx="469744" cy="259045"/>
    <xdr:sp macro="" textlink="">
      <xdr:nvSpPr>
        <xdr:cNvPr id="835" name="テキスト ボックス 834"/>
        <xdr:cNvSpPr txBox="1"/>
      </xdr:nvSpPr>
      <xdr:spPr>
        <a:xfrm>
          <a:off x="18421427" y="974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衛生費については、住民一人当たり５７，２５９円となっている。平成２６年度、２７年度と住民一人当たり数値が上昇しているが、これは高幡東部清掃組合が建設している汚泥再生処理センターの事業費負担が始まったことによるもので平成２８年度まで数値が高止まりすることが予想され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・公債費については、一貫して類似団体平均及び全国平均を上回っているが、</a:t>
          </a:r>
          <a:r>
            <a:rPr kumimoji="0" lang="ja-JP" altLang="ja-JP" sz="1300" b="0" i="0" u="none" strike="noStrike" kern="0" cap="none" spc="0" normalizeH="0" baseline="0" noProof="0">
              <a:ln>
                <a:noFill/>
              </a:ln>
              <a:solidFill>
                <a:prstClr val="black"/>
              </a:solidFill>
              <a:effectLst/>
              <a:uLnTx/>
              <a:uFillTx/>
              <a:latin typeface="+mn-lt"/>
              <a:ea typeface="+mn-ea"/>
              <a:cs typeface="+mn-cs"/>
            </a:rPr>
            <a:t>過去に行ってきた</a:t>
          </a:r>
          <a:r>
            <a:rPr kumimoji="0" lang="ja-JP" altLang="en-US" sz="1300" b="0" i="0" u="none" strike="noStrike" kern="0" cap="none" spc="0" normalizeH="0" baseline="0" noProof="0">
              <a:ln>
                <a:noFill/>
              </a:ln>
              <a:solidFill>
                <a:prstClr val="black"/>
              </a:solidFill>
              <a:effectLst/>
              <a:uLnTx/>
              <a:uFillTx/>
              <a:latin typeface="+mn-lt"/>
              <a:ea typeface="+mn-ea"/>
              <a:cs typeface="+mn-cs"/>
            </a:rPr>
            <a:t>国体関連施設や津波地震対策の防波堤整備に多額の起債を</a:t>
          </a:r>
          <a:r>
            <a:rPr kumimoji="0" lang="ja-JP" altLang="ja-JP" sz="1300" b="0" i="0" u="none" strike="noStrike" kern="0" cap="none" spc="0" normalizeH="0" baseline="0" noProof="0">
              <a:ln>
                <a:noFill/>
              </a:ln>
              <a:solidFill>
                <a:prstClr val="black"/>
              </a:solidFill>
              <a:effectLst/>
              <a:uLnTx/>
              <a:uFillTx/>
              <a:latin typeface="+mn-lt"/>
              <a:ea typeface="+mn-ea"/>
              <a:cs typeface="+mn-cs"/>
            </a:rPr>
            <a:t>発行した</a:t>
          </a:r>
          <a:r>
            <a:rPr kumimoji="0" lang="ja-JP" altLang="en-US" sz="1300" b="0" i="0" u="none" strike="noStrike" kern="0" cap="none" spc="0" normalizeH="0" baseline="0" noProof="0">
              <a:ln>
                <a:noFill/>
              </a:ln>
              <a:solidFill>
                <a:prstClr val="black"/>
              </a:solidFill>
              <a:effectLst/>
              <a:uLnTx/>
              <a:uFillTx/>
              <a:latin typeface="+mn-lt"/>
              <a:ea typeface="+mn-ea"/>
              <a:cs typeface="+mn-cs"/>
            </a:rPr>
            <a:t>ためである。本市が海岸線に沿った細長い形状をもち、重要港湾も有することから今後も一定の公債費償還は避けられないことから、有利な起債を厳選するとともに起債の発行を可能な限り抑制し、公債費負担を減少させる必要がある。</a:t>
          </a:r>
          <a:endParaRPr kumimoji="0" lang="en-US"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・前年度繰上充用金については平成２３年度から住宅新築資金等貸付事業特別会計において計上することとなり、以来右肩上がりで上昇し類似団体内順位で</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位となっている。本市における中期財政見通しにおいては平成２９年度にピークを迎え、その後は緩やかに改善する見通しである。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高知県須崎市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300" b="0" i="0" u="none" strike="noStrike" kern="0" cap="none" spc="0" normalizeH="0" baseline="0" noProof="0">
              <a:ln>
                <a:noFill/>
              </a:ln>
              <a:solidFill>
                <a:prstClr val="black"/>
              </a:solidFill>
              <a:effectLst/>
              <a:uLnTx/>
              <a:uFillTx/>
              <a:latin typeface="+mn-lt"/>
              <a:ea typeface="+mn-ea"/>
              <a:cs typeface="+mn-cs"/>
            </a:rPr>
            <a:t>    </a:t>
          </a:r>
          <a:r>
            <a:rPr kumimoji="0" lang="ja-JP" altLang="ja-JP" sz="1300" b="0" i="0" u="none" strike="noStrike" kern="0" cap="none" spc="0" normalizeH="0" baseline="0" noProof="0">
              <a:ln>
                <a:noFill/>
              </a:ln>
              <a:solidFill>
                <a:prstClr val="black"/>
              </a:solidFill>
              <a:effectLst/>
              <a:uLnTx/>
              <a:uFillTx/>
              <a:latin typeface="+mn-lt"/>
              <a:ea typeface="+mn-ea"/>
              <a:cs typeface="+mn-cs"/>
            </a:rPr>
            <a:t>数次にわたる行政改革大綱により、徹底した歳出削減に取り組んだ結果、財政調整基金の繰入を回避しつつ、減債基金を活用して公債費の繰上償還をＨ</a:t>
          </a:r>
          <a:r>
            <a:rPr kumimoji="0" lang="en-US" altLang="ja-JP" sz="1300" b="0" i="0" u="none" strike="noStrike" kern="0" cap="none" spc="0" normalizeH="0" baseline="0" noProof="0">
              <a:ln>
                <a:noFill/>
              </a:ln>
              <a:solidFill>
                <a:prstClr val="black"/>
              </a:solidFill>
              <a:effectLst/>
              <a:uLnTx/>
              <a:uFillTx/>
              <a:latin typeface="+mn-lt"/>
              <a:ea typeface="+mn-ea"/>
              <a:cs typeface="+mn-cs"/>
            </a:rPr>
            <a:t>24</a:t>
          </a:r>
          <a:r>
            <a:rPr kumimoji="0" lang="ja-JP" altLang="en-US" sz="1300" b="0" i="0" u="none" strike="noStrike" kern="0" cap="none" spc="0" normalizeH="0" baseline="0" noProof="0">
              <a:ln>
                <a:noFill/>
              </a:ln>
              <a:solidFill>
                <a:prstClr val="black"/>
              </a:solidFill>
              <a:effectLst/>
              <a:uLnTx/>
              <a:uFillTx/>
              <a:latin typeface="+mn-lt"/>
              <a:ea typeface="+mn-ea"/>
              <a:cs typeface="+mn-cs"/>
            </a:rPr>
            <a:t>：</a:t>
          </a:r>
          <a:r>
            <a:rPr kumimoji="0" lang="en-US" altLang="ja-JP" sz="1300" b="0" i="0" u="none" strike="noStrike" kern="0" cap="none" spc="0" normalizeH="0" baseline="0" noProof="0">
              <a:ln>
                <a:noFill/>
              </a:ln>
              <a:solidFill>
                <a:prstClr val="black"/>
              </a:solidFill>
              <a:effectLst/>
              <a:uLnTx/>
              <a:uFillTx/>
              <a:latin typeface="+mn-lt"/>
              <a:ea typeface="+mn-ea"/>
              <a:cs typeface="+mn-cs"/>
            </a:rPr>
            <a:t>104,000</a:t>
          </a:r>
          <a:r>
            <a:rPr kumimoji="0" lang="ja-JP" altLang="ja-JP" sz="1300" b="0" i="0" u="none" strike="noStrike" kern="0" cap="none" spc="0" normalizeH="0" baseline="0" noProof="0">
              <a:ln>
                <a:noFill/>
              </a:ln>
              <a:solidFill>
                <a:prstClr val="black"/>
              </a:solidFill>
              <a:effectLst/>
              <a:uLnTx/>
              <a:uFillTx/>
              <a:latin typeface="+mn-lt"/>
              <a:ea typeface="+mn-ea"/>
              <a:cs typeface="+mn-cs"/>
            </a:rPr>
            <a:t>千円</a:t>
          </a:r>
          <a:r>
            <a:rPr kumimoji="0" lang="ja-JP" altLang="en-US" sz="1300" b="0" i="0" u="none" strike="noStrike" kern="0" cap="none" spc="0" normalizeH="0" baseline="0" noProof="0">
              <a:ln>
                <a:noFill/>
              </a:ln>
              <a:solidFill>
                <a:prstClr val="black"/>
              </a:solidFill>
              <a:effectLst/>
              <a:uLnTx/>
              <a:uFillTx/>
              <a:latin typeface="+mn-lt"/>
              <a:ea typeface="+mn-ea"/>
              <a:cs typeface="+mn-cs"/>
            </a:rPr>
            <a:t>、</a:t>
          </a:r>
          <a:r>
            <a:rPr kumimoji="0" lang="ja-JP" altLang="ja-JP" sz="1300" b="0" i="0" u="none" strike="noStrike" kern="0" cap="none" spc="0" normalizeH="0" baseline="0" noProof="0">
              <a:ln>
                <a:noFill/>
              </a:ln>
              <a:solidFill>
                <a:prstClr val="black"/>
              </a:solidFill>
              <a:effectLst/>
              <a:uLnTx/>
              <a:uFillTx/>
              <a:latin typeface="+mn-lt"/>
              <a:ea typeface="+mn-ea"/>
              <a:cs typeface="+mn-cs"/>
            </a:rPr>
            <a:t>Ｈ</a:t>
          </a:r>
          <a:r>
            <a:rPr kumimoji="0" lang="en-US" altLang="ja-JP" sz="1300" b="0" i="0" u="none" strike="noStrike" kern="0" cap="none" spc="0" normalizeH="0" baseline="0" noProof="0">
              <a:ln>
                <a:noFill/>
              </a:ln>
              <a:solidFill>
                <a:prstClr val="black"/>
              </a:solidFill>
              <a:effectLst/>
              <a:uLnTx/>
              <a:uFillTx/>
              <a:latin typeface="+mn-lt"/>
              <a:ea typeface="+mn-ea"/>
              <a:cs typeface="+mn-cs"/>
            </a:rPr>
            <a:t>25</a:t>
          </a:r>
          <a:r>
            <a:rPr kumimoji="0" lang="ja-JP" altLang="en-US" sz="1300" b="0" i="0" u="none" strike="noStrike" kern="0" cap="none" spc="0" normalizeH="0" baseline="0" noProof="0">
              <a:ln>
                <a:noFill/>
              </a:ln>
              <a:solidFill>
                <a:prstClr val="black"/>
              </a:solidFill>
              <a:effectLst/>
              <a:uLnTx/>
              <a:uFillTx/>
              <a:latin typeface="+mn-lt"/>
              <a:ea typeface="+mn-ea"/>
              <a:cs typeface="+mn-cs"/>
            </a:rPr>
            <a:t>：</a:t>
          </a:r>
          <a:r>
            <a:rPr kumimoji="0" lang="en-US" altLang="ja-JP" sz="1300" b="0" i="0" u="none" strike="noStrike" kern="0" cap="none" spc="0" normalizeH="0" baseline="0" noProof="0">
              <a:ln>
                <a:noFill/>
              </a:ln>
              <a:solidFill>
                <a:prstClr val="black"/>
              </a:solidFill>
              <a:effectLst/>
              <a:uLnTx/>
              <a:uFillTx/>
              <a:latin typeface="+mn-lt"/>
              <a:ea typeface="+mn-ea"/>
              <a:cs typeface="+mn-cs"/>
            </a:rPr>
            <a:t>423,200</a:t>
          </a:r>
          <a:r>
            <a:rPr kumimoji="0" lang="ja-JP" altLang="ja-JP" sz="1300" b="0" i="0" u="none" strike="noStrike" kern="0" cap="none" spc="0" normalizeH="0" baseline="0" noProof="0">
              <a:ln>
                <a:noFill/>
              </a:ln>
              <a:solidFill>
                <a:prstClr val="black"/>
              </a:solidFill>
              <a:effectLst/>
              <a:uLnTx/>
              <a:uFillTx/>
              <a:latin typeface="+mn-lt"/>
              <a:ea typeface="+mn-ea"/>
              <a:cs typeface="+mn-cs"/>
            </a:rPr>
            <a:t>千円</a:t>
          </a:r>
          <a:r>
            <a:rPr kumimoji="0" lang="ja-JP" altLang="en-US" sz="1300" b="0" i="0" u="none" strike="noStrike" kern="0" cap="none" spc="0" normalizeH="0" baseline="0" noProof="0">
              <a:ln>
                <a:noFill/>
              </a:ln>
              <a:solidFill>
                <a:prstClr val="black"/>
              </a:solidFill>
              <a:effectLst/>
              <a:uLnTx/>
              <a:uFillTx/>
              <a:latin typeface="+mn-lt"/>
              <a:ea typeface="+mn-ea"/>
              <a:cs typeface="+mn-cs"/>
            </a:rPr>
            <a:t>、</a:t>
          </a:r>
          <a:r>
            <a:rPr kumimoji="0" lang="ja-JP" altLang="ja-JP" sz="1300" b="0" i="0" u="none" strike="noStrike" kern="0" cap="none" spc="0" normalizeH="0" baseline="0" noProof="0">
              <a:ln>
                <a:noFill/>
              </a:ln>
              <a:solidFill>
                <a:prstClr val="black"/>
              </a:solidFill>
              <a:effectLst/>
              <a:uLnTx/>
              <a:uFillTx/>
              <a:latin typeface="+mn-lt"/>
              <a:ea typeface="+mn-ea"/>
              <a:cs typeface="+mn-cs"/>
            </a:rPr>
            <a:t>Ｈ</a:t>
          </a:r>
          <a:r>
            <a:rPr kumimoji="0" lang="en-US" altLang="ja-JP" sz="1300" b="0" i="0" u="none" strike="noStrike" kern="0" cap="none" spc="0" normalizeH="0" baseline="0" noProof="0">
              <a:ln>
                <a:noFill/>
              </a:ln>
              <a:solidFill>
                <a:prstClr val="black"/>
              </a:solidFill>
              <a:effectLst/>
              <a:uLnTx/>
              <a:uFillTx/>
              <a:latin typeface="+mn-lt"/>
              <a:ea typeface="+mn-ea"/>
              <a:cs typeface="+mn-cs"/>
            </a:rPr>
            <a:t>26</a:t>
          </a:r>
          <a:r>
            <a:rPr kumimoji="0" lang="ja-JP" altLang="en-US" sz="1300" b="0" i="0" u="none" strike="noStrike" kern="0" cap="none" spc="0" normalizeH="0" baseline="0" noProof="0">
              <a:ln>
                <a:noFill/>
              </a:ln>
              <a:solidFill>
                <a:prstClr val="black"/>
              </a:solidFill>
              <a:effectLst/>
              <a:uLnTx/>
              <a:uFillTx/>
              <a:latin typeface="+mn-lt"/>
              <a:ea typeface="+mn-ea"/>
              <a:cs typeface="+mn-cs"/>
            </a:rPr>
            <a:t>：</a:t>
          </a:r>
          <a:r>
            <a:rPr kumimoji="0" lang="en-US" altLang="ja-JP" sz="1300" b="0" i="0" u="none" strike="noStrike" kern="0" cap="none" spc="0" normalizeH="0" baseline="0" noProof="0">
              <a:ln>
                <a:noFill/>
              </a:ln>
              <a:solidFill>
                <a:prstClr val="black"/>
              </a:solidFill>
              <a:effectLst/>
              <a:uLnTx/>
              <a:uFillTx/>
              <a:latin typeface="+mn-lt"/>
              <a:ea typeface="+mn-ea"/>
              <a:cs typeface="+mn-cs"/>
            </a:rPr>
            <a:t>244,689</a:t>
          </a:r>
          <a:r>
            <a:rPr kumimoji="0" lang="ja-JP" altLang="ja-JP" sz="1300" b="0" i="0" u="none" strike="noStrike" kern="0" cap="none" spc="0" normalizeH="0" baseline="0" noProof="0">
              <a:ln>
                <a:noFill/>
              </a:ln>
              <a:solidFill>
                <a:prstClr val="black"/>
              </a:solidFill>
              <a:effectLst/>
              <a:uLnTx/>
              <a:uFillTx/>
              <a:latin typeface="+mn-lt"/>
              <a:ea typeface="+mn-ea"/>
              <a:cs typeface="+mn-cs"/>
            </a:rPr>
            <a:t>千円</a:t>
          </a:r>
          <a:r>
            <a:rPr kumimoji="0" lang="ja-JP" altLang="en-US" sz="1300" b="0" i="0" u="none" strike="noStrike" kern="0" cap="none" spc="0" normalizeH="0" baseline="0" noProof="0">
              <a:ln>
                <a:noFill/>
              </a:ln>
              <a:solidFill>
                <a:prstClr val="black"/>
              </a:solidFill>
              <a:effectLst/>
              <a:uLnTx/>
              <a:uFillTx/>
              <a:latin typeface="+mn-lt"/>
              <a:ea typeface="+mn-ea"/>
              <a:cs typeface="+mn-cs"/>
            </a:rPr>
            <a:t>実施した</a:t>
          </a:r>
          <a:r>
            <a:rPr kumimoji="0" lang="ja-JP" altLang="ja-JP" sz="1300" b="0" i="0" u="none" strike="noStrike" kern="0" cap="none" spc="0" normalizeH="0" baseline="0" noProof="0">
              <a:ln>
                <a:noFill/>
              </a:ln>
              <a:solidFill>
                <a:prstClr val="black"/>
              </a:solidFill>
              <a:effectLst/>
              <a:uLnTx/>
              <a:uFillTx/>
              <a:latin typeface="+mn-lt"/>
              <a:ea typeface="+mn-ea"/>
              <a:cs typeface="+mn-cs"/>
            </a:rPr>
            <a:t>。その結果、</a:t>
          </a:r>
          <a:r>
            <a:rPr kumimoji="0" lang="ja-JP" altLang="en-US" sz="1300" b="0" i="0" u="none" strike="noStrike" kern="0" cap="none" spc="0" normalizeH="0" baseline="0" noProof="0">
              <a:ln>
                <a:noFill/>
              </a:ln>
              <a:solidFill>
                <a:prstClr val="black"/>
              </a:solidFill>
              <a:effectLst/>
              <a:uLnTx/>
              <a:uFillTx/>
              <a:latin typeface="+mn-lt"/>
              <a:ea typeface="+mn-ea"/>
              <a:cs typeface="+mn-cs"/>
            </a:rPr>
            <a:t>実質収支並びに実質</a:t>
          </a:r>
          <a:r>
            <a:rPr kumimoji="0" lang="ja-JP" altLang="ja-JP" sz="1300" b="0" i="0" u="none" strike="noStrike" kern="0" cap="none" spc="0" normalizeH="0" baseline="0" noProof="0">
              <a:ln>
                <a:noFill/>
              </a:ln>
              <a:solidFill>
                <a:prstClr val="black"/>
              </a:solidFill>
              <a:effectLst/>
              <a:uLnTx/>
              <a:uFillTx/>
              <a:latin typeface="+mn-lt"/>
              <a:ea typeface="+mn-ea"/>
              <a:cs typeface="+mn-cs"/>
            </a:rPr>
            <a:t>単年度収支</a:t>
          </a:r>
          <a:r>
            <a:rPr kumimoji="0" lang="ja-JP" altLang="en-US" sz="1300" b="0" i="0" u="none" strike="noStrike" kern="0" cap="none" spc="0" normalizeH="0" baseline="0" noProof="0">
              <a:ln>
                <a:noFill/>
              </a:ln>
              <a:solidFill>
                <a:prstClr val="black"/>
              </a:solidFill>
              <a:effectLst/>
              <a:uLnTx/>
              <a:uFillTx/>
              <a:latin typeface="+mn-lt"/>
              <a:ea typeface="+mn-ea"/>
              <a:cs typeface="+mn-cs"/>
            </a:rPr>
            <a:t>は、</a:t>
          </a:r>
          <a:r>
            <a:rPr kumimoji="0" lang="ja-JP" altLang="ja-JP" sz="1300" b="0" i="0" u="none" strike="noStrike" kern="0" cap="none" spc="0" normalizeH="0" baseline="0" noProof="0">
              <a:ln>
                <a:noFill/>
              </a:ln>
              <a:solidFill>
                <a:prstClr val="black"/>
              </a:solidFill>
              <a:effectLst/>
              <a:uLnTx/>
              <a:uFillTx/>
              <a:latin typeface="+mn-lt"/>
              <a:ea typeface="+mn-ea"/>
              <a:cs typeface="+mn-cs"/>
            </a:rPr>
            <a:t>標準財政規模比において</a:t>
          </a:r>
          <a:r>
            <a:rPr kumimoji="0" lang="ja-JP" altLang="en-US" sz="1300" b="0" i="0" u="none" strike="noStrike" kern="0" cap="none" spc="0" normalizeH="0" baseline="0" noProof="0">
              <a:ln>
                <a:noFill/>
              </a:ln>
              <a:solidFill>
                <a:prstClr val="black"/>
              </a:solidFill>
              <a:effectLst/>
              <a:uLnTx/>
              <a:uFillTx/>
              <a:latin typeface="+mn-lt"/>
              <a:ea typeface="+mn-ea"/>
              <a:cs typeface="+mn-cs"/>
            </a:rPr>
            <a:t>、過去５年で最も良好な数値となった。</a:t>
          </a:r>
          <a:r>
            <a:rPr kumimoji="0" lang="ja-JP" altLang="ja-JP" sz="1300" b="0" i="0" u="none" strike="noStrike" kern="0" cap="none" spc="0" normalizeH="0" baseline="0" noProof="0">
              <a:ln>
                <a:noFill/>
              </a:ln>
              <a:solidFill>
                <a:prstClr val="black"/>
              </a:solidFill>
              <a:effectLst/>
              <a:uLnTx/>
              <a:uFillTx/>
              <a:latin typeface="+mn-lt"/>
              <a:ea typeface="+mn-ea"/>
              <a:cs typeface="+mn-cs"/>
            </a:rPr>
            <a:t>今後とも市税確保による歳入増、事務の効率化、繰上償還による公債費の圧縮により歳出を削減させ、財政調整基金残高を全国市平均まで</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上</a:t>
          </a:r>
          <a:r>
            <a:rPr kumimoji="0" lang="ja-JP" altLang="ja-JP" sz="1300" b="0" i="0" u="none" strike="noStrike" kern="0" cap="none" spc="0" normalizeH="0" baseline="0" noProof="0">
              <a:ln>
                <a:noFill/>
              </a:ln>
              <a:solidFill>
                <a:prstClr val="black"/>
              </a:solidFill>
              <a:effectLst/>
              <a:uLnTx/>
              <a:uFillTx/>
              <a:latin typeface="+mn-lt"/>
              <a:ea typeface="+mn-ea"/>
              <a:cs typeface="+mn-cs"/>
            </a:rPr>
            <a:t>げるよう努める。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高知県須崎市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400" b="0" i="0" u="none" strike="noStrike" kern="0" cap="none" spc="0" normalizeH="0" baseline="0" noProof="0">
              <a:ln>
                <a:noFill/>
              </a:ln>
              <a:solidFill>
                <a:prstClr val="black"/>
              </a:solidFill>
              <a:effectLst/>
              <a:uLnTx/>
              <a:uFillTx/>
              <a:latin typeface="+mn-lt"/>
              <a:ea typeface="+mn-ea"/>
              <a:cs typeface="+mn-cs"/>
            </a:rPr>
            <a:t>     </a:t>
          </a:r>
          <a:r>
            <a:rPr kumimoji="0" lang="ja-JP" altLang="ja-JP" sz="1400" b="0" i="0" u="none" strike="noStrike" kern="0" cap="none" spc="0" normalizeH="0" baseline="0" noProof="0">
              <a:ln>
                <a:noFill/>
              </a:ln>
              <a:solidFill>
                <a:prstClr val="black"/>
              </a:solidFill>
              <a:effectLst/>
              <a:uLnTx/>
              <a:uFillTx/>
              <a:latin typeface="+mn-lt"/>
              <a:ea typeface="+mn-ea"/>
              <a:cs typeface="+mn-cs"/>
            </a:rPr>
            <a:t>平成２２年度</a:t>
          </a:r>
          <a:r>
            <a:rPr kumimoji="0" lang="ja-JP" altLang="en-US" sz="1400" b="0" i="0" u="none" strike="noStrike" kern="0" cap="none" spc="0" normalizeH="0" baseline="0" noProof="0">
              <a:ln>
                <a:noFill/>
              </a:ln>
              <a:solidFill>
                <a:prstClr val="black"/>
              </a:solidFill>
              <a:effectLst/>
              <a:uLnTx/>
              <a:uFillTx/>
              <a:latin typeface="+mn-lt"/>
              <a:ea typeface="+mn-ea"/>
              <a:cs typeface="+mn-cs"/>
            </a:rPr>
            <a:t>以降、</a:t>
          </a:r>
          <a:r>
            <a:rPr kumimoji="0" lang="ja-JP" altLang="ja-JP" sz="1400" b="0" i="0" u="none" strike="noStrike" kern="0" cap="none" spc="0" normalizeH="0" baseline="0" noProof="0">
              <a:ln>
                <a:noFill/>
              </a:ln>
              <a:solidFill>
                <a:prstClr val="black"/>
              </a:solidFill>
              <a:effectLst/>
              <a:uLnTx/>
              <a:uFillTx/>
              <a:latin typeface="+mn-lt"/>
              <a:ea typeface="+mn-ea"/>
              <a:cs typeface="+mn-cs"/>
            </a:rPr>
            <a:t>住宅新築資金等貸付事業特別会計で貸付金収入の収納率が低下して赤字決算となり、平成２９年度まで赤字決算</a:t>
          </a:r>
          <a:r>
            <a:rPr kumimoji="0" lang="ja-JP" altLang="en-US" sz="1400" b="0" i="0" u="none" strike="noStrike" kern="0" cap="none" spc="0" normalizeH="0" baseline="0" noProof="0">
              <a:ln>
                <a:noFill/>
              </a:ln>
              <a:solidFill>
                <a:prstClr val="black"/>
              </a:solidFill>
              <a:effectLst/>
              <a:uLnTx/>
              <a:uFillTx/>
              <a:latin typeface="+mn-lt"/>
              <a:ea typeface="+mn-ea"/>
              <a:cs typeface="+mn-cs"/>
            </a:rPr>
            <a:t>額が増加する</a:t>
          </a:r>
          <a:r>
            <a:rPr kumimoji="0" lang="ja-JP" altLang="ja-JP" sz="1400" b="0" i="0" u="none" strike="noStrike" kern="0" cap="none" spc="0" normalizeH="0" baseline="0" noProof="0">
              <a:ln>
                <a:noFill/>
              </a:ln>
              <a:solidFill>
                <a:prstClr val="black"/>
              </a:solidFill>
              <a:effectLst/>
              <a:uLnTx/>
              <a:uFillTx/>
              <a:latin typeface="+mn-lt"/>
              <a:ea typeface="+mn-ea"/>
              <a:cs typeface="+mn-cs"/>
            </a:rPr>
            <a:t>見込み。今後は、競売、徴収強化等により歳入確保に努める。</a:t>
          </a:r>
          <a:r>
            <a:rPr kumimoji="0" lang="ja-JP" altLang="en-US" sz="1400" b="0" i="0" u="none" strike="noStrike" kern="0" cap="none" spc="0" normalizeH="0" baseline="0" noProof="0">
              <a:ln>
                <a:noFill/>
              </a:ln>
              <a:solidFill>
                <a:prstClr val="black"/>
              </a:solidFill>
              <a:effectLst/>
              <a:uLnTx/>
              <a:uFillTx/>
              <a:latin typeface="+mn-lt"/>
              <a:ea typeface="+mn-ea"/>
              <a:cs typeface="+mn-cs"/>
            </a:rPr>
            <a:t>また、国民健康保険特別会計において、所得低下による保険税収入の減少や給付費の伸びにより、赤字決算となった。保険税率の見直しや給付の適正化を図り、構造的な赤字体質が継続しないよう努める。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15298654</v>
      </c>
      <c r="BO4" s="379"/>
      <c r="BP4" s="379"/>
      <c r="BQ4" s="379"/>
      <c r="BR4" s="379"/>
      <c r="BS4" s="379"/>
      <c r="BT4" s="379"/>
      <c r="BU4" s="380"/>
      <c r="BV4" s="378">
        <v>14038350</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7.3</v>
      </c>
      <c r="CU4" s="385"/>
      <c r="CV4" s="385"/>
      <c r="CW4" s="385"/>
      <c r="CX4" s="385"/>
      <c r="CY4" s="385"/>
      <c r="CZ4" s="385"/>
      <c r="DA4" s="386"/>
      <c r="DB4" s="384">
        <v>1.8</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14698714</v>
      </c>
      <c r="BO5" s="416"/>
      <c r="BP5" s="416"/>
      <c r="BQ5" s="416"/>
      <c r="BR5" s="416"/>
      <c r="BS5" s="416"/>
      <c r="BT5" s="416"/>
      <c r="BU5" s="417"/>
      <c r="BV5" s="415">
        <v>13849849</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87.9</v>
      </c>
      <c r="CU5" s="413"/>
      <c r="CV5" s="413"/>
      <c r="CW5" s="413"/>
      <c r="CX5" s="413"/>
      <c r="CY5" s="413"/>
      <c r="CZ5" s="413"/>
      <c r="DA5" s="414"/>
      <c r="DB5" s="412">
        <v>97.3</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599940</v>
      </c>
      <c r="BO6" s="416"/>
      <c r="BP6" s="416"/>
      <c r="BQ6" s="416"/>
      <c r="BR6" s="416"/>
      <c r="BS6" s="416"/>
      <c r="BT6" s="416"/>
      <c r="BU6" s="417"/>
      <c r="BV6" s="415">
        <v>188501</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93.2</v>
      </c>
      <c r="CU6" s="453"/>
      <c r="CV6" s="453"/>
      <c r="CW6" s="453"/>
      <c r="CX6" s="453"/>
      <c r="CY6" s="453"/>
      <c r="CZ6" s="453"/>
      <c r="DA6" s="454"/>
      <c r="DB6" s="452">
        <v>103.7</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52991</v>
      </c>
      <c r="BO7" s="416"/>
      <c r="BP7" s="416"/>
      <c r="BQ7" s="416"/>
      <c r="BR7" s="416"/>
      <c r="BS7" s="416"/>
      <c r="BT7" s="416"/>
      <c r="BU7" s="417"/>
      <c r="BV7" s="415">
        <v>53229</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7467854</v>
      </c>
      <c r="CU7" s="416"/>
      <c r="CV7" s="416"/>
      <c r="CW7" s="416"/>
      <c r="CX7" s="416"/>
      <c r="CY7" s="416"/>
      <c r="CZ7" s="416"/>
      <c r="DA7" s="417"/>
      <c r="DB7" s="415">
        <v>7367356</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546949</v>
      </c>
      <c r="BO8" s="416"/>
      <c r="BP8" s="416"/>
      <c r="BQ8" s="416"/>
      <c r="BR8" s="416"/>
      <c r="BS8" s="416"/>
      <c r="BT8" s="416"/>
      <c r="BU8" s="417"/>
      <c r="BV8" s="415">
        <v>135272</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0.39</v>
      </c>
      <c r="CU8" s="456"/>
      <c r="CV8" s="456"/>
      <c r="CW8" s="456"/>
      <c r="CX8" s="456"/>
      <c r="CY8" s="456"/>
      <c r="CZ8" s="456"/>
      <c r="DA8" s="457"/>
      <c r="DB8" s="455">
        <v>0.37</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22606</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411677</v>
      </c>
      <c r="BO9" s="416"/>
      <c r="BP9" s="416"/>
      <c r="BQ9" s="416"/>
      <c r="BR9" s="416"/>
      <c r="BS9" s="416"/>
      <c r="BT9" s="416"/>
      <c r="BU9" s="417"/>
      <c r="BV9" s="415">
        <v>109752</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22.4</v>
      </c>
      <c r="CU9" s="413"/>
      <c r="CV9" s="413"/>
      <c r="CW9" s="413"/>
      <c r="CX9" s="413"/>
      <c r="CY9" s="413"/>
      <c r="CZ9" s="413"/>
      <c r="DA9" s="414"/>
      <c r="DB9" s="412">
        <v>26.8</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24698</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83</v>
      </c>
      <c r="BO10" s="416"/>
      <c r="BP10" s="416"/>
      <c r="BQ10" s="416"/>
      <c r="BR10" s="416"/>
      <c r="BS10" s="416"/>
      <c r="BT10" s="416"/>
      <c r="BU10" s="417"/>
      <c r="BV10" s="415">
        <v>82</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102</v>
      </c>
      <c r="AV11" s="448"/>
      <c r="AW11" s="448"/>
      <c r="AX11" s="448"/>
      <c r="AY11" s="449" t="s">
        <v>108</v>
      </c>
      <c r="AZ11" s="450"/>
      <c r="BA11" s="450"/>
      <c r="BB11" s="450"/>
      <c r="BC11" s="450"/>
      <c r="BD11" s="450"/>
      <c r="BE11" s="450"/>
      <c r="BF11" s="450"/>
      <c r="BG11" s="450"/>
      <c r="BH11" s="450"/>
      <c r="BI11" s="450"/>
      <c r="BJ11" s="450"/>
      <c r="BK11" s="450"/>
      <c r="BL11" s="450"/>
      <c r="BM11" s="451"/>
      <c r="BN11" s="415">
        <v>10674</v>
      </c>
      <c r="BO11" s="416"/>
      <c r="BP11" s="416"/>
      <c r="BQ11" s="416"/>
      <c r="BR11" s="416"/>
      <c r="BS11" s="416"/>
      <c r="BT11" s="416"/>
      <c r="BU11" s="417"/>
      <c r="BV11" s="415">
        <v>244689</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110</v>
      </c>
      <c r="CU11" s="456"/>
      <c r="CV11" s="456"/>
      <c r="CW11" s="456"/>
      <c r="CX11" s="456"/>
      <c r="CY11" s="456"/>
      <c r="CZ11" s="456"/>
      <c r="DA11" s="457"/>
      <c r="DB11" s="455" t="s">
        <v>110</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23153</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102</v>
      </c>
      <c r="AV12" s="448"/>
      <c r="AW12" s="448"/>
      <c r="AX12" s="448"/>
      <c r="AY12" s="449" t="s">
        <v>116</v>
      </c>
      <c r="AZ12" s="450"/>
      <c r="BA12" s="450"/>
      <c r="BB12" s="450"/>
      <c r="BC12" s="450"/>
      <c r="BD12" s="450"/>
      <c r="BE12" s="450"/>
      <c r="BF12" s="450"/>
      <c r="BG12" s="450"/>
      <c r="BH12" s="450"/>
      <c r="BI12" s="450"/>
      <c r="BJ12" s="450"/>
      <c r="BK12" s="450"/>
      <c r="BL12" s="450"/>
      <c r="BM12" s="451"/>
      <c r="BN12" s="415" t="s">
        <v>110</v>
      </c>
      <c r="BO12" s="416"/>
      <c r="BP12" s="416"/>
      <c r="BQ12" s="416"/>
      <c r="BR12" s="416"/>
      <c r="BS12" s="416"/>
      <c r="BT12" s="416"/>
      <c r="BU12" s="417"/>
      <c r="BV12" s="415" t="s">
        <v>110</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110</v>
      </c>
      <c r="CU12" s="456"/>
      <c r="CV12" s="456"/>
      <c r="CW12" s="456"/>
      <c r="CX12" s="456"/>
      <c r="CY12" s="456"/>
      <c r="CZ12" s="456"/>
      <c r="DA12" s="457"/>
      <c r="DB12" s="455" t="s">
        <v>110</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118</v>
      </c>
      <c r="N13" s="504"/>
      <c r="O13" s="504"/>
      <c r="P13" s="504"/>
      <c r="Q13" s="505"/>
      <c r="R13" s="496">
        <v>22780</v>
      </c>
      <c r="S13" s="497"/>
      <c r="T13" s="497"/>
      <c r="U13" s="497"/>
      <c r="V13" s="498"/>
      <c r="W13" s="431" t="s">
        <v>119</v>
      </c>
      <c r="X13" s="432"/>
      <c r="Y13" s="432"/>
      <c r="Z13" s="432"/>
      <c r="AA13" s="432"/>
      <c r="AB13" s="422"/>
      <c r="AC13" s="466">
        <v>2195</v>
      </c>
      <c r="AD13" s="467"/>
      <c r="AE13" s="467"/>
      <c r="AF13" s="467"/>
      <c r="AG13" s="506"/>
      <c r="AH13" s="466">
        <v>2566</v>
      </c>
      <c r="AI13" s="467"/>
      <c r="AJ13" s="467"/>
      <c r="AK13" s="467"/>
      <c r="AL13" s="468"/>
      <c r="AM13" s="444" t="s">
        <v>120</v>
      </c>
      <c r="AN13" s="445"/>
      <c r="AO13" s="445"/>
      <c r="AP13" s="445"/>
      <c r="AQ13" s="445"/>
      <c r="AR13" s="445"/>
      <c r="AS13" s="445"/>
      <c r="AT13" s="446"/>
      <c r="AU13" s="447" t="s">
        <v>102</v>
      </c>
      <c r="AV13" s="448"/>
      <c r="AW13" s="448"/>
      <c r="AX13" s="448"/>
      <c r="AY13" s="449" t="s">
        <v>121</v>
      </c>
      <c r="AZ13" s="450"/>
      <c r="BA13" s="450"/>
      <c r="BB13" s="450"/>
      <c r="BC13" s="450"/>
      <c r="BD13" s="450"/>
      <c r="BE13" s="450"/>
      <c r="BF13" s="450"/>
      <c r="BG13" s="450"/>
      <c r="BH13" s="450"/>
      <c r="BI13" s="450"/>
      <c r="BJ13" s="450"/>
      <c r="BK13" s="450"/>
      <c r="BL13" s="450"/>
      <c r="BM13" s="451"/>
      <c r="BN13" s="415">
        <v>422434</v>
      </c>
      <c r="BO13" s="416"/>
      <c r="BP13" s="416"/>
      <c r="BQ13" s="416"/>
      <c r="BR13" s="416"/>
      <c r="BS13" s="416"/>
      <c r="BT13" s="416"/>
      <c r="BU13" s="417"/>
      <c r="BV13" s="415">
        <v>354523</v>
      </c>
      <c r="BW13" s="416"/>
      <c r="BX13" s="416"/>
      <c r="BY13" s="416"/>
      <c r="BZ13" s="416"/>
      <c r="CA13" s="416"/>
      <c r="CB13" s="416"/>
      <c r="CC13" s="417"/>
      <c r="CD13" s="418" t="s">
        <v>122</v>
      </c>
      <c r="CE13" s="419"/>
      <c r="CF13" s="419"/>
      <c r="CG13" s="419"/>
      <c r="CH13" s="419"/>
      <c r="CI13" s="419"/>
      <c r="CJ13" s="419"/>
      <c r="CK13" s="419"/>
      <c r="CL13" s="419"/>
      <c r="CM13" s="419"/>
      <c r="CN13" s="419"/>
      <c r="CO13" s="419"/>
      <c r="CP13" s="419"/>
      <c r="CQ13" s="419"/>
      <c r="CR13" s="419"/>
      <c r="CS13" s="420"/>
      <c r="CT13" s="412">
        <v>17.7</v>
      </c>
      <c r="CU13" s="413"/>
      <c r="CV13" s="413"/>
      <c r="CW13" s="413"/>
      <c r="CX13" s="413"/>
      <c r="CY13" s="413"/>
      <c r="CZ13" s="413"/>
      <c r="DA13" s="414"/>
      <c r="DB13" s="412">
        <v>19.399999999999999</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123</v>
      </c>
      <c r="M14" s="494"/>
      <c r="N14" s="494"/>
      <c r="O14" s="494"/>
      <c r="P14" s="494"/>
      <c r="Q14" s="495"/>
      <c r="R14" s="496">
        <v>23488</v>
      </c>
      <c r="S14" s="497"/>
      <c r="T14" s="497"/>
      <c r="U14" s="497"/>
      <c r="V14" s="498"/>
      <c r="W14" s="405"/>
      <c r="X14" s="406"/>
      <c r="Y14" s="406"/>
      <c r="Z14" s="406"/>
      <c r="AA14" s="406"/>
      <c r="AB14" s="395"/>
      <c r="AC14" s="499">
        <v>20.9</v>
      </c>
      <c r="AD14" s="500"/>
      <c r="AE14" s="500"/>
      <c r="AF14" s="500"/>
      <c r="AG14" s="501"/>
      <c r="AH14" s="499">
        <v>21</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124</v>
      </c>
      <c r="CE14" s="508"/>
      <c r="CF14" s="508"/>
      <c r="CG14" s="508"/>
      <c r="CH14" s="508"/>
      <c r="CI14" s="508"/>
      <c r="CJ14" s="508"/>
      <c r="CK14" s="508"/>
      <c r="CL14" s="508"/>
      <c r="CM14" s="508"/>
      <c r="CN14" s="508"/>
      <c r="CO14" s="508"/>
      <c r="CP14" s="508"/>
      <c r="CQ14" s="508"/>
      <c r="CR14" s="508"/>
      <c r="CS14" s="509"/>
      <c r="CT14" s="510">
        <v>158.5</v>
      </c>
      <c r="CU14" s="511"/>
      <c r="CV14" s="511"/>
      <c r="CW14" s="511"/>
      <c r="CX14" s="511"/>
      <c r="CY14" s="511"/>
      <c r="CZ14" s="511"/>
      <c r="DA14" s="512"/>
      <c r="DB14" s="510">
        <v>162.80000000000001</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118</v>
      </c>
      <c r="N15" s="504"/>
      <c r="O15" s="504"/>
      <c r="P15" s="504"/>
      <c r="Q15" s="505"/>
      <c r="R15" s="496">
        <v>23148</v>
      </c>
      <c r="S15" s="497"/>
      <c r="T15" s="497"/>
      <c r="U15" s="497"/>
      <c r="V15" s="498"/>
      <c r="W15" s="431" t="s">
        <v>125</v>
      </c>
      <c r="X15" s="432"/>
      <c r="Y15" s="432"/>
      <c r="Z15" s="432"/>
      <c r="AA15" s="432"/>
      <c r="AB15" s="422"/>
      <c r="AC15" s="466">
        <v>1985</v>
      </c>
      <c r="AD15" s="467"/>
      <c r="AE15" s="467"/>
      <c r="AF15" s="467"/>
      <c r="AG15" s="506"/>
      <c r="AH15" s="466">
        <v>2418</v>
      </c>
      <c r="AI15" s="467"/>
      <c r="AJ15" s="467"/>
      <c r="AK15" s="467"/>
      <c r="AL15" s="468"/>
      <c r="AM15" s="444"/>
      <c r="AN15" s="445"/>
      <c r="AO15" s="445"/>
      <c r="AP15" s="445"/>
      <c r="AQ15" s="445"/>
      <c r="AR15" s="445"/>
      <c r="AS15" s="445"/>
      <c r="AT15" s="446"/>
      <c r="AU15" s="447"/>
      <c r="AV15" s="448"/>
      <c r="AW15" s="448"/>
      <c r="AX15" s="448"/>
      <c r="AY15" s="375" t="s">
        <v>126</v>
      </c>
      <c r="AZ15" s="376"/>
      <c r="BA15" s="376"/>
      <c r="BB15" s="376"/>
      <c r="BC15" s="376"/>
      <c r="BD15" s="376"/>
      <c r="BE15" s="376"/>
      <c r="BF15" s="376"/>
      <c r="BG15" s="376"/>
      <c r="BH15" s="376"/>
      <c r="BI15" s="376"/>
      <c r="BJ15" s="376"/>
      <c r="BK15" s="376"/>
      <c r="BL15" s="376"/>
      <c r="BM15" s="377"/>
      <c r="BN15" s="378">
        <v>2511572</v>
      </c>
      <c r="BO15" s="379"/>
      <c r="BP15" s="379"/>
      <c r="BQ15" s="379"/>
      <c r="BR15" s="379"/>
      <c r="BS15" s="379"/>
      <c r="BT15" s="379"/>
      <c r="BU15" s="380"/>
      <c r="BV15" s="378">
        <v>2396838</v>
      </c>
      <c r="BW15" s="379"/>
      <c r="BX15" s="379"/>
      <c r="BY15" s="379"/>
      <c r="BZ15" s="379"/>
      <c r="CA15" s="379"/>
      <c r="CB15" s="379"/>
      <c r="CC15" s="380"/>
      <c r="CD15" s="513" t="s">
        <v>127</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128</v>
      </c>
      <c r="M16" s="524"/>
      <c r="N16" s="524"/>
      <c r="O16" s="524"/>
      <c r="P16" s="524"/>
      <c r="Q16" s="525"/>
      <c r="R16" s="516" t="s">
        <v>129</v>
      </c>
      <c r="S16" s="517"/>
      <c r="T16" s="517"/>
      <c r="U16" s="517"/>
      <c r="V16" s="518"/>
      <c r="W16" s="405"/>
      <c r="X16" s="406"/>
      <c r="Y16" s="406"/>
      <c r="Z16" s="406"/>
      <c r="AA16" s="406"/>
      <c r="AB16" s="395"/>
      <c r="AC16" s="499">
        <v>18.899999999999999</v>
      </c>
      <c r="AD16" s="500"/>
      <c r="AE16" s="500"/>
      <c r="AF16" s="500"/>
      <c r="AG16" s="501"/>
      <c r="AH16" s="499">
        <v>19.8</v>
      </c>
      <c r="AI16" s="500"/>
      <c r="AJ16" s="500"/>
      <c r="AK16" s="500"/>
      <c r="AL16" s="502"/>
      <c r="AM16" s="444"/>
      <c r="AN16" s="445"/>
      <c r="AO16" s="445"/>
      <c r="AP16" s="445"/>
      <c r="AQ16" s="445"/>
      <c r="AR16" s="445"/>
      <c r="AS16" s="445"/>
      <c r="AT16" s="446"/>
      <c r="AU16" s="447"/>
      <c r="AV16" s="448"/>
      <c r="AW16" s="448"/>
      <c r="AX16" s="448"/>
      <c r="AY16" s="449" t="s">
        <v>130</v>
      </c>
      <c r="AZ16" s="450"/>
      <c r="BA16" s="450"/>
      <c r="BB16" s="450"/>
      <c r="BC16" s="450"/>
      <c r="BD16" s="450"/>
      <c r="BE16" s="450"/>
      <c r="BF16" s="450"/>
      <c r="BG16" s="450"/>
      <c r="BH16" s="450"/>
      <c r="BI16" s="450"/>
      <c r="BJ16" s="450"/>
      <c r="BK16" s="450"/>
      <c r="BL16" s="450"/>
      <c r="BM16" s="451"/>
      <c r="BN16" s="415">
        <v>6355912</v>
      </c>
      <c r="BO16" s="416"/>
      <c r="BP16" s="416"/>
      <c r="BQ16" s="416"/>
      <c r="BR16" s="416"/>
      <c r="BS16" s="416"/>
      <c r="BT16" s="416"/>
      <c r="BU16" s="417"/>
      <c r="BV16" s="415">
        <v>6222106</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131</v>
      </c>
      <c r="N17" s="520"/>
      <c r="O17" s="520"/>
      <c r="P17" s="520"/>
      <c r="Q17" s="521"/>
      <c r="R17" s="516" t="s">
        <v>132</v>
      </c>
      <c r="S17" s="517"/>
      <c r="T17" s="517"/>
      <c r="U17" s="517"/>
      <c r="V17" s="518"/>
      <c r="W17" s="431" t="s">
        <v>133</v>
      </c>
      <c r="X17" s="432"/>
      <c r="Y17" s="432"/>
      <c r="Z17" s="432"/>
      <c r="AA17" s="432"/>
      <c r="AB17" s="422"/>
      <c r="AC17" s="466">
        <v>6298</v>
      </c>
      <c r="AD17" s="467"/>
      <c r="AE17" s="467"/>
      <c r="AF17" s="467"/>
      <c r="AG17" s="506"/>
      <c r="AH17" s="466">
        <v>7247</v>
      </c>
      <c r="AI17" s="467"/>
      <c r="AJ17" s="467"/>
      <c r="AK17" s="467"/>
      <c r="AL17" s="468"/>
      <c r="AM17" s="444"/>
      <c r="AN17" s="445"/>
      <c r="AO17" s="445"/>
      <c r="AP17" s="445"/>
      <c r="AQ17" s="445"/>
      <c r="AR17" s="445"/>
      <c r="AS17" s="445"/>
      <c r="AT17" s="446"/>
      <c r="AU17" s="447"/>
      <c r="AV17" s="448"/>
      <c r="AW17" s="448"/>
      <c r="AX17" s="448"/>
      <c r="AY17" s="449" t="s">
        <v>134</v>
      </c>
      <c r="AZ17" s="450"/>
      <c r="BA17" s="450"/>
      <c r="BB17" s="450"/>
      <c r="BC17" s="450"/>
      <c r="BD17" s="450"/>
      <c r="BE17" s="450"/>
      <c r="BF17" s="450"/>
      <c r="BG17" s="450"/>
      <c r="BH17" s="450"/>
      <c r="BI17" s="450"/>
      <c r="BJ17" s="450"/>
      <c r="BK17" s="450"/>
      <c r="BL17" s="450"/>
      <c r="BM17" s="451"/>
      <c r="BN17" s="415">
        <v>3180984</v>
      </c>
      <c r="BO17" s="416"/>
      <c r="BP17" s="416"/>
      <c r="BQ17" s="416"/>
      <c r="BR17" s="416"/>
      <c r="BS17" s="416"/>
      <c r="BT17" s="416"/>
      <c r="BU17" s="417"/>
      <c r="BV17" s="415">
        <v>3073090</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135</v>
      </c>
      <c r="C18" s="458"/>
      <c r="D18" s="458"/>
      <c r="E18" s="527"/>
      <c r="F18" s="527"/>
      <c r="G18" s="527"/>
      <c r="H18" s="527"/>
      <c r="I18" s="527"/>
      <c r="J18" s="527"/>
      <c r="K18" s="527"/>
      <c r="L18" s="528">
        <v>135.44</v>
      </c>
      <c r="M18" s="528"/>
      <c r="N18" s="528"/>
      <c r="O18" s="528"/>
      <c r="P18" s="528"/>
      <c r="Q18" s="528"/>
      <c r="R18" s="529"/>
      <c r="S18" s="529"/>
      <c r="T18" s="529"/>
      <c r="U18" s="529"/>
      <c r="V18" s="530"/>
      <c r="W18" s="433"/>
      <c r="X18" s="434"/>
      <c r="Y18" s="434"/>
      <c r="Z18" s="434"/>
      <c r="AA18" s="434"/>
      <c r="AB18" s="425"/>
      <c r="AC18" s="531">
        <v>60.1</v>
      </c>
      <c r="AD18" s="532"/>
      <c r="AE18" s="532"/>
      <c r="AF18" s="532"/>
      <c r="AG18" s="533"/>
      <c r="AH18" s="531">
        <v>59.2</v>
      </c>
      <c r="AI18" s="532"/>
      <c r="AJ18" s="532"/>
      <c r="AK18" s="532"/>
      <c r="AL18" s="534"/>
      <c r="AM18" s="444"/>
      <c r="AN18" s="445"/>
      <c r="AO18" s="445"/>
      <c r="AP18" s="445"/>
      <c r="AQ18" s="445"/>
      <c r="AR18" s="445"/>
      <c r="AS18" s="445"/>
      <c r="AT18" s="446"/>
      <c r="AU18" s="447"/>
      <c r="AV18" s="448"/>
      <c r="AW18" s="448"/>
      <c r="AX18" s="448"/>
      <c r="AY18" s="449" t="s">
        <v>136</v>
      </c>
      <c r="AZ18" s="450"/>
      <c r="BA18" s="450"/>
      <c r="BB18" s="450"/>
      <c r="BC18" s="450"/>
      <c r="BD18" s="450"/>
      <c r="BE18" s="450"/>
      <c r="BF18" s="450"/>
      <c r="BG18" s="450"/>
      <c r="BH18" s="450"/>
      <c r="BI18" s="450"/>
      <c r="BJ18" s="450"/>
      <c r="BK18" s="450"/>
      <c r="BL18" s="450"/>
      <c r="BM18" s="451"/>
      <c r="BN18" s="415">
        <v>6807103</v>
      </c>
      <c r="BO18" s="416"/>
      <c r="BP18" s="416"/>
      <c r="BQ18" s="416"/>
      <c r="BR18" s="416"/>
      <c r="BS18" s="416"/>
      <c r="BT18" s="416"/>
      <c r="BU18" s="417"/>
      <c r="BV18" s="415">
        <v>7367623</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137</v>
      </c>
      <c r="C19" s="458"/>
      <c r="D19" s="458"/>
      <c r="E19" s="527"/>
      <c r="F19" s="527"/>
      <c r="G19" s="527"/>
      <c r="H19" s="527"/>
      <c r="I19" s="527"/>
      <c r="J19" s="527"/>
      <c r="K19" s="527"/>
      <c r="L19" s="535">
        <v>167</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138</v>
      </c>
      <c r="AZ19" s="450"/>
      <c r="BA19" s="450"/>
      <c r="BB19" s="450"/>
      <c r="BC19" s="450"/>
      <c r="BD19" s="450"/>
      <c r="BE19" s="450"/>
      <c r="BF19" s="450"/>
      <c r="BG19" s="450"/>
      <c r="BH19" s="450"/>
      <c r="BI19" s="450"/>
      <c r="BJ19" s="450"/>
      <c r="BK19" s="450"/>
      <c r="BL19" s="450"/>
      <c r="BM19" s="451"/>
      <c r="BN19" s="415">
        <v>8832120</v>
      </c>
      <c r="BO19" s="416"/>
      <c r="BP19" s="416"/>
      <c r="BQ19" s="416"/>
      <c r="BR19" s="416"/>
      <c r="BS19" s="416"/>
      <c r="BT19" s="416"/>
      <c r="BU19" s="417"/>
      <c r="BV19" s="415">
        <v>8794129</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139</v>
      </c>
      <c r="C20" s="458"/>
      <c r="D20" s="458"/>
      <c r="E20" s="527"/>
      <c r="F20" s="527"/>
      <c r="G20" s="527"/>
      <c r="H20" s="527"/>
      <c r="I20" s="527"/>
      <c r="J20" s="527"/>
      <c r="K20" s="527"/>
      <c r="L20" s="535">
        <v>9121</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140</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141</v>
      </c>
      <c r="C22" s="546"/>
      <c r="D22" s="547"/>
      <c r="E22" s="427" t="s">
        <v>1</v>
      </c>
      <c r="F22" s="432"/>
      <c r="G22" s="432"/>
      <c r="H22" s="432"/>
      <c r="I22" s="432"/>
      <c r="J22" s="432"/>
      <c r="K22" s="422"/>
      <c r="L22" s="427" t="s">
        <v>142</v>
      </c>
      <c r="M22" s="432"/>
      <c r="N22" s="432"/>
      <c r="O22" s="432"/>
      <c r="P22" s="422"/>
      <c r="Q22" s="554" t="s">
        <v>143</v>
      </c>
      <c r="R22" s="555"/>
      <c r="S22" s="555"/>
      <c r="T22" s="555"/>
      <c r="U22" s="555"/>
      <c r="V22" s="556"/>
      <c r="W22" s="560" t="s">
        <v>144</v>
      </c>
      <c r="X22" s="546"/>
      <c r="Y22" s="547"/>
      <c r="Z22" s="427" t="s">
        <v>1</v>
      </c>
      <c r="AA22" s="432"/>
      <c r="AB22" s="432"/>
      <c r="AC22" s="432"/>
      <c r="AD22" s="432"/>
      <c r="AE22" s="432"/>
      <c r="AF22" s="432"/>
      <c r="AG22" s="422"/>
      <c r="AH22" s="573" t="s">
        <v>145</v>
      </c>
      <c r="AI22" s="432"/>
      <c r="AJ22" s="432"/>
      <c r="AK22" s="432"/>
      <c r="AL22" s="422"/>
      <c r="AM22" s="573" t="s">
        <v>146</v>
      </c>
      <c r="AN22" s="574"/>
      <c r="AO22" s="574"/>
      <c r="AP22" s="574"/>
      <c r="AQ22" s="574"/>
      <c r="AR22" s="575"/>
      <c r="AS22" s="554" t="s">
        <v>143</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147</v>
      </c>
      <c r="AZ23" s="376"/>
      <c r="BA23" s="376"/>
      <c r="BB23" s="376"/>
      <c r="BC23" s="376"/>
      <c r="BD23" s="376"/>
      <c r="BE23" s="376"/>
      <c r="BF23" s="376"/>
      <c r="BG23" s="376"/>
      <c r="BH23" s="376"/>
      <c r="BI23" s="376"/>
      <c r="BJ23" s="376"/>
      <c r="BK23" s="376"/>
      <c r="BL23" s="376"/>
      <c r="BM23" s="377"/>
      <c r="BN23" s="415">
        <v>18451342</v>
      </c>
      <c r="BO23" s="416"/>
      <c r="BP23" s="416"/>
      <c r="BQ23" s="416"/>
      <c r="BR23" s="416"/>
      <c r="BS23" s="416"/>
      <c r="BT23" s="416"/>
      <c r="BU23" s="417"/>
      <c r="BV23" s="415">
        <v>18554279</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148</v>
      </c>
      <c r="F24" s="445"/>
      <c r="G24" s="445"/>
      <c r="H24" s="445"/>
      <c r="I24" s="445"/>
      <c r="J24" s="445"/>
      <c r="K24" s="446"/>
      <c r="L24" s="466">
        <v>1</v>
      </c>
      <c r="M24" s="467"/>
      <c r="N24" s="467"/>
      <c r="O24" s="467"/>
      <c r="P24" s="506"/>
      <c r="Q24" s="466">
        <v>7380</v>
      </c>
      <c r="R24" s="467"/>
      <c r="S24" s="467"/>
      <c r="T24" s="467"/>
      <c r="U24" s="467"/>
      <c r="V24" s="506"/>
      <c r="W24" s="561"/>
      <c r="X24" s="549"/>
      <c r="Y24" s="550"/>
      <c r="Z24" s="465" t="s">
        <v>149</v>
      </c>
      <c r="AA24" s="445"/>
      <c r="AB24" s="445"/>
      <c r="AC24" s="445"/>
      <c r="AD24" s="445"/>
      <c r="AE24" s="445"/>
      <c r="AF24" s="445"/>
      <c r="AG24" s="446"/>
      <c r="AH24" s="466">
        <v>230</v>
      </c>
      <c r="AI24" s="467"/>
      <c r="AJ24" s="467"/>
      <c r="AK24" s="467"/>
      <c r="AL24" s="506"/>
      <c r="AM24" s="466">
        <v>717140</v>
      </c>
      <c r="AN24" s="467"/>
      <c r="AO24" s="467"/>
      <c r="AP24" s="467"/>
      <c r="AQ24" s="467"/>
      <c r="AR24" s="506"/>
      <c r="AS24" s="466">
        <v>3118</v>
      </c>
      <c r="AT24" s="467"/>
      <c r="AU24" s="467"/>
      <c r="AV24" s="467"/>
      <c r="AW24" s="467"/>
      <c r="AX24" s="468"/>
      <c r="AY24" s="581" t="s">
        <v>150</v>
      </c>
      <c r="AZ24" s="582"/>
      <c r="BA24" s="582"/>
      <c r="BB24" s="582"/>
      <c r="BC24" s="582"/>
      <c r="BD24" s="582"/>
      <c r="BE24" s="582"/>
      <c r="BF24" s="582"/>
      <c r="BG24" s="582"/>
      <c r="BH24" s="582"/>
      <c r="BI24" s="582"/>
      <c r="BJ24" s="582"/>
      <c r="BK24" s="582"/>
      <c r="BL24" s="582"/>
      <c r="BM24" s="583"/>
      <c r="BN24" s="415">
        <v>14414115</v>
      </c>
      <c r="BO24" s="416"/>
      <c r="BP24" s="416"/>
      <c r="BQ24" s="416"/>
      <c r="BR24" s="416"/>
      <c r="BS24" s="416"/>
      <c r="BT24" s="416"/>
      <c r="BU24" s="417"/>
      <c r="BV24" s="415">
        <v>14122450</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151</v>
      </c>
      <c r="F25" s="445"/>
      <c r="G25" s="445"/>
      <c r="H25" s="445"/>
      <c r="I25" s="445"/>
      <c r="J25" s="445"/>
      <c r="K25" s="446"/>
      <c r="L25" s="466">
        <v>1</v>
      </c>
      <c r="M25" s="467"/>
      <c r="N25" s="467"/>
      <c r="O25" s="467"/>
      <c r="P25" s="506"/>
      <c r="Q25" s="466">
        <v>6510</v>
      </c>
      <c r="R25" s="467"/>
      <c r="S25" s="467"/>
      <c r="T25" s="467"/>
      <c r="U25" s="467"/>
      <c r="V25" s="506"/>
      <c r="W25" s="561"/>
      <c r="X25" s="549"/>
      <c r="Y25" s="550"/>
      <c r="Z25" s="465" t="s">
        <v>152</v>
      </c>
      <c r="AA25" s="445"/>
      <c r="AB25" s="445"/>
      <c r="AC25" s="445"/>
      <c r="AD25" s="445"/>
      <c r="AE25" s="445"/>
      <c r="AF25" s="445"/>
      <c r="AG25" s="446"/>
      <c r="AH25" s="466" t="s">
        <v>153</v>
      </c>
      <c r="AI25" s="467"/>
      <c r="AJ25" s="467"/>
      <c r="AK25" s="467"/>
      <c r="AL25" s="506"/>
      <c r="AM25" s="466" t="s">
        <v>153</v>
      </c>
      <c r="AN25" s="467"/>
      <c r="AO25" s="467"/>
      <c r="AP25" s="467"/>
      <c r="AQ25" s="467"/>
      <c r="AR25" s="506"/>
      <c r="AS25" s="466" t="s">
        <v>153</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641654</v>
      </c>
      <c r="BO25" s="379"/>
      <c r="BP25" s="379"/>
      <c r="BQ25" s="379"/>
      <c r="BR25" s="379"/>
      <c r="BS25" s="379"/>
      <c r="BT25" s="379"/>
      <c r="BU25" s="380"/>
      <c r="BV25" s="378">
        <v>611365</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6040</v>
      </c>
      <c r="R26" s="467"/>
      <c r="S26" s="467"/>
      <c r="T26" s="467"/>
      <c r="U26" s="467"/>
      <c r="V26" s="506"/>
      <c r="W26" s="561"/>
      <c r="X26" s="549"/>
      <c r="Y26" s="550"/>
      <c r="Z26" s="465" t="s">
        <v>156</v>
      </c>
      <c r="AA26" s="571"/>
      <c r="AB26" s="571"/>
      <c r="AC26" s="571"/>
      <c r="AD26" s="571"/>
      <c r="AE26" s="571"/>
      <c r="AF26" s="571"/>
      <c r="AG26" s="572"/>
      <c r="AH26" s="466">
        <v>14</v>
      </c>
      <c r="AI26" s="467"/>
      <c r="AJ26" s="467"/>
      <c r="AK26" s="467"/>
      <c r="AL26" s="506"/>
      <c r="AM26" s="466">
        <v>50176</v>
      </c>
      <c r="AN26" s="467"/>
      <c r="AO26" s="467"/>
      <c r="AP26" s="467"/>
      <c r="AQ26" s="467"/>
      <c r="AR26" s="506"/>
      <c r="AS26" s="466">
        <v>3584</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153</v>
      </c>
      <c r="BO26" s="416"/>
      <c r="BP26" s="416"/>
      <c r="BQ26" s="416"/>
      <c r="BR26" s="416"/>
      <c r="BS26" s="416"/>
      <c r="BT26" s="416"/>
      <c r="BU26" s="417"/>
      <c r="BV26" s="415" t="s">
        <v>153</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3560</v>
      </c>
      <c r="R27" s="467"/>
      <c r="S27" s="467"/>
      <c r="T27" s="467"/>
      <c r="U27" s="467"/>
      <c r="V27" s="506"/>
      <c r="W27" s="561"/>
      <c r="X27" s="549"/>
      <c r="Y27" s="550"/>
      <c r="Z27" s="465" t="s">
        <v>159</v>
      </c>
      <c r="AA27" s="445"/>
      <c r="AB27" s="445"/>
      <c r="AC27" s="445"/>
      <c r="AD27" s="445"/>
      <c r="AE27" s="445"/>
      <c r="AF27" s="445"/>
      <c r="AG27" s="446"/>
      <c r="AH27" s="466" t="s">
        <v>153</v>
      </c>
      <c r="AI27" s="467"/>
      <c r="AJ27" s="467"/>
      <c r="AK27" s="467"/>
      <c r="AL27" s="506"/>
      <c r="AM27" s="466" t="s">
        <v>153</v>
      </c>
      <c r="AN27" s="467"/>
      <c r="AO27" s="467"/>
      <c r="AP27" s="467"/>
      <c r="AQ27" s="467"/>
      <c r="AR27" s="506"/>
      <c r="AS27" s="466" t="s">
        <v>153</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t="s">
        <v>153</v>
      </c>
      <c r="BO27" s="585"/>
      <c r="BP27" s="585"/>
      <c r="BQ27" s="585"/>
      <c r="BR27" s="585"/>
      <c r="BS27" s="585"/>
      <c r="BT27" s="585"/>
      <c r="BU27" s="586"/>
      <c r="BV27" s="584" t="s">
        <v>153</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161</v>
      </c>
      <c r="F28" s="445"/>
      <c r="G28" s="445"/>
      <c r="H28" s="445"/>
      <c r="I28" s="445"/>
      <c r="J28" s="445"/>
      <c r="K28" s="446"/>
      <c r="L28" s="466">
        <v>1</v>
      </c>
      <c r="M28" s="467"/>
      <c r="N28" s="467"/>
      <c r="O28" s="467"/>
      <c r="P28" s="506"/>
      <c r="Q28" s="466">
        <v>3040</v>
      </c>
      <c r="R28" s="467"/>
      <c r="S28" s="467"/>
      <c r="T28" s="467"/>
      <c r="U28" s="467"/>
      <c r="V28" s="506"/>
      <c r="W28" s="561"/>
      <c r="X28" s="549"/>
      <c r="Y28" s="550"/>
      <c r="Z28" s="465" t="s">
        <v>162</v>
      </c>
      <c r="AA28" s="445"/>
      <c r="AB28" s="445"/>
      <c r="AC28" s="445"/>
      <c r="AD28" s="445"/>
      <c r="AE28" s="445"/>
      <c r="AF28" s="445"/>
      <c r="AG28" s="446"/>
      <c r="AH28" s="466" t="s">
        <v>153</v>
      </c>
      <c r="AI28" s="467"/>
      <c r="AJ28" s="467"/>
      <c r="AK28" s="467"/>
      <c r="AL28" s="506"/>
      <c r="AM28" s="466" t="s">
        <v>153</v>
      </c>
      <c r="AN28" s="467"/>
      <c r="AO28" s="467"/>
      <c r="AP28" s="467"/>
      <c r="AQ28" s="467"/>
      <c r="AR28" s="506"/>
      <c r="AS28" s="466" t="s">
        <v>153</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329203</v>
      </c>
      <c r="BO28" s="379"/>
      <c r="BP28" s="379"/>
      <c r="BQ28" s="379"/>
      <c r="BR28" s="379"/>
      <c r="BS28" s="379"/>
      <c r="BT28" s="379"/>
      <c r="BU28" s="380"/>
      <c r="BV28" s="378">
        <v>329120</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165</v>
      </c>
      <c r="F29" s="445"/>
      <c r="G29" s="445"/>
      <c r="H29" s="445"/>
      <c r="I29" s="445"/>
      <c r="J29" s="445"/>
      <c r="K29" s="446"/>
      <c r="L29" s="466">
        <v>14</v>
      </c>
      <c r="M29" s="467"/>
      <c r="N29" s="467"/>
      <c r="O29" s="467"/>
      <c r="P29" s="506"/>
      <c r="Q29" s="466">
        <v>2850</v>
      </c>
      <c r="R29" s="467"/>
      <c r="S29" s="467"/>
      <c r="T29" s="467"/>
      <c r="U29" s="467"/>
      <c r="V29" s="506"/>
      <c r="W29" s="562"/>
      <c r="X29" s="563"/>
      <c r="Y29" s="564"/>
      <c r="Z29" s="465" t="s">
        <v>166</v>
      </c>
      <c r="AA29" s="445"/>
      <c r="AB29" s="445"/>
      <c r="AC29" s="445"/>
      <c r="AD29" s="445"/>
      <c r="AE29" s="445"/>
      <c r="AF29" s="445"/>
      <c r="AG29" s="446"/>
      <c r="AH29" s="466">
        <v>230</v>
      </c>
      <c r="AI29" s="467"/>
      <c r="AJ29" s="467"/>
      <c r="AK29" s="467"/>
      <c r="AL29" s="506"/>
      <c r="AM29" s="466">
        <v>717140</v>
      </c>
      <c r="AN29" s="467"/>
      <c r="AO29" s="467"/>
      <c r="AP29" s="467"/>
      <c r="AQ29" s="467"/>
      <c r="AR29" s="506"/>
      <c r="AS29" s="466">
        <v>3118</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585776</v>
      </c>
      <c r="BO29" s="416"/>
      <c r="BP29" s="416"/>
      <c r="BQ29" s="416"/>
      <c r="BR29" s="416"/>
      <c r="BS29" s="416"/>
      <c r="BT29" s="416"/>
      <c r="BU29" s="417"/>
      <c r="BV29" s="415">
        <v>385639</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96.6</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417208</v>
      </c>
      <c r="BO30" s="585"/>
      <c r="BP30" s="585"/>
      <c r="BQ30" s="585"/>
      <c r="BR30" s="585"/>
      <c r="BS30" s="585"/>
      <c r="BT30" s="585"/>
      <c r="BU30" s="586"/>
      <c r="BV30" s="584">
        <v>188581</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5</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8</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9</v>
      </c>
      <c r="BF34" s="596"/>
      <c r="BG34" s="597" t="str">
        <f>IF('各会計、関係団体の財政状況及び健全化判断比率'!B32="","",'各会計、関係団体の財政状況及び健全化判断比率'!B32)</f>
        <v>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12</v>
      </c>
      <c r="BX34" s="596"/>
      <c r="BY34" s="597" t="str">
        <f>IF('各会計、関係団体の財政状況及び健全化判断比率'!B68="","",'各会計、関係団体の財政状況及び健全化判断比率'!B68)</f>
        <v>高幡消防組合</v>
      </c>
      <c r="BZ34" s="597"/>
      <c r="CA34" s="597"/>
      <c r="CB34" s="597"/>
      <c r="CC34" s="597"/>
      <c r="CD34" s="597"/>
      <c r="CE34" s="597"/>
      <c r="CF34" s="597"/>
      <c r="CG34" s="597"/>
      <c r="CH34" s="597"/>
      <c r="CI34" s="597"/>
      <c r="CJ34" s="597"/>
      <c r="CK34" s="597"/>
      <c r="CL34" s="597"/>
      <c r="CM34" s="597"/>
      <c r="CN34" s="165"/>
      <c r="CO34" s="596">
        <f>IF(CQ34="","",MAX(C34:D43,U34:V43,AM34:AN43,BE34:BF43,BW34:BX43)+1)</f>
        <v>22</v>
      </c>
      <c r="CP34" s="596"/>
      <c r="CQ34" s="597" t="str">
        <f>IF('各会計、関係団体の財政状況及び健全化判断比率'!BS7="","",'各会計、関係団体の財政状況及び健全化判断比率'!BS7)</f>
        <v>須崎市土地開発公社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住宅新築資金等貸付事業特別会計</v>
      </c>
      <c r="F35" s="597"/>
      <c r="G35" s="597"/>
      <c r="H35" s="597"/>
      <c r="I35" s="597"/>
      <c r="J35" s="597"/>
      <c r="K35" s="597"/>
      <c r="L35" s="597"/>
      <c r="M35" s="597"/>
      <c r="N35" s="597"/>
      <c r="O35" s="597"/>
      <c r="P35" s="597"/>
      <c r="Q35" s="597"/>
      <c r="R35" s="597"/>
      <c r="S35" s="597"/>
      <c r="T35" s="165"/>
      <c r="U35" s="596">
        <f>IF(W35="","",U34+1)</f>
        <v>6</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10</v>
      </c>
      <c r="BF35" s="596"/>
      <c r="BG35" s="597" t="str">
        <f>IF('各会計、関係団体の財政状況及び健全化判断比率'!B33="","",'各会計、関係団体の財政状況及び健全化判断比率'!B33)</f>
        <v>漁業集落排水事業特別会計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13</v>
      </c>
      <c r="BX35" s="596"/>
      <c r="BY35" s="597" t="str">
        <f>IF('各会計、関係団体の財政状況及び健全化判断比率'!B69="","",'各会計、関係団体の財政状況及び健全化判断比率'!B69)</f>
        <v>高幡東部清掃組合</v>
      </c>
      <c r="BZ35" s="597"/>
      <c r="CA35" s="597"/>
      <c r="CB35" s="597"/>
      <c r="CC35" s="597"/>
      <c r="CD35" s="597"/>
      <c r="CE35" s="597"/>
      <c r="CF35" s="597"/>
      <c r="CG35" s="597"/>
      <c r="CH35" s="597"/>
      <c r="CI35" s="597"/>
      <c r="CJ35" s="597"/>
      <c r="CK35" s="597"/>
      <c r="CL35" s="597"/>
      <c r="CM35" s="597"/>
      <c r="CN35" s="165"/>
      <c r="CO35" s="596">
        <f t="shared" ref="CO35:CO43" si="3">IF(CQ35="","",CO34+1)</f>
        <v>23</v>
      </c>
      <c r="CP35" s="596"/>
      <c r="CQ35" s="597" t="str">
        <f>IF('各会計、関係団体の財政状況及び健全化判断比率'!BS8="","",'各会計、関係団体の財政状況及び健全化判断比率'!BS8)</f>
        <v>須崎市道の駅</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バス事業特別会計</v>
      </c>
      <c r="F36" s="597"/>
      <c r="G36" s="597"/>
      <c r="H36" s="597"/>
      <c r="I36" s="597"/>
      <c r="J36" s="597"/>
      <c r="K36" s="597"/>
      <c r="L36" s="597"/>
      <c r="M36" s="597"/>
      <c r="N36" s="597"/>
      <c r="O36" s="597"/>
      <c r="P36" s="597"/>
      <c r="Q36" s="597"/>
      <c r="R36" s="597"/>
      <c r="S36" s="597"/>
      <c r="T36" s="165"/>
      <c r="U36" s="596">
        <f t="shared" ref="U36:U43" si="4">IF(W36="","",U35+1)</f>
        <v>7</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11</v>
      </c>
      <c r="BF36" s="596"/>
      <c r="BG36" s="597" t="str">
        <f>IF('各会計、関係団体の財政状況及び健全化判断比率'!B34="","",'各会計、関係団体の財政状況及び健全化判断比率'!B34)</f>
        <v>巡航船事業特別会計</v>
      </c>
      <c r="BH36" s="597"/>
      <c r="BI36" s="597"/>
      <c r="BJ36" s="597"/>
      <c r="BK36" s="597"/>
      <c r="BL36" s="597"/>
      <c r="BM36" s="597"/>
      <c r="BN36" s="597"/>
      <c r="BO36" s="597"/>
      <c r="BP36" s="597"/>
      <c r="BQ36" s="597"/>
      <c r="BR36" s="597"/>
      <c r="BS36" s="597"/>
      <c r="BT36" s="597"/>
      <c r="BU36" s="597"/>
      <c r="BV36" s="165"/>
      <c r="BW36" s="596">
        <f t="shared" si="2"/>
        <v>14</v>
      </c>
      <c r="BX36" s="596"/>
      <c r="BY36" s="597" t="str">
        <f>IF('各会計、関係団体の財政状況及び健全化判断比率'!B70="","",'各会計、関係団体の財政状況及び健全化判断比率'!B70)</f>
        <v>高幡広域市町村圏事務組合（一般会計）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f>IF(E37="","",C36+1)</f>
        <v>4</v>
      </c>
      <c r="D37" s="596"/>
      <c r="E37" s="597" t="str">
        <f>IF('各会計、関係団体の財政状況及び健全化判断比率'!B10="","",'各会計、関係団体の財政状況及び健全化判断比率'!B10)</f>
        <v>スクールバス特別会計</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15</v>
      </c>
      <c r="BX37" s="596"/>
      <c r="BY37" s="597" t="str">
        <f>IF('各会計、関係団体の財政状況及び健全化判断比率'!B71="","",'各会計、関係団体の財政状況及び健全化判断比率'!B71)</f>
        <v>高幡広域市町村圏事務組合（滞納整理事業特別会計）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16</v>
      </c>
      <c r="BX38" s="596"/>
      <c r="BY38" s="597" t="str">
        <f>IF('各会計、関係団体の財政状況及び健全化判断比率'!B72="","",'各会計、関係団体の財政状況及び健全化判断比率'!B72)</f>
        <v>高幡障害者支援施設組合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17</v>
      </c>
      <c r="BX39" s="596"/>
      <c r="BY39" s="597" t="str">
        <f>IF('各会計、関係団体の財政状況及び健全化判断比率'!B73="","",'各会計、関係団体の財政状況及び健全化判断比率'!B73)</f>
        <v>こうち人づくり広域連合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18</v>
      </c>
      <c r="BX40" s="596"/>
      <c r="BY40" s="597" t="str">
        <f>IF('各会計、関係団体の財政状況及び健全化判断比率'!B74="","",'各会計、関係団体の財政状況及び健全化判断比率'!B74)</f>
        <v>高知県広域食肉センター事務組合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19</v>
      </c>
      <c r="BX41" s="596"/>
      <c r="BY41" s="597" t="str">
        <f>IF('各会計、関係団体の財政状況及び健全化判断比率'!B75="","",'各会計、関係団体の財政状況及び健全化判断比率'!B75)</f>
        <v>高陵特別養護老人ホーム組合（一般会計）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20</v>
      </c>
      <c r="BX42" s="596"/>
      <c r="BY42" s="597" t="str">
        <f>IF('各会計、関係団体の財政状況及び健全化判断比率'!B76="","",'各会計、関係団体の財政状況及び健全化判断比率'!B76)</f>
        <v>高知県後期高齢者医療広域連合（一般会計）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21</v>
      </c>
      <c r="BX43" s="596"/>
      <c r="BY43" s="597" t="str">
        <f>IF('各会計、関係団体の財政状況及び健全化判断比率'!B77="","",'各会計、関係団体の財政状況及び健全化判断比率'!B77)</f>
        <v>高知県後期高齢者医療広域連合（後期高齢者医療特別会計）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portrait" verticalDpi="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1" t="s">
        <v>524</v>
      </c>
      <c r="D34" s="1181"/>
      <c r="E34" s="1182"/>
      <c r="F34" s="32" t="s">
        <v>525</v>
      </c>
      <c r="G34" s="33" t="s">
        <v>526</v>
      </c>
      <c r="H34" s="33" t="s">
        <v>527</v>
      </c>
      <c r="I34" s="33" t="s">
        <v>528</v>
      </c>
      <c r="J34" s="34" t="s">
        <v>529</v>
      </c>
      <c r="K34" s="22"/>
      <c r="L34" s="22"/>
      <c r="M34" s="22"/>
      <c r="N34" s="22"/>
      <c r="O34" s="22"/>
      <c r="P34" s="22"/>
    </row>
    <row r="35" spans="1:16" ht="39" customHeight="1">
      <c r="A35" s="22"/>
      <c r="B35" s="35"/>
      <c r="C35" s="1175" t="s">
        <v>530</v>
      </c>
      <c r="D35" s="1176"/>
      <c r="E35" s="1177"/>
      <c r="F35" s="36">
        <v>0.06</v>
      </c>
      <c r="G35" s="37">
        <v>0.06</v>
      </c>
      <c r="H35" s="37">
        <v>0.04</v>
      </c>
      <c r="I35" s="37" t="s">
        <v>531</v>
      </c>
      <c r="J35" s="38" t="s">
        <v>532</v>
      </c>
      <c r="K35" s="22"/>
      <c r="L35" s="22"/>
      <c r="M35" s="22"/>
      <c r="N35" s="22"/>
      <c r="O35" s="22"/>
      <c r="P35" s="22"/>
    </row>
    <row r="36" spans="1:16" ht="39" customHeight="1">
      <c r="A36" s="22"/>
      <c r="B36" s="35"/>
      <c r="C36" s="1175" t="s">
        <v>533</v>
      </c>
      <c r="D36" s="1176"/>
      <c r="E36" s="1177"/>
      <c r="F36" s="36">
        <v>3.32</v>
      </c>
      <c r="G36" s="37">
        <v>3.03</v>
      </c>
      <c r="H36" s="37">
        <v>2.82</v>
      </c>
      <c r="I36" s="37">
        <v>4.8099999999999996</v>
      </c>
      <c r="J36" s="38">
        <v>10.46</v>
      </c>
      <c r="K36" s="22"/>
      <c r="L36" s="22"/>
      <c r="M36" s="22"/>
      <c r="N36" s="22"/>
      <c r="O36" s="22"/>
      <c r="P36" s="22"/>
    </row>
    <row r="37" spans="1:16" ht="39" customHeight="1">
      <c r="A37" s="22"/>
      <c r="B37" s="35"/>
      <c r="C37" s="1175" t="s">
        <v>534</v>
      </c>
      <c r="D37" s="1176"/>
      <c r="E37" s="1177"/>
      <c r="F37" s="36">
        <v>4.8099999999999996</v>
      </c>
      <c r="G37" s="37">
        <v>5.4</v>
      </c>
      <c r="H37" s="37">
        <v>6.38</v>
      </c>
      <c r="I37" s="37">
        <v>3.21</v>
      </c>
      <c r="J37" s="38">
        <v>2.73</v>
      </c>
      <c r="K37" s="22"/>
      <c r="L37" s="22"/>
      <c r="M37" s="22"/>
      <c r="N37" s="22"/>
      <c r="O37" s="22"/>
      <c r="P37" s="22"/>
    </row>
    <row r="38" spans="1:16" ht="39" customHeight="1">
      <c r="A38" s="22"/>
      <c r="B38" s="35"/>
      <c r="C38" s="1175" t="s">
        <v>535</v>
      </c>
      <c r="D38" s="1176"/>
      <c r="E38" s="1177"/>
      <c r="F38" s="36">
        <v>0</v>
      </c>
      <c r="G38" s="37">
        <v>0.3</v>
      </c>
      <c r="H38" s="37">
        <v>0.26</v>
      </c>
      <c r="I38" s="37">
        <v>0.1</v>
      </c>
      <c r="J38" s="38">
        <v>0.53</v>
      </c>
      <c r="K38" s="22"/>
      <c r="L38" s="22"/>
      <c r="M38" s="22"/>
      <c r="N38" s="22"/>
      <c r="O38" s="22"/>
      <c r="P38" s="22"/>
    </row>
    <row r="39" spans="1:16" ht="39" customHeight="1">
      <c r="A39" s="22"/>
      <c r="B39" s="35"/>
      <c r="C39" s="1175" t="s">
        <v>536</v>
      </c>
      <c r="D39" s="1176"/>
      <c r="E39" s="1177"/>
      <c r="F39" s="36">
        <v>0.13</v>
      </c>
      <c r="G39" s="37">
        <v>0.18</v>
      </c>
      <c r="H39" s="37">
        <v>0.19</v>
      </c>
      <c r="I39" s="37">
        <v>0.18</v>
      </c>
      <c r="J39" s="38">
        <v>0.2</v>
      </c>
      <c r="K39" s="22"/>
      <c r="L39" s="22"/>
      <c r="M39" s="22"/>
      <c r="N39" s="22"/>
      <c r="O39" s="22"/>
      <c r="P39" s="22"/>
    </row>
    <row r="40" spans="1:16" ht="39" customHeight="1">
      <c r="A40" s="22"/>
      <c r="B40" s="35"/>
      <c r="C40" s="1175" t="s">
        <v>537</v>
      </c>
      <c r="D40" s="1176"/>
      <c r="E40" s="1177"/>
      <c r="F40" s="36">
        <v>0</v>
      </c>
      <c r="G40" s="37">
        <v>0</v>
      </c>
      <c r="H40" s="37">
        <v>0</v>
      </c>
      <c r="I40" s="37">
        <v>0</v>
      </c>
      <c r="J40" s="38">
        <v>0</v>
      </c>
      <c r="K40" s="22"/>
      <c r="L40" s="22"/>
      <c r="M40" s="22"/>
      <c r="N40" s="22"/>
      <c r="O40" s="22"/>
      <c r="P40" s="22"/>
    </row>
    <row r="41" spans="1:16" ht="39" customHeight="1">
      <c r="A41" s="22"/>
      <c r="B41" s="35"/>
      <c r="C41" s="1175" t="s">
        <v>538</v>
      </c>
      <c r="D41" s="1176"/>
      <c r="E41" s="1177"/>
      <c r="F41" s="36">
        <v>0</v>
      </c>
      <c r="G41" s="37">
        <v>0</v>
      </c>
      <c r="H41" s="37">
        <v>0</v>
      </c>
      <c r="I41" s="37">
        <v>0</v>
      </c>
      <c r="J41" s="38">
        <v>0</v>
      </c>
      <c r="K41" s="22"/>
      <c r="L41" s="22"/>
      <c r="M41" s="22"/>
      <c r="N41" s="22"/>
      <c r="O41" s="22"/>
      <c r="P41" s="22"/>
    </row>
    <row r="42" spans="1:16" ht="39" customHeight="1">
      <c r="A42" s="22"/>
      <c r="B42" s="39"/>
      <c r="C42" s="1175" t="s">
        <v>539</v>
      </c>
      <c r="D42" s="1176"/>
      <c r="E42" s="1177"/>
      <c r="F42" s="36" t="s">
        <v>478</v>
      </c>
      <c r="G42" s="37" t="s">
        <v>478</v>
      </c>
      <c r="H42" s="37" t="s">
        <v>478</v>
      </c>
      <c r="I42" s="37" t="s">
        <v>478</v>
      </c>
      <c r="J42" s="38" t="s">
        <v>478</v>
      </c>
      <c r="K42" s="22"/>
      <c r="L42" s="22"/>
      <c r="M42" s="22"/>
      <c r="N42" s="22"/>
      <c r="O42" s="22"/>
      <c r="P42" s="22"/>
    </row>
    <row r="43" spans="1:16" ht="39" customHeight="1" thickBot="1">
      <c r="A43" s="22"/>
      <c r="B43" s="40"/>
      <c r="C43" s="1178" t="s">
        <v>540</v>
      </c>
      <c r="D43" s="1179"/>
      <c r="E43" s="118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1" t="s">
        <v>11</v>
      </c>
      <c r="C45" s="1192"/>
      <c r="D45" s="58"/>
      <c r="E45" s="1197" t="s">
        <v>12</v>
      </c>
      <c r="F45" s="1197"/>
      <c r="G45" s="1197"/>
      <c r="H45" s="1197"/>
      <c r="I45" s="1197"/>
      <c r="J45" s="1198"/>
      <c r="K45" s="59">
        <v>2481</v>
      </c>
      <c r="L45" s="60">
        <v>2444</v>
      </c>
      <c r="M45" s="60">
        <v>2401</v>
      </c>
      <c r="N45" s="60">
        <v>2338</v>
      </c>
      <c r="O45" s="61">
        <v>2238</v>
      </c>
      <c r="P45" s="48"/>
      <c r="Q45" s="48"/>
      <c r="R45" s="48"/>
      <c r="S45" s="48"/>
      <c r="T45" s="48"/>
      <c r="U45" s="48"/>
    </row>
    <row r="46" spans="1:21" ht="30.75" customHeight="1">
      <c r="A46" s="48"/>
      <c r="B46" s="1193"/>
      <c r="C46" s="1194"/>
      <c r="D46" s="62"/>
      <c r="E46" s="1185" t="s">
        <v>13</v>
      </c>
      <c r="F46" s="1185"/>
      <c r="G46" s="1185"/>
      <c r="H46" s="1185"/>
      <c r="I46" s="1185"/>
      <c r="J46" s="1186"/>
      <c r="K46" s="63" t="s">
        <v>478</v>
      </c>
      <c r="L46" s="64" t="s">
        <v>478</v>
      </c>
      <c r="M46" s="64" t="s">
        <v>478</v>
      </c>
      <c r="N46" s="64" t="s">
        <v>478</v>
      </c>
      <c r="O46" s="65" t="s">
        <v>478</v>
      </c>
      <c r="P46" s="48"/>
      <c r="Q46" s="48"/>
      <c r="R46" s="48"/>
      <c r="S46" s="48"/>
      <c r="T46" s="48"/>
      <c r="U46" s="48"/>
    </row>
    <row r="47" spans="1:21" ht="30.75" customHeight="1">
      <c r="A47" s="48"/>
      <c r="B47" s="1193"/>
      <c r="C47" s="1194"/>
      <c r="D47" s="62"/>
      <c r="E47" s="1185" t="s">
        <v>14</v>
      </c>
      <c r="F47" s="1185"/>
      <c r="G47" s="1185"/>
      <c r="H47" s="1185"/>
      <c r="I47" s="1185"/>
      <c r="J47" s="1186"/>
      <c r="K47" s="63" t="s">
        <v>478</v>
      </c>
      <c r="L47" s="64" t="s">
        <v>478</v>
      </c>
      <c r="M47" s="64" t="s">
        <v>478</v>
      </c>
      <c r="N47" s="64" t="s">
        <v>478</v>
      </c>
      <c r="O47" s="65" t="s">
        <v>478</v>
      </c>
      <c r="P47" s="48"/>
      <c r="Q47" s="48"/>
      <c r="R47" s="48"/>
      <c r="S47" s="48"/>
      <c r="T47" s="48"/>
      <c r="U47" s="48"/>
    </row>
    <row r="48" spans="1:21" ht="30.75" customHeight="1">
      <c r="A48" s="48"/>
      <c r="B48" s="1193"/>
      <c r="C48" s="1194"/>
      <c r="D48" s="62"/>
      <c r="E48" s="1185" t="s">
        <v>15</v>
      </c>
      <c r="F48" s="1185"/>
      <c r="G48" s="1185"/>
      <c r="H48" s="1185"/>
      <c r="I48" s="1185"/>
      <c r="J48" s="1186"/>
      <c r="K48" s="63">
        <v>304</v>
      </c>
      <c r="L48" s="64">
        <v>317</v>
      </c>
      <c r="M48" s="64">
        <v>311</v>
      </c>
      <c r="N48" s="64">
        <v>286</v>
      </c>
      <c r="O48" s="65">
        <v>294</v>
      </c>
      <c r="P48" s="48"/>
      <c r="Q48" s="48"/>
      <c r="R48" s="48"/>
      <c r="S48" s="48"/>
      <c r="T48" s="48"/>
      <c r="U48" s="48"/>
    </row>
    <row r="49" spans="1:21" ht="30.75" customHeight="1">
      <c r="A49" s="48"/>
      <c r="B49" s="1193"/>
      <c r="C49" s="1194"/>
      <c r="D49" s="62"/>
      <c r="E49" s="1185" t="s">
        <v>16</v>
      </c>
      <c r="F49" s="1185"/>
      <c r="G49" s="1185"/>
      <c r="H49" s="1185"/>
      <c r="I49" s="1185"/>
      <c r="J49" s="1186"/>
      <c r="K49" s="63">
        <v>196</v>
      </c>
      <c r="L49" s="64">
        <v>197</v>
      </c>
      <c r="M49" s="64">
        <v>196</v>
      </c>
      <c r="N49" s="64">
        <v>194</v>
      </c>
      <c r="O49" s="65">
        <v>142</v>
      </c>
      <c r="P49" s="48"/>
      <c r="Q49" s="48"/>
      <c r="R49" s="48"/>
      <c r="S49" s="48"/>
      <c r="T49" s="48"/>
      <c r="U49" s="48"/>
    </row>
    <row r="50" spans="1:21" ht="30.75" customHeight="1">
      <c r="A50" s="48"/>
      <c r="B50" s="1193"/>
      <c r="C50" s="1194"/>
      <c r="D50" s="62"/>
      <c r="E50" s="1185" t="s">
        <v>17</v>
      </c>
      <c r="F50" s="1185"/>
      <c r="G50" s="1185"/>
      <c r="H50" s="1185"/>
      <c r="I50" s="1185"/>
      <c r="J50" s="1186"/>
      <c r="K50" s="63">
        <v>35</v>
      </c>
      <c r="L50" s="64">
        <v>34</v>
      </c>
      <c r="M50" s="64">
        <v>23</v>
      </c>
      <c r="N50" s="64">
        <v>23</v>
      </c>
      <c r="O50" s="65">
        <v>53</v>
      </c>
      <c r="P50" s="48"/>
      <c r="Q50" s="48"/>
      <c r="R50" s="48"/>
      <c r="S50" s="48"/>
      <c r="T50" s="48"/>
      <c r="U50" s="48"/>
    </row>
    <row r="51" spans="1:21" ht="30.75" customHeight="1">
      <c r="A51" s="48"/>
      <c r="B51" s="1195"/>
      <c r="C51" s="1196"/>
      <c r="D51" s="66"/>
      <c r="E51" s="1185" t="s">
        <v>18</v>
      </c>
      <c r="F51" s="1185"/>
      <c r="G51" s="1185"/>
      <c r="H51" s="1185"/>
      <c r="I51" s="1185"/>
      <c r="J51" s="1186"/>
      <c r="K51" s="63">
        <v>0</v>
      </c>
      <c r="L51" s="64">
        <v>0</v>
      </c>
      <c r="M51" s="64">
        <v>1</v>
      </c>
      <c r="N51" s="64">
        <v>1</v>
      </c>
      <c r="O51" s="65">
        <v>0</v>
      </c>
      <c r="P51" s="48"/>
      <c r="Q51" s="48"/>
      <c r="R51" s="48"/>
      <c r="S51" s="48"/>
      <c r="T51" s="48"/>
      <c r="U51" s="48"/>
    </row>
    <row r="52" spans="1:21" ht="30.75" customHeight="1">
      <c r="A52" s="48"/>
      <c r="B52" s="1183" t="s">
        <v>19</v>
      </c>
      <c r="C52" s="1184"/>
      <c r="D52" s="66"/>
      <c r="E52" s="1185" t="s">
        <v>20</v>
      </c>
      <c r="F52" s="1185"/>
      <c r="G52" s="1185"/>
      <c r="H52" s="1185"/>
      <c r="I52" s="1185"/>
      <c r="J52" s="1186"/>
      <c r="K52" s="63">
        <v>1784</v>
      </c>
      <c r="L52" s="64">
        <v>1789</v>
      </c>
      <c r="M52" s="64">
        <v>1773</v>
      </c>
      <c r="N52" s="64">
        <v>1815</v>
      </c>
      <c r="O52" s="65">
        <v>1810</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1232</v>
      </c>
      <c r="L53" s="69">
        <v>1203</v>
      </c>
      <c r="M53" s="69">
        <v>1159</v>
      </c>
      <c r="N53" s="69">
        <v>1027</v>
      </c>
      <c r="O53" s="70">
        <v>917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99" t="s">
        <v>24</v>
      </c>
      <c r="C41" s="1200"/>
      <c r="D41" s="81"/>
      <c r="E41" s="1205" t="s">
        <v>25</v>
      </c>
      <c r="F41" s="1205"/>
      <c r="G41" s="1205"/>
      <c r="H41" s="1206"/>
      <c r="I41" s="82">
        <v>20686</v>
      </c>
      <c r="J41" s="83">
        <v>19806</v>
      </c>
      <c r="K41" s="83">
        <v>19184</v>
      </c>
      <c r="L41" s="83">
        <v>18554</v>
      </c>
      <c r="M41" s="84">
        <v>18451</v>
      </c>
    </row>
    <row r="42" spans="2:13" ht="27.75" customHeight="1">
      <c r="B42" s="1201"/>
      <c r="C42" s="1202"/>
      <c r="D42" s="85"/>
      <c r="E42" s="1207" t="s">
        <v>26</v>
      </c>
      <c r="F42" s="1207"/>
      <c r="G42" s="1207"/>
      <c r="H42" s="1208"/>
      <c r="I42" s="86">
        <v>406</v>
      </c>
      <c r="J42" s="87">
        <v>347</v>
      </c>
      <c r="K42" s="87">
        <v>287</v>
      </c>
      <c r="L42" s="87">
        <v>228</v>
      </c>
      <c r="M42" s="88">
        <v>176</v>
      </c>
    </row>
    <row r="43" spans="2:13" ht="27.75" customHeight="1">
      <c r="B43" s="1201"/>
      <c r="C43" s="1202"/>
      <c r="D43" s="85"/>
      <c r="E43" s="1207" t="s">
        <v>27</v>
      </c>
      <c r="F43" s="1207"/>
      <c r="G43" s="1207"/>
      <c r="H43" s="1208"/>
      <c r="I43" s="86">
        <v>3870</v>
      </c>
      <c r="J43" s="87">
        <v>3725</v>
      </c>
      <c r="K43" s="87">
        <v>3573</v>
      </c>
      <c r="L43" s="87">
        <v>3509</v>
      </c>
      <c r="M43" s="88">
        <v>4293</v>
      </c>
    </row>
    <row r="44" spans="2:13" ht="27.75" customHeight="1">
      <c r="B44" s="1201"/>
      <c r="C44" s="1202"/>
      <c r="D44" s="85"/>
      <c r="E44" s="1207" t="s">
        <v>28</v>
      </c>
      <c r="F44" s="1207"/>
      <c r="G44" s="1207"/>
      <c r="H44" s="1208"/>
      <c r="I44" s="86">
        <v>790</v>
      </c>
      <c r="J44" s="87">
        <v>608</v>
      </c>
      <c r="K44" s="87">
        <v>425</v>
      </c>
      <c r="L44" s="87">
        <v>251</v>
      </c>
      <c r="M44" s="88">
        <v>89</v>
      </c>
    </row>
    <row r="45" spans="2:13" ht="27.75" customHeight="1">
      <c r="B45" s="1201"/>
      <c r="C45" s="1202"/>
      <c r="D45" s="85"/>
      <c r="E45" s="1207" t="s">
        <v>29</v>
      </c>
      <c r="F45" s="1207"/>
      <c r="G45" s="1207"/>
      <c r="H45" s="1208"/>
      <c r="I45" s="86">
        <v>2416</v>
      </c>
      <c r="J45" s="87">
        <v>2554</v>
      </c>
      <c r="K45" s="87">
        <v>2508</v>
      </c>
      <c r="L45" s="87">
        <v>2165</v>
      </c>
      <c r="M45" s="88">
        <v>1999</v>
      </c>
    </row>
    <row r="46" spans="2:13" ht="27.75" customHeight="1">
      <c r="B46" s="1201"/>
      <c r="C46" s="1202"/>
      <c r="D46" s="85"/>
      <c r="E46" s="1207" t="s">
        <v>30</v>
      </c>
      <c r="F46" s="1207"/>
      <c r="G46" s="1207"/>
      <c r="H46" s="1208"/>
      <c r="I46" s="86" t="s">
        <v>478</v>
      </c>
      <c r="J46" s="87" t="s">
        <v>478</v>
      </c>
      <c r="K46" s="87" t="s">
        <v>478</v>
      </c>
      <c r="L46" s="87" t="s">
        <v>478</v>
      </c>
      <c r="M46" s="88" t="s">
        <v>478</v>
      </c>
    </row>
    <row r="47" spans="2:13" ht="27.75" customHeight="1">
      <c r="B47" s="1201"/>
      <c r="C47" s="1202"/>
      <c r="D47" s="85"/>
      <c r="E47" s="1207" t="s">
        <v>31</v>
      </c>
      <c r="F47" s="1207"/>
      <c r="G47" s="1207"/>
      <c r="H47" s="1208"/>
      <c r="I47" s="86" t="s">
        <v>478</v>
      </c>
      <c r="J47" s="87" t="s">
        <v>478</v>
      </c>
      <c r="K47" s="87" t="s">
        <v>478</v>
      </c>
      <c r="L47" s="87" t="s">
        <v>478</v>
      </c>
      <c r="M47" s="88" t="s">
        <v>478</v>
      </c>
    </row>
    <row r="48" spans="2:13" ht="27.75" customHeight="1">
      <c r="B48" s="1203"/>
      <c r="C48" s="1204"/>
      <c r="D48" s="85"/>
      <c r="E48" s="1207" t="s">
        <v>32</v>
      </c>
      <c r="F48" s="1207"/>
      <c r="G48" s="1207"/>
      <c r="H48" s="1208"/>
      <c r="I48" s="86" t="s">
        <v>478</v>
      </c>
      <c r="J48" s="87" t="s">
        <v>478</v>
      </c>
      <c r="K48" s="87" t="s">
        <v>478</v>
      </c>
      <c r="L48" s="87" t="s">
        <v>478</v>
      </c>
      <c r="M48" s="88" t="s">
        <v>478</v>
      </c>
    </row>
    <row r="49" spans="2:13" ht="27.75" customHeight="1">
      <c r="B49" s="1209" t="s">
        <v>33</v>
      </c>
      <c r="C49" s="1210"/>
      <c r="D49" s="89"/>
      <c r="E49" s="1207" t="s">
        <v>34</v>
      </c>
      <c r="F49" s="1207"/>
      <c r="G49" s="1207"/>
      <c r="H49" s="1208"/>
      <c r="I49" s="86">
        <v>1543</v>
      </c>
      <c r="J49" s="87">
        <v>1348</v>
      </c>
      <c r="K49" s="87">
        <v>1120</v>
      </c>
      <c r="L49" s="87">
        <v>987</v>
      </c>
      <c r="M49" s="88">
        <v>1416</v>
      </c>
    </row>
    <row r="50" spans="2:13" ht="27.75" customHeight="1">
      <c r="B50" s="1201"/>
      <c r="C50" s="1202"/>
      <c r="D50" s="85"/>
      <c r="E50" s="1207" t="s">
        <v>35</v>
      </c>
      <c r="F50" s="1207"/>
      <c r="G50" s="1207"/>
      <c r="H50" s="1208"/>
      <c r="I50" s="86">
        <v>1417</v>
      </c>
      <c r="J50" s="87">
        <v>1366</v>
      </c>
      <c r="K50" s="87">
        <v>981</v>
      </c>
      <c r="L50" s="87">
        <v>792</v>
      </c>
      <c r="M50" s="88">
        <v>613</v>
      </c>
    </row>
    <row r="51" spans="2:13" ht="27.75" customHeight="1">
      <c r="B51" s="1203"/>
      <c r="C51" s="1204"/>
      <c r="D51" s="85"/>
      <c r="E51" s="1207" t="s">
        <v>36</v>
      </c>
      <c r="F51" s="1207"/>
      <c r="G51" s="1207"/>
      <c r="H51" s="1208"/>
      <c r="I51" s="86">
        <v>13804</v>
      </c>
      <c r="J51" s="87">
        <v>14165</v>
      </c>
      <c r="K51" s="87">
        <v>13893</v>
      </c>
      <c r="L51" s="87">
        <v>13523</v>
      </c>
      <c r="M51" s="88">
        <v>13596</v>
      </c>
    </row>
    <row r="52" spans="2:13" ht="27.75" customHeight="1" thickBot="1">
      <c r="B52" s="1211" t="s">
        <v>37</v>
      </c>
      <c r="C52" s="1212"/>
      <c r="D52" s="90"/>
      <c r="E52" s="1213" t="s">
        <v>38</v>
      </c>
      <c r="F52" s="1213"/>
      <c r="G52" s="1213"/>
      <c r="H52" s="1214"/>
      <c r="I52" s="91">
        <v>11404</v>
      </c>
      <c r="J52" s="92">
        <v>10163</v>
      </c>
      <c r="K52" s="92">
        <v>9982</v>
      </c>
      <c r="L52" s="92">
        <v>9406</v>
      </c>
      <c r="M52" s="93">
        <v>9383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headerFooter alignWithMargins="0">
    <oddFooter>&amp;C&amp;P/&amp;N</oddFooter>
  </headerFooter>
  <rowBreaks count="1" manualBreakCount="1">
    <brk id="57" max="15" man="1"/>
  </rowBreaks>
  <drawing r:id="rId1"/>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70" zoomScaleNormal="70" zoomScaleSheetLayoutView="55" workbookViewId="0"/>
  </sheetViews>
  <sheetFormatPr defaultColWidth="0" defaultRowHeight="0"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69"/>
      <c r="B1" s="371"/>
      <c r="P1" s="244"/>
      <c r="Q1" s="244"/>
    </row>
    <row r="2" spans="1:51" ht="25.5">
      <c r="A2" s="369"/>
      <c r="C2" s="370"/>
      <c r="P2" s="244"/>
      <c r="Q2" s="244"/>
    </row>
    <row r="3" spans="1:51" ht="25.5">
      <c r="A3" s="369"/>
      <c r="C3" s="370"/>
      <c r="P3" s="244"/>
      <c r="Q3" s="244"/>
    </row>
    <row r="4" spans="1:51" s="368" customFormat="1" ht="13.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563</v>
      </c>
    </row>
    <row r="11" spans="1:51" s="368" customFormat="1" ht="13.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563</v>
      </c>
    </row>
    <row r="13" spans="1:51" s="368" customFormat="1" ht="13.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c r="P19" s="244"/>
      <c r="Q19" s="244"/>
    </row>
    <row r="20" spans="1:259" ht="13.5">
      <c r="P20" s="244"/>
      <c r="Q20" s="244"/>
    </row>
    <row r="21" spans="1:259" ht="17.25">
      <c r="B21" s="367"/>
      <c r="C21" s="246"/>
      <c r="D21" s="246"/>
      <c r="E21" s="246"/>
      <c r="F21" s="246"/>
      <c r="G21" s="246"/>
      <c r="H21" s="246"/>
      <c r="I21" s="246"/>
      <c r="J21" s="246"/>
      <c r="K21" s="246"/>
      <c r="L21" s="246"/>
      <c r="M21" s="246"/>
      <c r="N21" s="366"/>
      <c r="O21" s="246"/>
      <c r="P21" s="247"/>
      <c r="Q21" s="244"/>
      <c r="IY21" s="365"/>
    </row>
    <row r="22" spans="1:259" ht="17.25">
      <c r="B22" s="248"/>
      <c r="IY22" s="364"/>
    </row>
    <row r="23" spans="1:259" ht="13.5">
      <c r="B23" s="248"/>
    </row>
    <row r="24" spans="1:259" ht="13.5">
      <c r="B24" s="248"/>
    </row>
    <row r="25" spans="1:259" ht="13.5">
      <c r="B25" s="248"/>
    </row>
    <row r="26" spans="1:259" ht="13.5">
      <c r="B26" s="248"/>
    </row>
    <row r="27" spans="1:259" ht="13.5">
      <c r="B27" s="248"/>
    </row>
    <row r="28" spans="1:259" ht="13.5">
      <c r="B28" s="248"/>
    </row>
    <row r="29" spans="1:259" ht="13.5">
      <c r="B29" s="248"/>
    </row>
    <row r="30" spans="1:259" ht="13.5">
      <c r="B30" s="248"/>
    </row>
    <row r="31" spans="1:259" ht="13.5">
      <c r="B31" s="248"/>
    </row>
    <row r="32" spans="1:259" ht="13.5">
      <c r="B32" s="248"/>
    </row>
    <row r="33" spans="2:17" ht="13.5">
      <c r="B33" s="248"/>
    </row>
    <row r="34" spans="2:17" ht="13.5">
      <c r="B34" s="248"/>
    </row>
    <row r="35" spans="2:17" ht="13.5">
      <c r="B35" s="248"/>
    </row>
    <row r="36" spans="2:17" ht="13.5">
      <c r="B36" s="248"/>
    </row>
    <row r="37" spans="2:17" ht="13.5">
      <c r="B37" s="248"/>
    </row>
    <row r="38" spans="2:17" ht="13.5">
      <c r="B38" s="248"/>
    </row>
    <row r="39" spans="2:17" ht="13.5">
      <c r="B39" s="340"/>
      <c r="C39" s="306"/>
      <c r="D39" s="306"/>
      <c r="E39" s="306"/>
      <c r="F39" s="306"/>
      <c r="G39" s="306"/>
      <c r="H39" s="306"/>
      <c r="I39" s="306"/>
      <c r="J39" s="306"/>
      <c r="K39" s="306"/>
      <c r="L39" s="306"/>
      <c r="M39" s="306"/>
      <c r="N39" s="306"/>
      <c r="O39" s="306"/>
      <c r="P39" s="341"/>
    </row>
    <row r="40" spans="2:17" ht="13.5">
      <c r="B40" s="354"/>
      <c r="C40" s="244"/>
      <c r="D40" s="244"/>
      <c r="E40" s="244"/>
      <c r="F40" s="244"/>
      <c r="G40" s="244"/>
      <c r="H40" s="244"/>
      <c r="I40" s="244"/>
      <c r="J40" s="244"/>
      <c r="K40" s="244"/>
      <c r="L40" s="244"/>
      <c r="M40" s="244"/>
      <c r="N40" s="244"/>
      <c r="O40" s="244"/>
      <c r="P40" s="354"/>
      <c r="Q40" s="244"/>
    </row>
    <row r="41" spans="2:17" ht="17.25">
      <c r="B41" s="245" t="s">
        <v>562</v>
      </c>
      <c r="C41" s="246"/>
      <c r="D41" s="246"/>
      <c r="E41" s="246"/>
      <c r="F41" s="246"/>
      <c r="G41" s="246"/>
      <c r="H41" s="246"/>
      <c r="I41" s="246"/>
      <c r="J41" s="246"/>
      <c r="K41" s="246"/>
      <c r="L41" s="246"/>
      <c r="M41" s="246"/>
      <c r="N41" s="246"/>
      <c r="O41" s="246"/>
      <c r="P41" s="247"/>
    </row>
    <row r="42" spans="2:17" ht="13.5">
      <c r="B42" s="248"/>
      <c r="C42" s="244"/>
      <c r="D42" s="244"/>
      <c r="E42" s="244"/>
      <c r="F42" s="244"/>
      <c r="G42" s="353" t="s">
        <v>558</v>
      </c>
      <c r="I42" s="352"/>
      <c r="J42" s="352"/>
      <c r="K42" s="352"/>
      <c r="L42" s="244"/>
      <c r="M42" s="244"/>
      <c r="N42" s="244"/>
      <c r="O42" s="244"/>
    </row>
    <row r="43" spans="2:17" ht="13.5">
      <c r="B43" s="248"/>
      <c r="C43" s="244"/>
      <c r="D43" s="244"/>
      <c r="E43" s="244"/>
      <c r="F43" s="244"/>
      <c r="G43" s="1227"/>
      <c r="H43" s="1228"/>
      <c r="I43" s="1228"/>
      <c r="J43" s="1228"/>
      <c r="K43" s="1228"/>
      <c r="L43" s="1228"/>
      <c r="M43" s="1228"/>
      <c r="N43" s="1228"/>
      <c r="O43" s="1229"/>
    </row>
    <row r="44" spans="2:17" ht="13.5">
      <c r="B44" s="248"/>
      <c r="C44" s="244"/>
      <c r="D44" s="244"/>
      <c r="E44" s="244"/>
      <c r="F44" s="244"/>
      <c r="G44" s="1230"/>
      <c r="H44" s="1231"/>
      <c r="I44" s="1231"/>
      <c r="J44" s="1231"/>
      <c r="K44" s="1231"/>
      <c r="L44" s="1231"/>
      <c r="M44" s="1231"/>
      <c r="N44" s="1231"/>
      <c r="O44" s="1232"/>
    </row>
    <row r="45" spans="2:17" ht="13.5">
      <c r="B45" s="248"/>
      <c r="C45" s="244"/>
      <c r="D45" s="244"/>
      <c r="E45" s="244"/>
      <c r="F45" s="244"/>
      <c r="G45" s="1230"/>
      <c r="H45" s="1231"/>
      <c r="I45" s="1231"/>
      <c r="J45" s="1231"/>
      <c r="K45" s="1231"/>
      <c r="L45" s="1231"/>
      <c r="M45" s="1231"/>
      <c r="N45" s="1231"/>
      <c r="O45" s="1232"/>
    </row>
    <row r="46" spans="2:17" ht="13.5">
      <c r="B46" s="248"/>
      <c r="C46" s="244"/>
      <c r="D46" s="244"/>
      <c r="E46" s="244"/>
      <c r="F46" s="244"/>
      <c r="G46" s="1230"/>
      <c r="H46" s="1231"/>
      <c r="I46" s="1231"/>
      <c r="J46" s="1231"/>
      <c r="K46" s="1231"/>
      <c r="L46" s="1231"/>
      <c r="M46" s="1231"/>
      <c r="N46" s="1231"/>
      <c r="O46" s="1232"/>
    </row>
    <row r="47" spans="2:17" ht="13.5">
      <c r="B47" s="248"/>
      <c r="C47" s="244"/>
      <c r="D47" s="244"/>
      <c r="E47" s="244"/>
      <c r="F47" s="244"/>
      <c r="G47" s="1233"/>
      <c r="H47" s="1234"/>
      <c r="I47" s="1234"/>
      <c r="J47" s="1234"/>
      <c r="K47" s="1234"/>
      <c r="L47" s="1234"/>
      <c r="M47" s="1234"/>
      <c r="N47" s="1234"/>
      <c r="O47" s="1235"/>
    </row>
    <row r="48" spans="2:17" ht="13.5">
      <c r="B48" s="248"/>
      <c r="C48" s="244"/>
      <c r="D48" s="244"/>
      <c r="E48" s="244"/>
      <c r="F48" s="244"/>
      <c r="G48" s="244"/>
      <c r="H48" s="363"/>
      <c r="I48" s="363"/>
      <c r="J48" s="363"/>
    </row>
    <row r="49" spans="1:17" ht="13.5">
      <c r="B49" s="248"/>
      <c r="C49" s="244"/>
      <c r="D49" s="244"/>
      <c r="E49" s="244"/>
      <c r="F49" s="244"/>
      <c r="G49" s="243" t="s">
        <v>561</v>
      </c>
    </row>
    <row r="50" spans="1:17" ht="13.5">
      <c r="B50" s="248"/>
      <c r="C50" s="244"/>
      <c r="D50" s="244"/>
      <c r="E50" s="244"/>
      <c r="F50" s="244"/>
      <c r="G50" s="1236"/>
      <c r="H50" s="1237"/>
      <c r="I50" s="1237"/>
      <c r="J50" s="1238"/>
      <c r="K50" s="345" t="s">
        <v>518</v>
      </c>
      <c r="L50" s="345" t="s">
        <v>519</v>
      </c>
      <c r="M50" s="345" t="s">
        <v>520</v>
      </c>
      <c r="N50" s="345" t="s">
        <v>521</v>
      </c>
      <c r="O50" s="345" t="s">
        <v>522</v>
      </c>
    </row>
    <row r="51" spans="1:17" ht="13.5">
      <c r="B51" s="248"/>
      <c r="C51" s="244"/>
      <c r="D51" s="244"/>
      <c r="E51" s="244"/>
      <c r="F51" s="244"/>
      <c r="G51" s="1239" t="s">
        <v>556</v>
      </c>
      <c r="H51" s="1240"/>
      <c r="I51" s="1245" t="s">
        <v>554</v>
      </c>
      <c r="J51" s="1245"/>
      <c r="K51" s="1249"/>
      <c r="L51" s="1249"/>
      <c r="M51" s="1249"/>
      <c r="N51" s="1249"/>
      <c r="O51" s="1249"/>
    </row>
    <row r="52" spans="1:17" ht="13.5">
      <c r="B52" s="248"/>
      <c r="C52" s="244"/>
      <c r="D52" s="244"/>
      <c r="E52" s="244"/>
      <c r="F52" s="244"/>
      <c r="G52" s="1241"/>
      <c r="H52" s="1242"/>
      <c r="I52" s="1246"/>
      <c r="J52" s="1246"/>
      <c r="K52" s="1215"/>
      <c r="L52" s="1215"/>
      <c r="M52" s="1215"/>
      <c r="N52" s="1215"/>
      <c r="O52" s="1215"/>
    </row>
    <row r="53" spans="1:17" ht="13.5">
      <c r="A53" s="355"/>
      <c r="B53" s="248"/>
      <c r="C53" s="244"/>
      <c r="D53" s="244"/>
      <c r="E53" s="244"/>
      <c r="F53" s="244"/>
      <c r="G53" s="1241"/>
      <c r="H53" s="1242"/>
      <c r="I53" s="1225" t="s">
        <v>560</v>
      </c>
      <c r="J53" s="1225"/>
      <c r="K53" s="1250"/>
      <c r="L53" s="1250"/>
      <c r="M53" s="1250"/>
      <c r="N53" s="1250"/>
      <c r="O53" s="1250"/>
    </row>
    <row r="54" spans="1:17" ht="13.5">
      <c r="A54" s="355"/>
      <c r="B54" s="248"/>
      <c r="C54" s="244"/>
      <c r="D54" s="244"/>
      <c r="E54" s="244"/>
      <c r="F54" s="244"/>
      <c r="G54" s="1243"/>
      <c r="H54" s="1244"/>
      <c r="I54" s="1225"/>
      <c r="J54" s="1225"/>
      <c r="K54" s="1248"/>
      <c r="L54" s="1248"/>
      <c r="M54" s="1248"/>
      <c r="N54" s="1248"/>
      <c r="O54" s="1248"/>
    </row>
    <row r="55" spans="1:17" ht="13.5">
      <c r="A55" s="355"/>
      <c r="B55" s="248"/>
      <c r="C55" s="244"/>
      <c r="D55" s="244"/>
      <c r="E55" s="244"/>
      <c r="F55" s="244"/>
      <c r="G55" s="1219" t="s">
        <v>555</v>
      </c>
      <c r="H55" s="1220"/>
      <c r="I55" s="1225" t="s">
        <v>554</v>
      </c>
      <c r="J55" s="1225"/>
      <c r="K55" s="1249"/>
      <c r="L55" s="1249"/>
      <c r="M55" s="1249"/>
      <c r="N55" s="1249"/>
      <c r="O55" s="1249"/>
    </row>
    <row r="56" spans="1:17" ht="13.5">
      <c r="A56" s="355"/>
      <c r="B56" s="248"/>
      <c r="C56" s="244"/>
      <c r="D56" s="244"/>
      <c r="E56" s="244"/>
      <c r="F56" s="244"/>
      <c r="G56" s="1221"/>
      <c r="H56" s="1222"/>
      <c r="I56" s="1225"/>
      <c r="J56" s="1225"/>
      <c r="K56" s="1215"/>
      <c r="L56" s="1215"/>
      <c r="M56" s="1215"/>
      <c r="N56" s="1215"/>
      <c r="O56" s="1215"/>
    </row>
    <row r="57" spans="1:17" s="355" customFormat="1" ht="13.5">
      <c r="B57" s="356"/>
      <c r="C57" s="352"/>
      <c r="D57" s="352"/>
      <c r="E57" s="352"/>
      <c r="F57" s="352"/>
      <c r="G57" s="1221"/>
      <c r="H57" s="1222"/>
      <c r="I57" s="1217" t="s">
        <v>560</v>
      </c>
      <c r="J57" s="1217"/>
      <c r="K57" s="1250"/>
      <c r="L57" s="1250"/>
      <c r="M57" s="1250"/>
      <c r="N57" s="1250"/>
      <c r="O57" s="1250"/>
      <c r="P57" s="361"/>
      <c r="Q57" s="356"/>
    </row>
    <row r="58" spans="1:17" s="355" customFormat="1" ht="13.5">
      <c r="A58" s="243"/>
      <c r="B58" s="356"/>
      <c r="C58" s="352"/>
      <c r="D58" s="352"/>
      <c r="E58" s="352"/>
      <c r="F58" s="352"/>
      <c r="G58" s="1223"/>
      <c r="H58" s="1224"/>
      <c r="I58" s="1217"/>
      <c r="J58" s="1217"/>
      <c r="K58" s="1248"/>
      <c r="L58" s="1248"/>
      <c r="M58" s="1248"/>
      <c r="N58" s="1248"/>
      <c r="O58" s="1248"/>
      <c r="P58" s="361"/>
      <c r="Q58" s="356"/>
    </row>
    <row r="59" spans="1:17" s="355" customFormat="1" ht="13.5">
      <c r="A59" s="243"/>
      <c r="B59" s="356"/>
      <c r="C59" s="352"/>
      <c r="D59" s="352"/>
      <c r="E59" s="352"/>
      <c r="F59" s="352"/>
      <c r="G59" s="352"/>
      <c r="H59" s="352"/>
      <c r="I59" s="352"/>
      <c r="J59" s="352"/>
      <c r="K59" s="362"/>
      <c r="L59" s="362"/>
      <c r="M59" s="362"/>
      <c r="N59" s="362"/>
      <c r="O59" s="362"/>
      <c r="P59" s="361"/>
      <c r="Q59" s="356"/>
    </row>
    <row r="60" spans="1:17" s="355" customFormat="1" ht="13.5">
      <c r="A60" s="243"/>
      <c r="B60" s="356"/>
      <c r="C60" s="352"/>
      <c r="D60" s="352"/>
      <c r="E60" s="352"/>
      <c r="F60" s="352"/>
      <c r="G60" s="352"/>
      <c r="H60" s="352"/>
      <c r="I60" s="352"/>
      <c r="J60" s="352"/>
      <c r="K60" s="362"/>
      <c r="L60" s="362"/>
      <c r="M60" s="362"/>
      <c r="N60" s="362"/>
      <c r="O60" s="362"/>
      <c r="P60" s="361"/>
      <c r="Q60" s="356"/>
    </row>
    <row r="61" spans="1:17" s="355" customFormat="1" ht="13.5">
      <c r="A61" s="243"/>
      <c r="B61" s="360"/>
      <c r="C61" s="359"/>
      <c r="D61" s="359"/>
      <c r="E61" s="359"/>
      <c r="F61" s="359"/>
      <c r="G61" s="359"/>
      <c r="H61" s="359"/>
      <c r="I61" s="359"/>
      <c r="J61" s="359"/>
      <c r="K61" s="359"/>
      <c r="L61" s="359"/>
      <c r="M61" s="358"/>
      <c r="N61" s="358"/>
      <c r="O61" s="358"/>
      <c r="P61" s="357"/>
      <c r="Q61" s="356"/>
    </row>
    <row r="62" spans="1:17" ht="13.5">
      <c r="B62" s="354"/>
      <c r="C62" s="354"/>
      <c r="D62" s="354"/>
      <c r="E62" s="354"/>
      <c r="F62" s="354"/>
      <c r="G62" s="354"/>
      <c r="H62" s="354"/>
      <c r="I62" s="354"/>
      <c r="J62" s="354"/>
      <c r="K62" s="354"/>
      <c r="L62" s="354"/>
      <c r="M62" s="354"/>
      <c r="N62" s="354"/>
      <c r="O62" s="354"/>
      <c r="P62" s="354"/>
      <c r="Q62" s="244"/>
    </row>
    <row r="63" spans="1:17" ht="17.25">
      <c r="B63" s="307" t="s">
        <v>559</v>
      </c>
      <c r="C63" s="244"/>
      <c r="D63" s="244"/>
      <c r="E63" s="244"/>
      <c r="F63" s="244"/>
      <c r="G63" s="244"/>
      <c r="H63" s="244"/>
      <c r="I63" s="244"/>
      <c r="J63" s="244"/>
      <c r="K63" s="244"/>
      <c r="L63" s="244"/>
      <c r="M63" s="244"/>
      <c r="N63" s="244"/>
      <c r="O63" s="244"/>
    </row>
    <row r="64" spans="1:17" ht="13.5">
      <c r="B64" s="248"/>
      <c r="C64" s="244"/>
      <c r="D64" s="244"/>
      <c r="E64" s="244"/>
      <c r="F64" s="244"/>
      <c r="G64" s="353" t="s">
        <v>558</v>
      </c>
      <c r="I64" s="352"/>
      <c r="J64" s="352"/>
      <c r="K64" s="352"/>
      <c r="L64" s="244"/>
      <c r="M64" s="244"/>
      <c r="N64" s="244"/>
      <c r="O64" s="244"/>
    </row>
    <row r="65" spans="2:30" ht="13.5">
      <c r="B65" s="248"/>
      <c r="C65" s="244"/>
      <c r="D65" s="244"/>
      <c r="E65" s="244"/>
      <c r="F65" s="244"/>
      <c r="G65" s="1251" t="s">
        <v>564</v>
      </c>
      <c r="H65" s="1228"/>
      <c r="I65" s="1228"/>
      <c r="J65" s="1228"/>
      <c r="K65" s="1228"/>
      <c r="L65" s="1228"/>
      <c r="M65" s="1228"/>
      <c r="N65" s="1228"/>
      <c r="O65" s="1229"/>
    </row>
    <row r="66" spans="2:30" ht="13.5">
      <c r="B66" s="248"/>
      <c r="C66" s="244"/>
      <c r="D66" s="244"/>
      <c r="E66" s="244"/>
      <c r="F66" s="244"/>
      <c r="G66" s="1230"/>
      <c r="H66" s="1231"/>
      <c r="I66" s="1231"/>
      <c r="J66" s="1231"/>
      <c r="K66" s="1231"/>
      <c r="L66" s="1231"/>
      <c r="M66" s="1231"/>
      <c r="N66" s="1231"/>
      <c r="O66" s="1232"/>
    </row>
    <row r="67" spans="2:30" ht="13.5">
      <c r="B67" s="248"/>
      <c r="C67" s="244"/>
      <c r="D67" s="244"/>
      <c r="E67" s="244"/>
      <c r="F67" s="244"/>
      <c r="G67" s="1230"/>
      <c r="H67" s="1231"/>
      <c r="I67" s="1231"/>
      <c r="J67" s="1231"/>
      <c r="K67" s="1231"/>
      <c r="L67" s="1231"/>
      <c r="M67" s="1231"/>
      <c r="N67" s="1231"/>
      <c r="O67" s="1232"/>
    </row>
    <row r="68" spans="2:30" ht="13.5">
      <c r="B68" s="248"/>
      <c r="C68" s="244"/>
      <c r="D68" s="244"/>
      <c r="E68" s="244"/>
      <c r="F68" s="244"/>
      <c r="G68" s="1230"/>
      <c r="H68" s="1231"/>
      <c r="I68" s="1231"/>
      <c r="J68" s="1231"/>
      <c r="K68" s="1231"/>
      <c r="L68" s="1231"/>
      <c r="M68" s="1231"/>
      <c r="N68" s="1231"/>
      <c r="O68" s="1232"/>
    </row>
    <row r="69" spans="2:30" ht="13.5">
      <c r="B69" s="248"/>
      <c r="C69" s="244"/>
      <c r="D69" s="244"/>
      <c r="E69" s="244"/>
      <c r="F69" s="244"/>
      <c r="G69" s="1233"/>
      <c r="H69" s="1234"/>
      <c r="I69" s="1234"/>
      <c r="J69" s="1234"/>
      <c r="K69" s="1234"/>
      <c r="L69" s="1234"/>
      <c r="M69" s="1234"/>
      <c r="N69" s="1234"/>
      <c r="O69" s="1235"/>
    </row>
    <row r="70" spans="2:30" ht="13.5">
      <c r="B70" s="248"/>
      <c r="C70" s="244"/>
      <c r="D70" s="244"/>
      <c r="E70" s="244"/>
      <c r="F70" s="244"/>
      <c r="G70" s="244"/>
      <c r="H70" s="351"/>
      <c r="I70" s="351"/>
      <c r="J70" s="348"/>
      <c r="K70" s="348"/>
      <c r="L70" s="347"/>
      <c r="M70" s="348"/>
      <c r="N70" s="347"/>
      <c r="O70" s="346"/>
    </row>
    <row r="71" spans="2:30" ht="13.5">
      <c r="B71" s="248"/>
      <c r="C71" s="244"/>
      <c r="D71" s="244"/>
      <c r="E71" s="244"/>
      <c r="F71" s="244"/>
      <c r="G71" s="350" t="s">
        <v>557</v>
      </c>
      <c r="I71" s="349"/>
      <c r="J71" s="348"/>
      <c r="K71" s="348"/>
      <c r="L71" s="347"/>
      <c r="M71" s="348"/>
      <c r="N71" s="347"/>
      <c r="O71" s="346"/>
    </row>
    <row r="72" spans="2:30" ht="13.5">
      <c r="B72" s="248"/>
      <c r="C72" s="244"/>
      <c r="D72" s="244"/>
      <c r="E72" s="244"/>
      <c r="F72" s="244"/>
      <c r="G72" s="1236"/>
      <c r="H72" s="1237"/>
      <c r="I72" s="1237"/>
      <c r="J72" s="1238"/>
      <c r="K72" s="345" t="s">
        <v>518</v>
      </c>
      <c r="L72" s="345" t="s">
        <v>519</v>
      </c>
      <c r="M72" s="345" t="s">
        <v>520</v>
      </c>
      <c r="N72" s="345" t="s">
        <v>521</v>
      </c>
      <c r="O72" s="345" t="s">
        <v>522</v>
      </c>
    </row>
    <row r="73" spans="2:30" ht="13.5">
      <c r="B73" s="248"/>
      <c r="C73" s="244"/>
      <c r="D73" s="244"/>
      <c r="E73" s="244"/>
      <c r="F73" s="244"/>
      <c r="G73" s="1239" t="s">
        <v>556</v>
      </c>
      <c r="H73" s="1240"/>
      <c r="I73" s="1245" t="s">
        <v>554</v>
      </c>
      <c r="J73" s="1245"/>
      <c r="K73" s="1226">
        <v>190.6</v>
      </c>
      <c r="L73" s="1226">
        <v>174.4</v>
      </c>
      <c r="M73" s="1215">
        <v>171.3</v>
      </c>
      <c r="N73" s="1215">
        <v>162.80000000000001</v>
      </c>
      <c r="O73" s="1215">
        <v>158.5</v>
      </c>
      <c r="S73" s="243">
        <v>9.9</v>
      </c>
    </row>
    <row r="74" spans="2:30" ht="13.5">
      <c r="B74" s="248"/>
      <c r="C74" s="244"/>
      <c r="D74" s="244"/>
      <c r="E74" s="244"/>
      <c r="F74" s="244"/>
      <c r="G74" s="1241"/>
      <c r="H74" s="1242"/>
      <c r="I74" s="1246"/>
      <c r="J74" s="1246"/>
      <c r="K74" s="1226"/>
      <c r="L74" s="1226"/>
      <c r="M74" s="1215"/>
      <c r="N74" s="1215"/>
      <c r="O74" s="1215"/>
    </row>
    <row r="75" spans="2:30" ht="13.5">
      <c r="B75" s="248"/>
      <c r="C75" s="244"/>
      <c r="D75" s="244"/>
      <c r="E75" s="244"/>
      <c r="F75" s="244"/>
      <c r="G75" s="1241"/>
      <c r="H75" s="1242"/>
      <c r="I75" s="1225" t="s">
        <v>553</v>
      </c>
      <c r="J75" s="1225"/>
      <c r="K75" s="1247">
        <v>20.2</v>
      </c>
      <c r="L75" s="1247">
        <v>20</v>
      </c>
      <c r="M75" s="1247">
        <v>20.3</v>
      </c>
      <c r="N75" s="1247">
        <v>19.399999999999999</v>
      </c>
      <c r="O75" s="1247">
        <v>17.7</v>
      </c>
      <c r="U75" s="243">
        <v>81.2</v>
      </c>
      <c r="W75" s="243">
        <v>87.2</v>
      </c>
      <c r="Y75" s="243">
        <v>99.8</v>
      </c>
      <c r="AA75" s="243">
        <v>109.5</v>
      </c>
      <c r="AC75" s="243">
        <v>115.2</v>
      </c>
    </row>
    <row r="76" spans="2:30" ht="13.5">
      <c r="B76" s="248"/>
      <c r="C76" s="244"/>
      <c r="D76" s="244"/>
      <c r="E76" s="244"/>
      <c r="F76" s="244"/>
      <c r="G76" s="1243"/>
      <c r="H76" s="1244"/>
      <c r="I76" s="1225"/>
      <c r="J76" s="1225"/>
      <c r="K76" s="1248"/>
      <c r="L76" s="1248"/>
      <c r="M76" s="1248"/>
      <c r="N76" s="1248"/>
      <c r="O76" s="1248"/>
    </row>
    <row r="77" spans="2:30" ht="13.5">
      <c r="B77" s="248"/>
      <c r="C77" s="244"/>
      <c r="D77" s="244"/>
      <c r="E77" s="244"/>
      <c r="F77" s="244"/>
      <c r="G77" s="1219" t="s">
        <v>555</v>
      </c>
      <c r="H77" s="1220"/>
      <c r="I77" s="1225" t="s">
        <v>554</v>
      </c>
      <c r="J77" s="1225"/>
      <c r="K77" s="1226">
        <v>88.3</v>
      </c>
      <c r="L77" s="1226">
        <v>76.2</v>
      </c>
      <c r="M77" s="1215">
        <v>65.3</v>
      </c>
      <c r="N77" s="1215">
        <v>60.8</v>
      </c>
      <c r="O77" s="1215">
        <v>58.5</v>
      </c>
      <c r="R77" s="243">
        <v>12.3</v>
      </c>
      <c r="T77" s="243">
        <v>11.1</v>
      </c>
    </row>
    <row r="78" spans="2:30" ht="13.5">
      <c r="B78" s="248"/>
      <c r="C78" s="244"/>
      <c r="D78" s="244"/>
      <c r="E78" s="244"/>
      <c r="F78" s="244"/>
      <c r="G78" s="1221"/>
      <c r="H78" s="1222"/>
      <c r="I78" s="1225"/>
      <c r="J78" s="1225"/>
      <c r="K78" s="1226"/>
      <c r="L78" s="1226"/>
      <c r="M78" s="1215"/>
      <c r="N78" s="1215"/>
      <c r="O78" s="1215"/>
    </row>
    <row r="79" spans="2:30" ht="13.5">
      <c r="B79" s="248"/>
      <c r="C79" s="244"/>
      <c r="D79" s="244"/>
      <c r="E79" s="244"/>
      <c r="F79" s="244"/>
      <c r="G79" s="1221"/>
      <c r="H79" s="1222"/>
      <c r="I79" s="1216" t="s">
        <v>553</v>
      </c>
      <c r="J79" s="1217"/>
      <c r="K79" s="1218">
        <v>13.8</v>
      </c>
      <c r="L79" s="1218">
        <v>12.8</v>
      </c>
      <c r="M79" s="1218">
        <v>12</v>
      </c>
      <c r="N79" s="1218">
        <v>11.1</v>
      </c>
      <c r="O79" s="1218">
        <v>10.7</v>
      </c>
      <c r="V79" s="243">
        <v>53.5</v>
      </c>
      <c r="X79" s="243">
        <v>48.2</v>
      </c>
      <c r="Z79" s="243">
        <v>34.200000000000003</v>
      </c>
      <c r="AB79" s="243">
        <v>30.3</v>
      </c>
      <c r="AD79" s="243">
        <v>28.9</v>
      </c>
    </row>
    <row r="80" spans="2:30" ht="13.5">
      <c r="B80" s="248"/>
      <c r="C80" s="244"/>
      <c r="D80" s="244"/>
      <c r="E80" s="244"/>
      <c r="F80" s="244"/>
      <c r="G80" s="1223"/>
      <c r="H80" s="1224"/>
      <c r="I80" s="1217"/>
      <c r="J80" s="1217"/>
      <c r="K80" s="1218"/>
      <c r="L80" s="1218"/>
      <c r="M80" s="1218"/>
      <c r="N80" s="1218"/>
      <c r="O80" s="1218"/>
    </row>
    <row r="81" spans="2:17" ht="13.5">
      <c r="B81" s="248"/>
      <c r="C81" s="244"/>
      <c r="D81" s="244"/>
      <c r="E81" s="244"/>
      <c r="F81" s="244"/>
      <c r="G81" s="244"/>
      <c r="H81" s="244"/>
      <c r="I81" s="244"/>
      <c r="J81" s="244"/>
      <c r="K81" s="344"/>
      <c r="L81" s="244"/>
      <c r="M81" s="244"/>
      <c r="N81" s="244"/>
      <c r="O81" s="244"/>
    </row>
    <row r="82" spans="2:17" ht="17.25">
      <c r="B82" s="248"/>
      <c r="C82" s="244"/>
      <c r="D82" s="244"/>
      <c r="E82" s="244"/>
      <c r="F82" s="244"/>
      <c r="G82" s="244"/>
      <c r="H82" s="244"/>
      <c r="I82" s="244"/>
      <c r="J82" s="244"/>
      <c r="K82" s="343"/>
      <c r="L82" s="343"/>
      <c r="M82" s="343"/>
      <c r="N82" s="343"/>
      <c r="O82" s="343"/>
    </row>
    <row r="83" spans="2:17" ht="13.5">
      <c r="B83" s="340"/>
      <c r="C83" s="306"/>
      <c r="D83" s="306"/>
      <c r="E83" s="306"/>
      <c r="F83" s="306"/>
      <c r="G83" s="306"/>
      <c r="H83" s="306"/>
      <c r="I83" s="306"/>
      <c r="J83" s="306"/>
      <c r="K83" s="306"/>
      <c r="L83" s="306"/>
      <c r="M83" s="306"/>
      <c r="N83" s="306"/>
      <c r="O83" s="306"/>
      <c r="P83" s="341"/>
    </row>
    <row r="84" spans="2: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42"/>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72819</v>
      </c>
      <c r="E3" s="116"/>
      <c r="F3" s="117">
        <v>67201</v>
      </c>
      <c r="G3" s="118"/>
      <c r="H3" s="119"/>
    </row>
    <row r="4" spans="1:8">
      <c r="A4" s="120"/>
      <c r="B4" s="121"/>
      <c r="C4" s="122"/>
      <c r="D4" s="123">
        <v>55971</v>
      </c>
      <c r="E4" s="124"/>
      <c r="F4" s="125">
        <v>35210</v>
      </c>
      <c r="G4" s="126"/>
      <c r="H4" s="127"/>
    </row>
    <row r="5" spans="1:8">
      <c r="A5" s="108" t="s">
        <v>512</v>
      </c>
      <c r="B5" s="113"/>
      <c r="C5" s="114"/>
      <c r="D5" s="115">
        <v>63554</v>
      </c>
      <c r="E5" s="116"/>
      <c r="F5" s="117">
        <v>75709</v>
      </c>
      <c r="G5" s="118"/>
      <c r="H5" s="119"/>
    </row>
    <row r="6" spans="1:8">
      <c r="A6" s="120"/>
      <c r="B6" s="121"/>
      <c r="C6" s="122"/>
      <c r="D6" s="123">
        <v>29155</v>
      </c>
      <c r="E6" s="124"/>
      <c r="F6" s="125">
        <v>35212</v>
      </c>
      <c r="G6" s="126"/>
      <c r="H6" s="127"/>
    </row>
    <row r="7" spans="1:8">
      <c r="A7" s="108" t="s">
        <v>513</v>
      </c>
      <c r="B7" s="113"/>
      <c r="C7" s="114"/>
      <c r="D7" s="115">
        <v>93202</v>
      </c>
      <c r="E7" s="116"/>
      <c r="F7" s="117">
        <v>90961</v>
      </c>
      <c r="G7" s="118"/>
      <c r="H7" s="119"/>
    </row>
    <row r="8" spans="1:8">
      <c r="A8" s="120"/>
      <c r="B8" s="121"/>
      <c r="C8" s="122"/>
      <c r="D8" s="123">
        <v>42867</v>
      </c>
      <c r="E8" s="124"/>
      <c r="F8" s="125">
        <v>37720</v>
      </c>
      <c r="G8" s="126"/>
      <c r="H8" s="127"/>
    </row>
    <row r="9" spans="1:8">
      <c r="A9" s="108" t="s">
        <v>514</v>
      </c>
      <c r="B9" s="113"/>
      <c r="C9" s="114"/>
      <c r="D9" s="115">
        <v>68199</v>
      </c>
      <c r="E9" s="116"/>
      <c r="F9" s="117">
        <v>106614</v>
      </c>
      <c r="G9" s="118"/>
      <c r="H9" s="119"/>
    </row>
    <row r="10" spans="1:8">
      <c r="A10" s="120"/>
      <c r="B10" s="121"/>
      <c r="C10" s="122"/>
      <c r="D10" s="123">
        <v>30165</v>
      </c>
      <c r="E10" s="124"/>
      <c r="F10" s="125">
        <v>45545</v>
      </c>
      <c r="G10" s="126"/>
      <c r="H10" s="127"/>
    </row>
    <row r="11" spans="1:8">
      <c r="A11" s="108" t="s">
        <v>515</v>
      </c>
      <c r="B11" s="113"/>
      <c r="C11" s="114"/>
      <c r="D11" s="115">
        <v>77121</v>
      </c>
      <c r="E11" s="116"/>
      <c r="F11" s="117">
        <v>85459</v>
      </c>
      <c r="G11" s="118"/>
      <c r="H11" s="119"/>
    </row>
    <row r="12" spans="1:8">
      <c r="A12" s="120"/>
      <c r="B12" s="121"/>
      <c r="C12" s="128"/>
      <c r="D12" s="123">
        <v>34609</v>
      </c>
      <c r="E12" s="124"/>
      <c r="F12" s="125">
        <v>44378</v>
      </c>
      <c r="G12" s="126"/>
      <c r="H12" s="127"/>
    </row>
    <row r="13" spans="1:8">
      <c r="A13" s="108"/>
      <c r="B13" s="113"/>
      <c r="C13" s="129"/>
      <c r="D13" s="130">
        <v>74979</v>
      </c>
      <c r="E13" s="131"/>
      <c r="F13" s="132">
        <v>85189</v>
      </c>
      <c r="G13" s="133"/>
      <c r="H13" s="119"/>
    </row>
    <row r="14" spans="1:8">
      <c r="A14" s="120"/>
      <c r="B14" s="121"/>
      <c r="C14" s="122"/>
      <c r="D14" s="123">
        <v>38553</v>
      </c>
      <c r="E14" s="124"/>
      <c r="F14" s="125">
        <v>39613</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2.12</v>
      </c>
      <c r="C19" s="134">
        <f>ROUND(VALUE(SUBSTITUTE(実質収支比率等に係る経年分析!G$48,"▲","-")),2)</f>
        <v>1.06</v>
      </c>
      <c r="D19" s="134">
        <f>ROUND(VALUE(SUBSTITUTE(実質収支比率等に係る経年分析!H$48,"▲","-")),2)</f>
        <v>0.34</v>
      </c>
      <c r="E19" s="134">
        <f>ROUND(VALUE(SUBSTITUTE(実質収支比率等に係る経年分析!I$48,"▲","-")),2)</f>
        <v>1.84</v>
      </c>
      <c r="F19" s="134">
        <f>ROUND(VALUE(SUBSTITUTE(実質収支比率等に係る経年分析!J$48,"▲","-")),2)</f>
        <v>7.32</v>
      </c>
    </row>
    <row r="20" spans="1:11">
      <c r="A20" s="134" t="s">
        <v>43</v>
      </c>
      <c r="B20" s="134">
        <f>ROUND(VALUE(SUBSTITUTE(実質収支比率等に係る経年分析!F$47,"▲","-")),2)</f>
        <v>3.68</v>
      </c>
      <c r="C20" s="134">
        <f>ROUND(VALUE(SUBSTITUTE(実質収支比率等に係る経年分析!G$47,"▲","-")),2)</f>
        <v>4.4400000000000004</v>
      </c>
      <c r="D20" s="134">
        <f>ROUND(VALUE(SUBSTITUTE(実質収支比率等に係る経年分析!H$47,"▲","-")),2)</f>
        <v>4.4400000000000004</v>
      </c>
      <c r="E20" s="134">
        <f>ROUND(VALUE(SUBSTITUTE(実質収支比率等に係る経年分析!I$47,"▲","-")),2)</f>
        <v>4.47</v>
      </c>
      <c r="F20" s="134">
        <f>ROUND(VALUE(SUBSTITUTE(実質収支比率等に係る経年分析!J$47,"▲","-")),2)</f>
        <v>4.41</v>
      </c>
    </row>
    <row r="21" spans="1:11">
      <c r="A21" s="134" t="s">
        <v>44</v>
      </c>
      <c r="B21" s="134">
        <f>IF(ISNUMBER(VALUE(SUBSTITUTE(実質収支比率等に係る経年分析!F$49,"▲","-"))),ROUND(VALUE(SUBSTITUTE(実質収支比率等に係る経年分析!F$49,"▲","-")),2),NA())</f>
        <v>-1.18</v>
      </c>
      <c r="C21" s="134">
        <f>IF(ISNUMBER(VALUE(SUBSTITUTE(実質収支比率等に係る経年分析!G$49,"▲","-"))),ROUND(VALUE(SUBSTITUTE(実質収支比率等に係る経年分析!G$49,"▲","-")),2),NA())</f>
        <v>0.3</v>
      </c>
      <c r="D21" s="134">
        <f>IF(ISNUMBER(VALUE(SUBSTITUTE(実質収支比率等に係る経年分析!H$49,"▲","-"))),ROUND(VALUE(SUBSTITUTE(実質収支比率等に係る経年分析!H$49,"▲","-")),2),NA())</f>
        <v>5</v>
      </c>
      <c r="E21" s="134">
        <f>IF(ISNUMBER(VALUE(SUBSTITUTE(実質収支比率等に係る経年分析!I$49,"▲","-"))),ROUND(VALUE(SUBSTITUTE(実質収支比率等に係る経年分析!I$49,"▲","-")),2),NA())</f>
        <v>4.8099999999999996</v>
      </c>
      <c r="F21" s="134">
        <f>IF(ISNUMBER(VALUE(SUBSTITUTE(実質収支比率等に係る経年分析!J$49,"▲","-"))),ROUND(VALUE(SUBSTITUTE(実質収支比率等に係る経年分析!J$49,"▲","-")),2),NA())</f>
        <v>5.66</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スクールバス特別会計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バス事業特別会計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0.53</v>
      </c>
    </row>
    <row r="33" spans="1:16">
      <c r="A33" s="135" t="str">
        <f>IF(連結実質赤字比率に係る赤字・黒字の構成分析!C$37="",NA(),連結実質赤字比率に係る赤字・黒字の構成分析!C$37)</f>
        <v>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4.8099999999999996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5.4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6.38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3.21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2.73</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3.32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3.03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2.82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4.8099999999999996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10.46</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0.06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0.06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0.04</v>
      </c>
      <c r="H35" s="135">
        <f>IF(ROUND(VALUE(SUBSTITUTE(連結実質赤字比率に係る赤字・黒字の構成分析!I$35,"▲", "-")), 2) &lt; 0, ABS(ROUND(VALUE(SUBSTITUTE(連結実質赤字比率に係る赤字・黒字の構成分析!I$35,"▲", "-")), 2)), NA())</f>
        <v>0.48</v>
      </c>
      <c r="I35" s="135" t="e">
        <f>IF(ROUND(VALUE(SUBSTITUTE(連結実質赤字比率に係る赤字・黒字の構成分析!I$35,"▲", "-")), 2) &gt;= 0, ABS(ROUND(VALUE(SUBSTITUTE(連結実質赤字比率に係る赤字・黒字の構成分析!I$35,"▲", "-")), 2)), NA())</f>
        <v>#N/A</v>
      </c>
      <c r="J35" s="135">
        <f>IF(ROUND(VALUE(SUBSTITUTE(連結実質赤字比率に係る赤字・黒字の構成分析!J$35,"▲", "-")), 2) &lt; 0, ABS(ROUND(VALUE(SUBSTITUTE(連結実質赤字比率に係る赤字・黒字の構成分析!J$35,"▲", "-")), 2)), NA())</f>
        <v>2.0299999999999998</v>
      </c>
      <c r="K35" s="135" t="e">
        <f>IF(ROUND(VALUE(SUBSTITUTE(連結実質赤字比率に係る赤字・黒字の構成分析!J$35,"▲", "-")), 2) &gt;= 0, ABS(ROUND(VALUE(SUBSTITUTE(連結実質赤字比率に係る赤字・黒字の構成分析!J$35,"▲", "-")), 2)), NA())</f>
        <v>#N/A</v>
      </c>
    </row>
    <row r="36" spans="1:16">
      <c r="A36" s="135" t="str">
        <f>IF(連結実質赤字比率に係る赤字・黒字の構成分析!C$34="",NA(),連結実質赤字比率に係る赤字・黒字の構成分析!C$34)</f>
        <v>住宅新築資金等貸付事業特別会計</v>
      </c>
      <c r="B36" s="135">
        <f>IF(ROUND(VALUE(SUBSTITUTE(連結実質赤字比率に係る赤字・黒字の構成分析!F$34,"▲", "-")), 2) &lt; 0, ABS(ROUND(VALUE(SUBSTITUTE(連結実質赤字比率に係る赤字・黒字の構成分析!F$34,"▲", "-")), 2)), NA())</f>
        <v>1.2</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1.98</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2.48</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2.97</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3.14</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1784</v>
      </c>
      <c r="E42" s="136"/>
      <c r="F42" s="136"/>
      <c r="G42" s="136">
        <f>'実質公債費比率（分子）の構造'!L$52</f>
        <v>1789</v>
      </c>
      <c r="H42" s="136"/>
      <c r="I42" s="136"/>
      <c r="J42" s="136">
        <f>'実質公債費比率（分子）の構造'!M$52</f>
        <v>1773</v>
      </c>
      <c r="K42" s="136"/>
      <c r="L42" s="136"/>
      <c r="M42" s="136">
        <f>'実質公債費比率（分子）の構造'!N$52</f>
        <v>1815</v>
      </c>
      <c r="N42" s="136"/>
      <c r="O42" s="136"/>
      <c r="P42" s="136">
        <f>'実質公債費比率（分子）の構造'!O$52</f>
        <v>1810</v>
      </c>
    </row>
    <row r="43" spans="1:16">
      <c r="A43" s="136" t="s">
        <v>52</v>
      </c>
      <c r="B43" s="136">
        <f>'実質公債費比率（分子）の構造'!K$51</f>
        <v>0</v>
      </c>
      <c r="C43" s="136"/>
      <c r="D43" s="136"/>
      <c r="E43" s="136">
        <f>'実質公債費比率（分子）の構造'!L$51</f>
        <v>0</v>
      </c>
      <c r="F43" s="136"/>
      <c r="G43" s="136"/>
      <c r="H43" s="136">
        <f>'実質公債費比率（分子）の構造'!M$51</f>
        <v>1</v>
      </c>
      <c r="I43" s="136"/>
      <c r="J43" s="136"/>
      <c r="K43" s="136">
        <f>'実質公債費比率（分子）の構造'!N$51</f>
        <v>1</v>
      </c>
      <c r="L43" s="136"/>
      <c r="M43" s="136"/>
      <c r="N43" s="136">
        <f>'実質公債費比率（分子）の構造'!O$51</f>
        <v>0</v>
      </c>
      <c r="O43" s="136"/>
      <c r="P43" s="136"/>
    </row>
    <row r="44" spans="1:16">
      <c r="A44" s="136" t="s">
        <v>53</v>
      </c>
      <c r="B44" s="136">
        <f>'実質公債費比率（分子）の構造'!K$50</f>
        <v>35</v>
      </c>
      <c r="C44" s="136"/>
      <c r="D44" s="136"/>
      <c r="E44" s="136">
        <f>'実質公債費比率（分子）の構造'!L$50</f>
        <v>34</v>
      </c>
      <c r="F44" s="136"/>
      <c r="G44" s="136"/>
      <c r="H44" s="136">
        <f>'実質公債費比率（分子）の構造'!M$50</f>
        <v>23</v>
      </c>
      <c r="I44" s="136"/>
      <c r="J44" s="136"/>
      <c r="K44" s="136">
        <f>'実質公債費比率（分子）の構造'!N$50</f>
        <v>23</v>
      </c>
      <c r="L44" s="136"/>
      <c r="M44" s="136"/>
      <c r="N44" s="136">
        <f>'実質公債費比率（分子）の構造'!O$50</f>
        <v>53</v>
      </c>
      <c r="O44" s="136"/>
      <c r="P44" s="136"/>
    </row>
    <row r="45" spans="1:16">
      <c r="A45" s="136" t="s">
        <v>54</v>
      </c>
      <c r="B45" s="136">
        <f>'実質公債費比率（分子）の構造'!K$49</f>
        <v>196</v>
      </c>
      <c r="C45" s="136"/>
      <c r="D45" s="136"/>
      <c r="E45" s="136">
        <f>'実質公債費比率（分子）の構造'!L$49</f>
        <v>197</v>
      </c>
      <c r="F45" s="136"/>
      <c r="G45" s="136"/>
      <c r="H45" s="136">
        <f>'実質公債費比率（分子）の構造'!M$49</f>
        <v>196</v>
      </c>
      <c r="I45" s="136"/>
      <c r="J45" s="136"/>
      <c r="K45" s="136">
        <f>'実質公債費比率（分子）の構造'!N$49</f>
        <v>194</v>
      </c>
      <c r="L45" s="136"/>
      <c r="M45" s="136"/>
      <c r="N45" s="136">
        <f>'実質公債費比率（分子）の構造'!O$49</f>
        <v>142</v>
      </c>
      <c r="O45" s="136"/>
      <c r="P45" s="136"/>
    </row>
    <row r="46" spans="1:16">
      <c r="A46" s="136" t="s">
        <v>55</v>
      </c>
      <c r="B46" s="136">
        <f>'実質公債費比率（分子）の構造'!K$48</f>
        <v>304</v>
      </c>
      <c r="C46" s="136"/>
      <c r="D46" s="136"/>
      <c r="E46" s="136">
        <f>'実質公債費比率（分子）の構造'!L$48</f>
        <v>317</v>
      </c>
      <c r="F46" s="136"/>
      <c r="G46" s="136"/>
      <c r="H46" s="136">
        <f>'実質公債費比率（分子）の構造'!M$48</f>
        <v>311</v>
      </c>
      <c r="I46" s="136"/>
      <c r="J46" s="136"/>
      <c r="K46" s="136">
        <f>'実質公債費比率（分子）の構造'!N$48</f>
        <v>286</v>
      </c>
      <c r="L46" s="136"/>
      <c r="M46" s="136"/>
      <c r="N46" s="136">
        <f>'実質公債費比率（分子）の構造'!O$48</f>
        <v>294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2481</v>
      </c>
      <c r="C49" s="136"/>
      <c r="D49" s="136"/>
      <c r="E49" s="136">
        <f>'実質公債費比率（分子）の構造'!L$45</f>
        <v>2444</v>
      </c>
      <c r="F49" s="136"/>
      <c r="G49" s="136"/>
      <c r="H49" s="136">
        <f>'実質公債費比率（分子）の構造'!M$45</f>
        <v>2401</v>
      </c>
      <c r="I49" s="136"/>
      <c r="J49" s="136"/>
      <c r="K49" s="136">
        <f>'実質公債費比率（分子）の構造'!N$45</f>
        <v>2338</v>
      </c>
      <c r="L49" s="136"/>
      <c r="M49" s="136"/>
      <c r="N49" s="136">
        <f>'実質公債費比率（分子）の構造'!O$45</f>
        <v>2238</v>
      </c>
      <c r="O49" s="136"/>
      <c r="P49" s="136"/>
    </row>
    <row r="50" spans="1:16">
      <c r="A50" s="136" t="s">
        <v>59</v>
      </c>
      <c r="B50" s="136" t="e">
        <f>NA()</f>
        <v>#N/A</v>
      </c>
      <c r="C50" s="136">
        <f>IF(ISNUMBER('実質公債費比率（分子）の構造'!K$53),'実質公債費比率（分子）の構造'!K$53,NA())</f>
        <v>1232</v>
      </c>
      <c r="D50" s="136" t="e">
        <f>NA()</f>
        <v>#N/A</v>
      </c>
      <c r="E50" s="136" t="e">
        <f>NA()</f>
        <v>#N/A</v>
      </c>
      <c r="F50" s="136">
        <f>IF(ISNUMBER('実質公債費比率（分子）の構造'!L$53),'実質公債費比率（分子）の構造'!L$53,NA())</f>
        <v>1203</v>
      </c>
      <c r="G50" s="136" t="e">
        <f>NA()</f>
        <v>#N/A</v>
      </c>
      <c r="H50" s="136" t="e">
        <f>NA()</f>
        <v>#N/A</v>
      </c>
      <c r="I50" s="136">
        <f>IF(ISNUMBER('実質公債費比率（分子）の構造'!M$53),'実質公債費比率（分子）の構造'!M$53,NA())</f>
        <v>1159</v>
      </c>
      <c r="J50" s="136" t="e">
        <f>NA()</f>
        <v>#N/A</v>
      </c>
      <c r="K50" s="136" t="e">
        <f>NA()</f>
        <v>#N/A</v>
      </c>
      <c r="L50" s="136">
        <f>IF(ISNUMBER('実質公債費比率（分子）の構造'!N$53),'実質公債費比率（分子）の構造'!N$53,NA())</f>
        <v>1027</v>
      </c>
      <c r="M50" s="136" t="e">
        <f>NA()</f>
        <v>#N/A</v>
      </c>
      <c r="N50" s="136" t="e">
        <f>NA()</f>
        <v>#N/A</v>
      </c>
      <c r="O50" s="136">
        <f>IF(ISNUMBER('実質公債費比率（分子）の構造'!O$53),'実質公債費比率（分子）の構造'!O$53,NA())</f>
        <v>917</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13804</v>
      </c>
      <c r="E56" s="135"/>
      <c r="F56" s="135"/>
      <c r="G56" s="135">
        <f>'将来負担比率（分子）の構造'!J$51</f>
        <v>14165</v>
      </c>
      <c r="H56" s="135"/>
      <c r="I56" s="135"/>
      <c r="J56" s="135">
        <f>'将来負担比率（分子）の構造'!K$51</f>
        <v>13893</v>
      </c>
      <c r="K56" s="135"/>
      <c r="L56" s="135"/>
      <c r="M56" s="135">
        <f>'将来負担比率（分子）の構造'!L$51</f>
        <v>13523</v>
      </c>
      <c r="N56" s="135"/>
      <c r="O56" s="135"/>
      <c r="P56" s="135">
        <f>'将来負担比率（分子）の構造'!M$51</f>
        <v>13596</v>
      </c>
    </row>
    <row r="57" spans="1:16">
      <c r="A57" s="135" t="s">
        <v>35</v>
      </c>
      <c r="B57" s="135"/>
      <c r="C57" s="135"/>
      <c r="D57" s="135">
        <f>'将来負担比率（分子）の構造'!I$50</f>
        <v>1417</v>
      </c>
      <c r="E57" s="135"/>
      <c r="F57" s="135"/>
      <c r="G57" s="135">
        <f>'将来負担比率（分子）の構造'!J$50</f>
        <v>1366</v>
      </c>
      <c r="H57" s="135"/>
      <c r="I57" s="135"/>
      <c r="J57" s="135">
        <f>'将来負担比率（分子）の構造'!K$50</f>
        <v>981</v>
      </c>
      <c r="K57" s="135"/>
      <c r="L57" s="135"/>
      <c r="M57" s="135">
        <f>'将来負担比率（分子）の構造'!L$50</f>
        <v>792</v>
      </c>
      <c r="N57" s="135"/>
      <c r="O57" s="135"/>
      <c r="P57" s="135">
        <f>'将来負担比率（分子）の構造'!M$50</f>
        <v>613</v>
      </c>
    </row>
    <row r="58" spans="1:16">
      <c r="A58" s="135" t="s">
        <v>34</v>
      </c>
      <c r="B58" s="135"/>
      <c r="C58" s="135"/>
      <c r="D58" s="135">
        <f>'将来負担比率（分子）の構造'!I$49</f>
        <v>1543</v>
      </c>
      <c r="E58" s="135"/>
      <c r="F58" s="135"/>
      <c r="G58" s="135">
        <f>'将来負担比率（分子）の構造'!J$49</f>
        <v>1348</v>
      </c>
      <c r="H58" s="135"/>
      <c r="I58" s="135"/>
      <c r="J58" s="135">
        <f>'将来負担比率（分子）の構造'!K$49</f>
        <v>1120</v>
      </c>
      <c r="K58" s="135"/>
      <c r="L58" s="135"/>
      <c r="M58" s="135">
        <f>'将来負担比率（分子）の構造'!L$49</f>
        <v>987</v>
      </c>
      <c r="N58" s="135"/>
      <c r="O58" s="135"/>
      <c r="P58" s="135">
        <f>'将来負担比率（分子）の構造'!M$49</f>
        <v>1416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2416</v>
      </c>
      <c r="C62" s="135"/>
      <c r="D62" s="135"/>
      <c r="E62" s="135">
        <f>'将来負担比率（分子）の構造'!J$45</f>
        <v>2554</v>
      </c>
      <c r="F62" s="135"/>
      <c r="G62" s="135"/>
      <c r="H62" s="135">
        <f>'将来負担比率（分子）の構造'!K$45</f>
        <v>2508</v>
      </c>
      <c r="I62" s="135"/>
      <c r="J62" s="135"/>
      <c r="K62" s="135">
        <f>'将来負担比率（分子）の構造'!L$45</f>
        <v>2165</v>
      </c>
      <c r="L62" s="135"/>
      <c r="M62" s="135"/>
      <c r="N62" s="135">
        <f>'将来負担比率（分子）の構造'!M$45</f>
        <v>1999</v>
      </c>
      <c r="O62" s="135"/>
      <c r="P62" s="135"/>
    </row>
    <row r="63" spans="1:16">
      <c r="A63" s="135" t="s">
        <v>28</v>
      </c>
      <c r="B63" s="135">
        <f>'将来負担比率（分子）の構造'!I$44</f>
        <v>790</v>
      </c>
      <c r="C63" s="135"/>
      <c r="D63" s="135"/>
      <c r="E63" s="135">
        <f>'将来負担比率（分子）の構造'!J$44</f>
        <v>608</v>
      </c>
      <c r="F63" s="135"/>
      <c r="G63" s="135"/>
      <c r="H63" s="135">
        <f>'将来負担比率（分子）の構造'!K$44</f>
        <v>425</v>
      </c>
      <c r="I63" s="135"/>
      <c r="J63" s="135"/>
      <c r="K63" s="135">
        <f>'将来負担比率（分子）の構造'!L$44</f>
        <v>251</v>
      </c>
      <c r="L63" s="135"/>
      <c r="M63" s="135"/>
      <c r="N63" s="135">
        <f>'将来負担比率（分子）の構造'!M$44</f>
        <v>89</v>
      </c>
      <c r="O63" s="135"/>
      <c r="P63" s="135"/>
    </row>
    <row r="64" spans="1:16">
      <c r="A64" s="135" t="s">
        <v>27</v>
      </c>
      <c r="B64" s="135">
        <f>'将来負担比率（分子）の構造'!I$43</f>
        <v>3870</v>
      </c>
      <c r="C64" s="135"/>
      <c r="D64" s="135"/>
      <c r="E64" s="135">
        <f>'将来負担比率（分子）の構造'!J$43</f>
        <v>3725</v>
      </c>
      <c r="F64" s="135"/>
      <c r="G64" s="135"/>
      <c r="H64" s="135">
        <f>'将来負担比率（分子）の構造'!K$43</f>
        <v>3573</v>
      </c>
      <c r="I64" s="135"/>
      <c r="J64" s="135"/>
      <c r="K64" s="135">
        <f>'将来負担比率（分子）の構造'!L$43</f>
        <v>3509</v>
      </c>
      <c r="L64" s="135"/>
      <c r="M64" s="135"/>
      <c r="N64" s="135">
        <f>'将来負担比率（分子）の構造'!M$43</f>
        <v>4293</v>
      </c>
      <c r="O64" s="135"/>
      <c r="P64" s="135"/>
    </row>
    <row r="65" spans="1:16">
      <c r="A65" s="135" t="s">
        <v>26</v>
      </c>
      <c r="B65" s="135">
        <f>'将来負担比率（分子）の構造'!I$42</f>
        <v>406</v>
      </c>
      <c r="C65" s="135"/>
      <c r="D65" s="135"/>
      <c r="E65" s="135">
        <f>'将来負担比率（分子）の構造'!J$42</f>
        <v>347</v>
      </c>
      <c r="F65" s="135"/>
      <c r="G65" s="135"/>
      <c r="H65" s="135">
        <f>'将来負担比率（分子）の構造'!K$42</f>
        <v>287</v>
      </c>
      <c r="I65" s="135"/>
      <c r="J65" s="135"/>
      <c r="K65" s="135">
        <f>'将来負担比率（分子）の構造'!L$42</f>
        <v>228</v>
      </c>
      <c r="L65" s="135"/>
      <c r="M65" s="135"/>
      <c r="N65" s="135">
        <f>'将来負担比率（分子）の構造'!M$42</f>
        <v>176</v>
      </c>
      <c r="O65" s="135"/>
      <c r="P65" s="135"/>
    </row>
    <row r="66" spans="1:16">
      <c r="A66" s="135" t="s">
        <v>25</v>
      </c>
      <c r="B66" s="135">
        <f>'将来負担比率（分子）の構造'!I$41</f>
        <v>20686</v>
      </c>
      <c r="C66" s="135"/>
      <c r="D66" s="135"/>
      <c r="E66" s="135">
        <f>'将来負担比率（分子）の構造'!J$41</f>
        <v>19806</v>
      </c>
      <c r="F66" s="135"/>
      <c r="G66" s="135"/>
      <c r="H66" s="135">
        <f>'将来負担比率（分子）の構造'!K$41</f>
        <v>19184</v>
      </c>
      <c r="I66" s="135"/>
      <c r="J66" s="135"/>
      <c r="K66" s="135">
        <f>'将来負担比率（分子）の構造'!L$41</f>
        <v>18554</v>
      </c>
      <c r="L66" s="135"/>
      <c r="M66" s="135"/>
      <c r="N66" s="135">
        <f>'将来負担比率（分子）の構造'!M$41</f>
        <v>18451</v>
      </c>
      <c r="O66" s="135"/>
      <c r="P66" s="135"/>
    </row>
    <row r="67" spans="1:16">
      <c r="A67" s="135" t="s">
        <v>63</v>
      </c>
      <c r="B67" s="135" t="e">
        <f>NA()</f>
        <v>#N/A</v>
      </c>
      <c r="C67" s="135">
        <f>IF(ISNUMBER('将来負担比率（分子）の構造'!I$52), IF('将来負担比率（分子）の構造'!I$52 &lt; 0, 0, '将来負担比率（分子）の構造'!I$52), NA())</f>
        <v>11404</v>
      </c>
      <c r="D67" s="135" t="e">
        <f>NA()</f>
        <v>#N/A</v>
      </c>
      <c r="E67" s="135" t="e">
        <f>NA()</f>
        <v>#N/A</v>
      </c>
      <c r="F67" s="135">
        <f>IF(ISNUMBER('将来負担比率（分子）の構造'!J$52), IF('将来負担比率（分子）の構造'!J$52 &lt; 0, 0, '将来負担比率（分子）の構造'!J$52), NA())</f>
        <v>10163</v>
      </c>
      <c r="G67" s="135" t="e">
        <f>NA()</f>
        <v>#N/A</v>
      </c>
      <c r="H67" s="135" t="e">
        <f>NA()</f>
        <v>#N/A</v>
      </c>
      <c r="I67" s="135">
        <f>IF(ISNUMBER('将来負担比率（分子）の構造'!K$52), IF('将来負担比率（分子）の構造'!K$52 &lt; 0, 0, '将来負担比率（分子）の構造'!K$52), NA())</f>
        <v>9982</v>
      </c>
      <c r="J67" s="135" t="e">
        <f>NA()</f>
        <v>#N/A</v>
      </c>
      <c r="K67" s="135" t="e">
        <f>NA()</f>
        <v>#N/A</v>
      </c>
      <c r="L67" s="135">
        <f>IF(ISNUMBER('将来負担比率（分子）の構造'!L$52), IF('将来負担比率（分子）の構造'!L$52 &lt; 0, 0, '将来負担比率（分子）の構造'!L$52), NA())</f>
        <v>9406</v>
      </c>
      <c r="M67" s="135" t="e">
        <f>NA()</f>
        <v>#N/A</v>
      </c>
      <c r="N67" s="135" t="e">
        <f>NA()</f>
        <v>#N/A</v>
      </c>
      <c r="O67" s="135">
        <f>IF(ISNUMBER('将来負担比率（分子）の構造'!M$52), IF('将来負担比率（分子）の構造'!M$52 &lt; 0, 0, '将来負担比率（分子）の構造'!M$52), NA())</f>
        <v>9383</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204</v>
      </c>
      <c r="C5" s="610"/>
      <c r="D5" s="610"/>
      <c r="E5" s="610"/>
      <c r="F5" s="610"/>
      <c r="G5" s="610"/>
      <c r="H5" s="610"/>
      <c r="I5" s="610"/>
      <c r="J5" s="610"/>
      <c r="K5" s="610"/>
      <c r="L5" s="610"/>
      <c r="M5" s="610"/>
      <c r="N5" s="610"/>
      <c r="O5" s="610"/>
      <c r="P5" s="610"/>
      <c r="Q5" s="611"/>
      <c r="R5" s="612">
        <v>2790871</v>
      </c>
      <c r="S5" s="613"/>
      <c r="T5" s="613"/>
      <c r="U5" s="613"/>
      <c r="V5" s="613"/>
      <c r="W5" s="613"/>
      <c r="X5" s="613"/>
      <c r="Y5" s="614"/>
      <c r="Z5" s="615">
        <v>18.2</v>
      </c>
      <c r="AA5" s="615"/>
      <c r="AB5" s="615"/>
      <c r="AC5" s="615"/>
      <c r="AD5" s="616">
        <v>2790871</v>
      </c>
      <c r="AE5" s="616"/>
      <c r="AF5" s="616"/>
      <c r="AG5" s="616"/>
      <c r="AH5" s="616"/>
      <c r="AI5" s="616"/>
      <c r="AJ5" s="616"/>
      <c r="AK5" s="616"/>
      <c r="AL5" s="617">
        <v>38.200000000000003</v>
      </c>
      <c r="AM5" s="618"/>
      <c r="AN5" s="618"/>
      <c r="AO5" s="619"/>
      <c r="AP5" s="609" t="s">
        <v>205</v>
      </c>
      <c r="AQ5" s="610"/>
      <c r="AR5" s="610"/>
      <c r="AS5" s="610"/>
      <c r="AT5" s="610"/>
      <c r="AU5" s="610"/>
      <c r="AV5" s="610"/>
      <c r="AW5" s="610"/>
      <c r="AX5" s="610"/>
      <c r="AY5" s="610"/>
      <c r="AZ5" s="610"/>
      <c r="BA5" s="610"/>
      <c r="BB5" s="610"/>
      <c r="BC5" s="610"/>
      <c r="BD5" s="610"/>
      <c r="BE5" s="610"/>
      <c r="BF5" s="611"/>
      <c r="BG5" s="623">
        <v>2790871</v>
      </c>
      <c r="BH5" s="624"/>
      <c r="BI5" s="624"/>
      <c r="BJ5" s="624"/>
      <c r="BK5" s="624"/>
      <c r="BL5" s="624"/>
      <c r="BM5" s="624"/>
      <c r="BN5" s="625"/>
      <c r="BO5" s="626">
        <v>100</v>
      </c>
      <c r="BP5" s="626"/>
      <c r="BQ5" s="626"/>
      <c r="BR5" s="626"/>
      <c r="BS5" s="627">
        <v>167217</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198</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c r="B6" s="620" t="s">
        <v>209</v>
      </c>
      <c r="C6" s="621"/>
      <c r="D6" s="621"/>
      <c r="E6" s="621"/>
      <c r="F6" s="621"/>
      <c r="G6" s="621"/>
      <c r="H6" s="621"/>
      <c r="I6" s="621"/>
      <c r="J6" s="621"/>
      <c r="K6" s="621"/>
      <c r="L6" s="621"/>
      <c r="M6" s="621"/>
      <c r="N6" s="621"/>
      <c r="O6" s="621"/>
      <c r="P6" s="621"/>
      <c r="Q6" s="622"/>
      <c r="R6" s="623">
        <v>136833</v>
      </c>
      <c r="S6" s="624"/>
      <c r="T6" s="624"/>
      <c r="U6" s="624"/>
      <c r="V6" s="624"/>
      <c r="W6" s="624"/>
      <c r="X6" s="624"/>
      <c r="Y6" s="625"/>
      <c r="Z6" s="626">
        <v>0.9</v>
      </c>
      <c r="AA6" s="626"/>
      <c r="AB6" s="626"/>
      <c r="AC6" s="626"/>
      <c r="AD6" s="627">
        <v>136833</v>
      </c>
      <c r="AE6" s="627"/>
      <c r="AF6" s="627"/>
      <c r="AG6" s="627"/>
      <c r="AH6" s="627"/>
      <c r="AI6" s="627"/>
      <c r="AJ6" s="627"/>
      <c r="AK6" s="627"/>
      <c r="AL6" s="628">
        <v>1.9</v>
      </c>
      <c r="AM6" s="629"/>
      <c r="AN6" s="629"/>
      <c r="AO6" s="630"/>
      <c r="AP6" s="620" t="s">
        <v>210</v>
      </c>
      <c r="AQ6" s="621"/>
      <c r="AR6" s="621"/>
      <c r="AS6" s="621"/>
      <c r="AT6" s="621"/>
      <c r="AU6" s="621"/>
      <c r="AV6" s="621"/>
      <c r="AW6" s="621"/>
      <c r="AX6" s="621"/>
      <c r="AY6" s="621"/>
      <c r="AZ6" s="621"/>
      <c r="BA6" s="621"/>
      <c r="BB6" s="621"/>
      <c r="BC6" s="621"/>
      <c r="BD6" s="621"/>
      <c r="BE6" s="621"/>
      <c r="BF6" s="622"/>
      <c r="BG6" s="623">
        <v>2790871</v>
      </c>
      <c r="BH6" s="624"/>
      <c r="BI6" s="624"/>
      <c r="BJ6" s="624"/>
      <c r="BK6" s="624"/>
      <c r="BL6" s="624"/>
      <c r="BM6" s="624"/>
      <c r="BN6" s="625"/>
      <c r="BO6" s="626">
        <v>100</v>
      </c>
      <c r="BP6" s="626"/>
      <c r="BQ6" s="626"/>
      <c r="BR6" s="626"/>
      <c r="BS6" s="627">
        <v>167217</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144281</v>
      </c>
      <c r="CS6" s="624"/>
      <c r="CT6" s="624"/>
      <c r="CU6" s="624"/>
      <c r="CV6" s="624"/>
      <c r="CW6" s="624"/>
      <c r="CX6" s="624"/>
      <c r="CY6" s="625"/>
      <c r="CZ6" s="626">
        <v>1</v>
      </c>
      <c r="DA6" s="626"/>
      <c r="DB6" s="626"/>
      <c r="DC6" s="626"/>
      <c r="DD6" s="632" t="s">
        <v>212</v>
      </c>
      <c r="DE6" s="624"/>
      <c r="DF6" s="624"/>
      <c r="DG6" s="624"/>
      <c r="DH6" s="624"/>
      <c r="DI6" s="624"/>
      <c r="DJ6" s="624"/>
      <c r="DK6" s="624"/>
      <c r="DL6" s="624"/>
      <c r="DM6" s="624"/>
      <c r="DN6" s="624"/>
      <c r="DO6" s="624"/>
      <c r="DP6" s="625"/>
      <c r="DQ6" s="632">
        <v>144281</v>
      </c>
      <c r="DR6" s="624"/>
      <c r="DS6" s="624"/>
      <c r="DT6" s="624"/>
      <c r="DU6" s="624"/>
      <c r="DV6" s="624"/>
      <c r="DW6" s="624"/>
      <c r="DX6" s="624"/>
      <c r="DY6" s="624"/>
      <c r="DZ6" s="624"/>
      <c r="EA6" s="624"/>
      <c r="EB6" s="624"/>
      <c r="EC6" s="633"/>
    </row>
    <row r="7" spans="2:143" ht="11.25" customHeight="1">
      <c r="B7" s="620" t="s">
        <v>213</v>
      </c>
      <c r="C7" s="621"/>
      <c r="D7" s="621"/>
      <c r="E7" s="621"/>
      <c r="F7" s="621"/>
      <c r="G7" s="621"/>
      <c r="H7" s="621"/>
      <c r="I7" s="621"/>
      <c r="J7" s="621"/>
      <c r="K7" s="621"/>
      <c r="L7" s="621"/>
      <c r="M7" s="621"/>
      <c r="N7" s="621"/>
      <c r="O7" s="621"/>
      <c r="P7" s="621"/>
      <c r="Q7" s="622"/>
      <c r="R7" s="623">
        <v>7390</v>
      </c>
      <c r="S7" s="624"/>
      <c r="T7" s="624"/>
      <c r="U7" s="624"/>
      <c r="V7" s="624"/>
      <c r="W7" s="624"/>
      <c r="X7" s="624"/>
      <c r="Y7" s="625"/>
      <c r="Z7" s="626">
        <v>0</v>
      </c>
      <c r="AA7" s="626"/>
      <c r="AB7" s="626"/>
      <c r="AC7" s="626"/>
      <c r="AD7" s="627">
        <v>7390</v>
      </c>
      <c r="AE7" s="627"/>
      <c r="AF7" s="627"/>
      <c r="AG7" s="627"/>
      <c r="AH7" s="627"/>
      <c r="AI7" s="627"/>
      <c r="AJ7" s="627"/>
      <c r="AK7" s="627"/>
      <c r="AL7" s="628">
        <v>0.1</v>
      </c>
      <c r="AM7" s="629"/>
      <c r="AN7" s="629"/>
      <c r="AO7" s="630"/>
      <c r="AP7" s="620" t="s">
        <v>214</v>
      </c>
      <c r="AQ7" s="621"/>
      <c r="AR7" s="621"/>
      <c r="AS7" s="621"/>
      <c r="AT7" s="621"/>
      <c r="AU7" s="621"/>
      <c r="AV7" s="621"/>
      <c r="AW7" s="621"/>
      <c r="AX7" s="621"/>
      <c r="AY7" s="621"/>
      <c r="AZ7" s="621"/>
      <c r="BA7" s="621"/>
      <c r="BB7" s="621"/>
      <c r="BC7" s="621"/>
      <c r="BD7" s="621"/>
      <c r="BE7" s="621"/>
      <c r="BF7" s="622"/>
      <c r="BG7" s="623">
        <v>1042901</v>
      </c>
      <c r="BH7" s="624"/>
      <c r="BI7" s="624"/>
      <c r="BJ7" s="624"/>
      <c r="BK7" s="624"/>
      <c r="BL7" s="624"/>
      <c r="BM7" s="624"/>
      <c r="BN7" s="625"/>
      <c r="BO7" s="626">
        <v>37.4</v>
      </c>
      <c r="BP7" s="626"/>
      <c r="BQ7" s="626"/>
      <c r="BR7" s="626"/>
      <c r="BS7" s="627">
        <v>50588</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2227900</v>
      </c>
      <c r="CS7" s="624"/>
      <c r="CT7" s="624"/>
      <c r="CU7" s="624"/>
      <c r="CV7" s="624"/>
      <c r="CW7" s="624"/>
      <c r="CX7" s="624"/>
      <c r="CY7" s="625"/>
      <c r="CZ7" s="626">
        <v>15.2</v>
      </c>
      <c r="DA7" s="626"/>
      <c r="DB7" s="626"/>
      <c r="DC7" s="626"/>
      <c r="DD7" s="632">
        <v>21154</v>
      </c>
      <c r="DE7" s="624"/>
      <c r="DF7" s="624"/>
      <c r="DG7" s="624"/>
      <c r="DH7" s="624"/>
      <c r="DI7" s="624"/>
      <c r="DJ7" s="624"/>
      <c r="DK7" s="624"/>
      <c r="DL7" s="624"/>
      <c r="DM7" s="624"/>
      <c r="DN7" s="624"/>
      <c r="DO7" s="624"/>
      <c r="DP7" s="625"/>
      <c r="DQ7" s="632">
        <v>1233426</v>
      </c>
      <c r="DR7" s="624"/>
      <c r="DS7" s="624"/>
      <c r="DT7" s="624"/>
      <c r="DU7" s="624"/>
      <c r="DV7" s="624"/>
      <c r="DW7" s="624"/>
      <c r="DX7" s="624"/>
      <c r="DY7" s="624"/>
      <c r="DZ7" s="624"/>
      <c r="EA7" s="624"/>
      <c r="EB7" s="624"/>
      <c r="EC7" s="633"/>
    </row>
    <row r="8" spans="2:143" ht="11.25" customHeight="1">
      <c r="B8" s="620" t="s">
        <v>216</v>
      </c>
      <c r="C8" s="621"/>
      <c r="D8" s="621"/>
      <c r="E8" s="621"/>
      <c r="F8" s="621"/>
      <c r="G8" s="621"/>
      <c r="H8" s="621"/>
      <c r="I8" s="621"/>
      <c r="J8" s="621"/>
      <c r="K8" s="621"/>
      <c r="L8" s="621"/>
      <c r="M8" s="621"/>
      <c r="N8" s="621"/>
      <c r="O8" s="621"/>
      <c r="P8" s="621"/>
      <c r="Q8" s="622"/>
      <c r="R8" s="623">
        <v>10672</v>
      </c>
      <c r="S8" s="624"/>
      <c r="T8" s="624"/>
      <c r="U8" s="624"/>
      <c r="V8" s="624"/>
      <c r="W8" s="624"/>
      <c r="X8" s="624"/>
      <c r="Y8" s="625"/>
      <c r="Z8" s="626">
        <v>0.1</v>
      </c>
      <c r="AA8" s="626"/>
      <c r="AB8" s="626"/>
      <c r="AC8" s="626"/>
      <c r="AD8" s="627">
        <v>10672</v>
      </c>
      <c r="AE8" s="627"/>
      <c r="AF8" s="627"/>
      <c r="AG8" s="627"/>
      <c r="AH8" s="627"/>
      <c r="AI8" s="627"/>
      <c r="AJ8" s="627"/>
      <c r="AK8" s="627"/>
      <c r="AL8" s="628">
        <v>0.1</v>
      </c>
      <c r="AM8" s="629"/>
      <c r="AN8" s="629"/>
      <c r="AO8" s="630"/>
      <c r="AP8" s="620" t="s">
        <v>217</v>
      </c>
      <c r="AQ8" s="621"/>
      <c r="AR8" s="621"/>
      <c r="AS8" s="621"/>
      <c r="AT8" s="621"/>
      <c r="AU8" s="621"/>
      <c r="AV8" s="621"/>
      <c r="AW8" s="621"/>
      <c r="AX8" s="621"/>
      <c r="AY8" s="621"/>
      <c r="AZ8" s="621"/>
      <c r="BA8" s="621"/>
      <c r="BB8" s="621"/>
      <c r="BC8" s="621"/>
      <c r="BD8" s="621"/>
      <c r="BE8" s="621"/>
      <c r="BF8" s="622"/>
      <c r="BG8" s="623">
        <v>33699</v>
      </c>
      <c r="BH8" s="624"/>
      <c r="BI8" s="624"/>
      <c r="BJ8" s="624"/>
      <c r="BK8" s="624"/>
      <c r="BL8" s="624"/>
      <c r="BM8" s="624"/>
      <c r="BN8" s="625"/>
      <c r="BO8" s="626">
        <v>1.2</v>
      </c>
      <c r="BP8" s="626"/>
      <c r="BQ8" s="626"/>
      <c r="BR8" s="626"/>
      <c r="BS8" s="632" t="s">
        <v>110</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4601702</v>
      </c>
      <c r="CS8" s="624"/>
      <c r="CT8" s="624"/>
      <c r="CU8" s="624"/>
      <c r="CV8" s="624"/>
      <c r="CW8" s="624"/>
      <c r="CX8" s="624"/>
      <c r="CY8" s="625"/>
      <c r="CZ8" s="626">
        <v>31.3</v>
      </c>
      <c r="DA8" s="626"/>
      <c r="DB8" s="626"/>
      <c r="DC8" s="626"/>
      <c r="DD8" s="632">
        <v>26368</v>
      </c>
      <c r="DE8" s="624"/>
      <c r="DF8" s="624"/>
      <c r="DG8" s="624"/>
      <c r="DH8" s="624"/>
      <c r="DI8" s="624"/>
      <c r="DJ8" s="624"/>
      <c r="DK8" s="624"/>
      <c r="DL8" s="624"/>
      <c r="DM8" s="624"/>
      <c r="DN8" s="624"/>
      <c r="DO8" s="624"/>
      <c r="DP8" s="625"/>
      <c r="DQ8" s="632">
        <v>2071559</v>
      </c>
      <c r="DR8" s="624"/>
      <c r="DS8" s="624"/>
      <c r="DT8" s="624"/>
      <c r="DU8" s="624"/>
      <c r="DV8" s="624"/>
      <c r="DW8" s="624"/>
      <c r="DX8" s="624"/>
      <c r="DY8" s="624"/>
      <c r="DZ8" s="624"/>
      <c r="EA8" s="624"/>
      <c r="EB8" s="624"/>
      <c r="EC8" s="633"/>
    </row>
    <row r="9" spans="2:143" ht="11.25" customHeight="1">
      <c r="B9" s="620" t="s">
        <v>219</v>
      </c>
      <c r="C9" s="621"/>
      <c r="D9" s="621"/>
      <c r="E9" s="621"/>
      <c r="F9" s="621"/>
      <c r="G9" s="621"/>
      <c r="H9" s="621"/>
      <c r="I9" s="621"/>
      <c r="J9" s="621"/>
      <c r="K9" s="621"/>
      <c r="L9" s="621"/>
      <c r="M9" s="621"/>
      <c r="N9" s="621"/>
      <c r="O9" s="621"/>
      <c r="P9" s="621"/>
      <c r="Q9" s="622"/>
      <c r="R9" s="623">
        <v>9104</v>
      </c>
      <c r="S9" s="624"/>
      <c r="T9" s="624"/>
      <c r="U9" s="624"/>
      <c r="V9" s="624"/>
      <c r="W9" s="624"/>
      <c r="X9" s="624"/>
      <c r="Y9" s="625"/>
      <c r="Z9" s="626">
        <v>0.1</v>
      </c>
      <c r="AA9" s="626"/>
      <c r="AB9" s="626"/>
      <c r="AC9" s="626"/>
      <c r="AD9" s="627">
        <v>9104</v>
      </c>
      <c r="AE9" s="627"/>
      <c r="AF9" s="627"/>
      <c r="AG9" s="627"/>
      <c r="AH9" s="627"/>
      <c r="AI9" s="627"/>
      <c r="AJ9" s="627"/>
      <c r="AK9" s="627"/>
      <c r="AL9" s="628">
        <v>0.1</v>
      </c>
      <c r="AM9" s="629"/>
      <c r="AN9" s="629"/>
      <c r="AO9" s="630"/>
      <c r="AP9" s="620" t="s">
        <v>220</v>
      </c>
      <c r="AQ9" s="621"/>
      <c r="AR9" s="621"/>
      <c r="AS9" s="621"/>
      <c r="AT9" s="621"/>
      <c r="AU9" s="621"/>
      <c r="AV9" s="621"/>
      <c r="AW9" s="621"/>
      <c r="AX9" s="621"/>
      <c r="AY9" s="621"/>
      <c r="AZ9" s="621"/>
      <c r="BA9" s="621"/>
      <c r="BB9" s="621"/>
      <c r="BC9" s="621"/>
      <c r="BD9" s="621"/>
      <c r="BE9" s="621"/>
      <c r="BF9" s="622"/>
      <c r="BG9" s="623">
        <v>718595</v>
      </c>
      <c r="BH9" s="624"/>
      <c r="BI9" s="624"/>
      <c r="BJ9" s="624"/>
      <c r="BK9" s="624"/>
      <c r="BL9" s="624"/>
      <c r="BM9" s="624"/>
      <c r="BN9" s="625"/>
      <c r="BO9" s="626">
        <v>25.7</v>
      </c>
      <c r="BP9" s="626"/>
      <c r="BQ9" s="626"/>
      <c r="BR9" s="626"/>
      <c r="BS9" s="632" t="s">
        <v>110</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1325728</v>
      </c>
      <c r="CS9" s="624"/>
      <c r="CT9" s="624"/>
      <c r="CU9" s="624"/>
      <c r="CV9" s="624"/>
      <c r="CW9" s="624"/>
      <c r="CX9" s="624"/>
      <c r="CY9" s="625"/>
      <c r="CZ9" s="626">
        <v>9</v>
      </c>
      <c r="DA9" s="626"/>
      <c r="DB9" s="626"/>
      <c r="DC9" s="626"/>
      <c r="DD9" s="632">
        <v>27308</v>
      </c>
      <c r="DE9" s="624"/>
      <c r="DF9" s="624"/>
      <c r="DG9" s="624"/>
      <c r="DH9" s="624"/>
      <c r="DI9" s="624"/>
      <c r="DJ9" s="624"/>
      <c r="DK9" s="624"/>
      <c r="DL9" s="624"/>
      <c r="DM9" s="624"/>
      <c r="DN9" s="624"/>
      <c r="DO9" s="624"/>
      <c r="DP9" s="625"/>
      <c r="DQ9" s="632">
        <v>778047</v>
      </c>
      <c r="DR9" s="624"/>
      <c r="DS9" s="624"/>
      <c r="DT9" s="624"/>
      <c r="DU9" s="624"/>
      <c r="DV9" s="624"/>
      <c r="DW9" s="624"/>
      <c r="DX9" s="624"/>
      <c r="DY9" s="624"/>
      <c r="DZ9" s="624"/>
      <c r="EA9" s="624"/>
      <c r="EB9" s="624"/>
      <c r="EC9" s="633"/>
    </row>
    <row r="10" spans="2:143" ht="11.25" customHeight="1">
      <c r="B10" s="620" t="s">
        <v>222</v>
      </c>
      <c r="C10" s="621"/>
      <c r="D10" s="621"/>
      <c r="E10" s="621"/>
      <c r="F10" s="621"/>
      <c r="G10" s="621"/>
      <c r="H10" s="621"/>
      <c r="I10" s="621"/>
      <c r="J10" s="621"/>
      <c r="K10" s="621"/>
      <c r="L10" s="621"/>
      <c r="M10" s="621"/>
      <c r="N10" s="621"/>
      <c r="O10" s="621"/>
      <c r="P10" s="621"/>
      <c r="Q10" s="622"/>
      <c r="R10" s="623">
        <v>465302</v>
      </c>
      <c r="S10" s="624"/>
      <c r="T10" s="624"/>
      <c r="U10" s="624"/>
      <c r="V10" s="624"/>
      <c r="W10" s="624"/>
      <c r="X10" s="624"/>
      <c r="Y10" s="625"/>
      <c r="Z10" s="626">
        <v>3</v>
      </c>
      <c r="AA10" s="626"/>
      <c r="AB10" s="626"/>
      <c r="AC10" s="626"/>
      <c r="AD10" s="627">
        <v>465302</v>
      </c>
      <c r="AE10" s="627"/>
      <c r="AF10" s="627"/>
      <c r="AG10" s="627"/>
      <c r="AH10" s="627"/>
      <c r="AI10" s="627"/>
      <c r="AJ10" s="627"/>
      <c r="AK10" s="627"/>
      <c r="AL10" s="628">
        <v>6.4</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81149</v>
      </c>
      <c r="BH10" s="624"/>
      <c r="BI10" s="624"/>
      <c r="BJ10" s="624"/>
      <c r="BK10" s="624"/>
      <c r="BL10" s="624"/>
      <c r="BM10" s="624"/>
      <c r="BN10" s="625"/>
      <c r="BO10" s="626">
        <v>2.9</v>
      </c>
      <c r="BP10" s="626"/>
      <c r="BQ10" s="626"/>
      <c r="BR10" s="626"/>
      <c r="BS10" s="632">
        <v>13885</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2872</v>
      </c>
      <c r="CS10" s="624"/>
      <c r="CT10" s="624"/>
      <c r="CU10" s="624"/>
      <c r="CV10" s="624"/>
      <c r="CW10" s="624"/>
      <c r="CX10" s="624"/>
      <c r="CY10" s="625"/>
      <c r="CZ10" s="626">
        <v>0</v>
      </c>
      <c r="DA10" s="626"/>
      <c r="DB10" s="626"/>
      <c r="DC10" s="626"/>
      <c r="DD10" s="632" t="s">
        <v>110</v>
      </c>
      <c r="DE10" s="624"/>
      <c r="DF10" s="624"/>
      <c r="DG10" s="624"/>
      <c r="DH10" s="624"/>
      <c r="DI10" s="624"/>
      <c r="DJ10" s="624"/>
      <c r="DK10" s="624"/>
      <c r="DL10" s="624"/>
      <c r="DM10" s="624"/>
      <c r="DN10" s="624"/>
      <c r="DO10" s="624"/>
      <c r="DP10" s="625"/>
      <c r="DQ10" s="632" t="s">
        <v>110</v>
      </c>
      <c r="DR10" s="624"/>
      <c r="DS10" s="624"/>
      <c r="DT10" s="624"/>
      <c r="DU10" s="624"/>
      <c r="DV10" s="624"/>
      <c r="DW10" s="624"/>
      <c r="DX10" s="624"/>
      <c r="DY10" s="624"/>
      <c r="DZ10" s="624"/>
      <c r="EA10" s="624"/>
      <c r="EB10" s="624"/>
      <c r="EC10" s="633"/>
    </row>
    <row r="11" spans="2:143" ht="11.25" customHeight="1">
      <c r="B11" s="620" t="s">
        <v>225</v>
      </c>
      <c r="C11" s="621"/>
      <c r="D11" s="621"/>
      <c r="E11" s="621"/>
      <c r="F11" s="621"/>
      <c r="G11" s="621"/>
      <c r="H11" s="621"/>
      <c r="I11" s="621"/>
      <c r="J11" s="621"/>
      <c r="K11" s="621"/>
      <c r="L11" s="621"/>
      <c r="M11" s="621"/>
      <c r="N11" s="621"/>
      <c r="O11" s="621"/>
      <c r="P11" s="621"/>
      <c r="Q11" s="622"/>
      <c r="R11" s="623">
        <v>7326</v>
      </c>
      <c r="S11" s="624"/>
      <c r="T11" s="624"/>
      <c r="U11" s="624"/>
      <c r="V11" s="624"/>
      <c r="W11" s="624"/>
      <c r="X11" s="624"/>
      <c r="Y11" s="625"/>
      <c r="Z11" s="626">
        <v>0</v>
      </c>
      <c r="AA11" s="626"/>
      <c r="AB11" s="626"/>
      <c r="AC11" s="626"/>
      <c r="AD11" s="627">
        <v>7326</v>
      </c>
      <c r="AE11" s="627"/>
      <c r="AF11" s="627"/>
      <c r="AG11" s="627"/>
      <c r="AH11" s="627"/>
      <c r="AI11" s="627"/>
      <c r="AJ11" s="627"/>
      <c r="AK11" s="627"/>
      <c r="AL11" s="628">
        <v>0.1</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209458</v>
      </c>
      <c r="BH11" s="624"/>
      <c r="BI11" s="624"/>
      <c r="BJ11" s="624"/>
      <c r="BK11" s="624"/>
      <c r="BL11" s="624"/>
      <c r="BM11" s="624"/>
      <c r="BN11" s="625"/>
      <c r="BO11" s="626">
        <v>7.5</v>
      </c>
      <c r="BP11" s="626"/>
      <c r="BQ11" s="626"/>
      <c r="BR11" s="626"/>
      <c r="BS11" s="632">
        <v>36703</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854643</v>
      </c>
      <c r="CS11" s="624"/>
      <c r="CT11" s="624"/>
      <c r="CU11" s="624"/>
      <c r="CV11" s="624"/>
      <c r="CW11" s="624"/>
      <c r="CX11" s="624"/>
      <c r="CY11" s="625"/>
      <c r="CZ11" s="626">
        <v>5.8</v>
      </c>
      <c r="DA11" s="626"/>
      <c r="DB11" s="626"/>
      <c r="DC11" s="626"/>
      <c r="DD11" s="632">
        <v>659605</v>
      </c>
      <c r="DE11" s="624"/>
      <c r="DF11" s="624"/>
      <c r="DG11" s="624"/>
      <c r="DH11" s="624"/>
      <c r="DI11" s="624"/>
      <c r="DJ11" s="624"/>
      <c r="DK11" s="624"/>
      <c r="DL11" s="624"/>
      <c r="DM11" s="624"/>
      <c r="DN11" s="624"/>
      <c r="DO11" s="624"/>
      <c r="DP11" s="625"/>
      <c r="DQ11" s="632">
        <v>179248</v>
      </c>
      <c r="DR11" s="624"/>
      <c r="DS11" s="624"/>
      <c r="DT11" s="624"/>
      <c r="DU11" s="624"/>
      <c r="DV11" s="624"/>
      <c r="DW11" s="624"/>
      <c r="DX11" s="624"/>
      <c r="DY11" s="624"/>
      <c r="DZ11" s="624"/>
      <c r="EA11" s="624"/>
      <c r="EB11" s="624"/>
      <c r="EC11" s="633"/>
    </row>
    <row r="12" spans="2:143" ht="11.25" customHeight="1">
      <c r="B12" s="620" t="s">
        <v>228</v>
      </c>
      <c r="C12" s="621"/>
      <c r="D12" s="621"/>
      <c r="E12" s="621"/>
      <c r="F12" s="621"/>
      <c r="G12" s="621"/>
      <c r="H12" s="621"/>
      <c r="I12" s="621"/>
      <c r="J12" s="621"/>
      <c r="K12" s="621"/>
      <c r="L12" s="621"/>
      <c r="M12" s="621"/>
      <c r="N12" s="621"/>
      <c r="O12" s="621"/>
      <c r="P12" s="621"/>
      <c r="Q12" s="622"/>
      <c r="R12" s="623" t="s">
        <v>110</v>
      </c>
      <c r="S12" s="624"/>
      <c r="T12" s="624"/>
      <c r="U12" s="624"/>
      <c r="V12" s="624"/>
      <c r="W12" s="624"/>
      <c r="X12" s="624"/>
      <c r="Y12" s="625"/>
      <c r="Z12" s="626" t="s">
        <v>110</v>
      </c>
      <c r="AA12" s="626"/>
      <c r="AB12" s="626"/>
      <c r="AC12" s="626"/>
      <c r="AD12" s="627" t="s">
        <v>110</v>
      </c>
      <c r="AE12" s="627"/>
      <c r="AF12" s="627"/>
      <c r="AG12" s="627"/>
      <c r="AH12" s="627"/>
      <c r="AI12" s="627"/>
      <c r="AJ12" s="627"/>
      <c r="AK12" s="627"/>
      <c r="AL12" s="628" t="s">
        <v>110</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1487393</v>
      </c>
      <c r="BH12" s="624"/>
      <c r="BI12" s="624"/>
      <c r="BJ12" s="624"/>
      <c r="BK12" s="624"/>
      <c r="BL12" s="624"/>
      <c r="BM12" s="624"/>
      <c r="BN12" s="625"/>
      <c r="BO12" s="626">
        <v>53.3</v>
      </c>
      <c r="BP12" s="626"/>
      <c r="BQ12" s="626"/>
      <c r="BR12" s="626"/>
      <c r="BS12" s="632">
        <v>103163</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132964</v>
      </c>
      <c r="CS12" s="624"/>
      <c r="CT12" s="624"/>
      <c r="CU12" s="624"/>
      <c r="CV12" s="624"/>
      <c r="CW12" s="624"/>
      <c r="CX12" s="624"/>
      <c r="CY12" s="625"/>
      <c r="CZ12" s="626">
        <v>0.9</v>
      </c>
      <c r="DA12" s="626"/>
      <c r="DB12" s="626"/>
      <c r="DC12" s="626"/>
      <c r="DD12" s="632">
        <v>2665</v>
      </c>
      <c r="DE12" s="624"/>
      <c r="DF12" s="624"/>
      <c r="DG12" s="624"/>
      <c r="DH12" s="624"/>
      <c r="DI12" s="624"/>
      <c r="DJ12" s="624"/>
      <c r="DK12" s="624"/>
      <c r="DL12" s="624"/>
      <c r="DM12" s="624"/>
      <c r="DN12" s="624"/>
      <c r="DO12" s="624"/>
      <c r="DP12" s="625"/>
      <c r="DQ12" s="632">
        <v>116620</v>
      </c>
      <c r="DR12" s="624"/>
      <c r="DS12" s="624"/>
      <c r="DT12" s="624"/>
      <c r="DU12" s="624"/>
      <c r="DV12" s="624"/>
      <c r="DW12" s="624"/>
      <c r="DX12" s="624"/>
      <c r="DY12" s="624"/>
      <c r="DZ12" s="624"/>
      <c r="EA12" s="624"/>
      <c r="EB12" s="624"/>
      <c r="EC12" s="633"/>
    </row>
    <row r="13" spans="2:143" ht="11.25" customHeight="1">
      <c r="B13" s="620" t="s">
        <v>231</v>
      </c>
      <c r="C13" s="621"/>
      <c r="D13" s="621"/>
      <c r="E13" s="621"/>
      <c r="F13" s="621"/>
      <c r="G13" s="621"/>
      <c r="H13" s="621"/>
      <c r="I13" s="621"/>
      <c r="J13" s="621"/>
      <c r="K13" s="621"/>
      <c r="L13" s="621"/>
      <c r="M13" s="621"/>
      <c r="N13" s="621"/>
      <c r="O13" s="621"/>
      <c r="P13" s="621"/>
      <c r="Q13" s="622"/>
      <c r="R13" s="623">
        <v>13861</v>
      </c>
      <c r="S13" s="624"/>
      <c r="T13" s="624"/>
      <c r="U13" s="624"/>
      <c r="V13" s="624"/>
      <c r="W13" s="624"/>
      <c r="X13" s="624"/>
      <c r="Y13" s="625"/>
      <c r="Z13" s="626">
        <v>0.1</v>
      </c>
      <c r="AA13" s="626"/>
      <c r="AB13" s="626"/>
      <c r="AC13" s="626"/>
      <c r="AD13" s="627">
        <v>13861</v>
      </c>
      <c r="AE13" s="627"/>
      <c r="AF13" s="627"/>
      <c r="AG13" s="627"/>
      <c r="AH13" s="627"/>
      <c r="AI13" s="627"/>
      <c r="AJ13" s="627"/>
      <c r="AK13" s="627"/>
      <c r="AL13" s="628">
        <v>0.2</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1482920</v>
      </c>
      <c r="BH13" s="624"/>
      <c r="BI13" s="624"/>
      <c r="BJ13" s="624"/>
      <c r="BK13" s="624"/>
      <c r="BL13" s="624"/>
      <c r="BM13" s="624"/>
      <c r="BN13" s="625"/>
      <c r="BO13" s="626">
        <v>53.1</v>
      </c>
      <c r="BP13" s="626"/>
      <c r="BQ13" s="626"/>
      <c r="BR13" s="626"/>
      <c r="BS13" s="632">
        <v>103163</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1091924</v>
      </c>
      <c r="CS13" s="624"/>
      <c r="CT13" s="624"/>
      <c r="CU13" s="624"/>
      <c r="CV13" s="624"/>
      <c r="CW13" s="624"/>
      <c r="CX13" s="624"/>
      <c r="CY13" s="625"/>
      <c r="CZ13" s="626">
        <v>7.4</v>
      </c>
      <c r="DA13" s="626"/>
      <c r="DB13" s="626"/>
      <c r="DC13" s="626"/>
      <c r="DD13" s="632">
        <v>489111</v>
      </c>
      <c r="DE13" s="624"/>
      <c r="DF13" s="624"/>
      <c r="DG13" s="624"/>
      <c r="DH13" s="624"/>
      <c r="DI13" s="624"/>
      <c r="DJ13" s="624"/>
      <c r="DK13" s="624"/>
      <c r="DL13" s="624"/>
      <c r="DM13" s="624"/>
      <c r="DN13" s="624"/>
      <c r="DO13" s="624"/>
      <c r="DP13" s="625"/>
      <c r="DQ13" s="632">
        <v>552852</v>
      </c>
      <c r="DR13" s="624"/>
      <c r="DS13" s="624"/>
      <c r="DT13" s="624"/>
      <c r="DU13" s="624"/>
      <c r="DV13" s="624"/>
      <c r="DW13" s="624"/>
      <c r="DX13" s="624"/>
      <c r="DY13" s="624"/>
      <c r="DZ13" s="624"/>
      <c r="EA13" s="624"/>
      <c r="EB13" s="624"/>
      <c r="EC13" s="633"/>
    </row>
    <row r="14" spans="2:143" ht="11.25" customHeight="1">
      <c r="B14" s="620" t="s">
        <v>234</v>
      </c>
      <c r="C14" s="621"/>
      <c r="D14" s="621"/>
      <c r="E14" s="621"/>
      <c r="F14" s="621"/>
      <c r="G14" s="621"/>
      <c r="H14" s="621"/>
      <c r="I14" s="621"/>
      <c r="J14" s="621"/>
      <c r="K14" s="621"/>
      <c r="L14" s="621"/>
      <c r="M14" s="621"/>
      <c r="N14" s="621"/>
      <c r="O14" s="621"/>
      <c r="P14" s="621"/>
      <c r="Q14" s="622"/>
      <c r="R14" s="623" t="s">
        <v>110</v>
      </c>
      <c r="S14" s="624"/>
      <c r="T14" s="624"/>
      <c r="U14" s="624"/>
      <c r="V14" s="624"/>
      <c r="W14" s="624"/>
      <c r="X14" s="624"/>
      <c r="Y14" s="625"/>
      <c r="Z14" s="626" t="s">
        <v>110</v>
      </c>
      <c r="AA14" s="626"/>
      <c r="AB14" s="626"/>
      <c r="AC14" s="626"/>
      <c r="AD14" s="627" t="s">
        <v>110</v>
      </c>
      <c r="AE14" s="627"/>
      <c r="AF14" s="627"/>
      <c r="AG14" s="627"/>
      <c r="AH14" s="627"/>
      <c r="AI14" s="627"/>
      <c r="AJ14" s="627"/>
      <c r="AK14" s="627"/>
      <c r="AL14" s="628" t="s">
        <v>110</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78250</v>
      </c>
      <c r="BH14" s="624"/>
      <c r="BI14" s="624"/>
      <c r="BJ14" s="624"/>
      <c r="BK14" s="624"/>
      <c r="BL14" s="624"/>
      <c r="BM14" s="624"/>
      <c r="BN14" s="625"/>
      <c r="BO14" s="626">
        <v>2.8</v>
      </c>
      <c r="BP14" s="626"/>
      <c r="BQ14" s="626"/>
      <c r="BR14" s="626"/>
      <c r="BS14" s="632">
        <v>13466</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743142</v>
      </c>
      <c r="CS14" s="624"/>
      <c r="CT14" s="624"/>
      <c r="CU14" s="624"/>
      <c r="CV14" s="624"/>
      <c r="CW14" s="624"/>
      <c r="CX14" s="624"/>
      <c r="CY14" s="625"/>
      <c r="CZ14" s="626">
        <v>5.0999999999999996</v>
      </c>
      <c r="DA14" s="626"/>
      <c r="DB14" s="626"/>
      <c r="DC14" s="626"/>
      <c r="DD14" s="632">
        <v>223464</v>
      </c>
      <c r="DE14" s="624"/>
      <c r="DF14" s="624"/>
      <c r="DG14" s="624"/>
      <c r="DH14" s="624"/>
      <c r="DI14" s="624"/>
      <c r="DJ14" s="624"/>
      <c r="DK14" s="624"/>
      <c r="DL14" s="624"/>
      <c r="DM14" s="624"/>
      <c r="DN14" s="624"/>
      <c r="DO14" s="624"/>
      <c r="DP14" s="625"/>
      <c r="DQ14" s="632">
        <v>425330</v>
      </c>
      <c r="DR14" s="624"/>
      <c r="DS14" s="624"/>
      <c r="DT14" s="624"/>
      <c r="DU14" s="624"/>
      <c r="DV14" s="624"/>
      <c r="DW14" s="624"/>
      <c r="DX14" s="624"/>
      <c r="DY14" s="624"/>
      <c r="DZ14" s="624"/>
      <c r="EA14" s="624"/>
      <c r="EB14" s="624"/>
      <c r="EC14" s="633"/>
    </row>
    <row r="15" spans="2:143" ht="11.25" customHeight="1">
      <c r="B15" s="620" t="s">
        <v>237</v>
      </c>
      <c r="C15" s="621"/>
      <c r="D15" s="621"/>
      <c r="E15" s="621"/>
      <c r="F15" s="621"/>
      <c r="G15" s="621"/>
      <c r="H15" s="621"/>
      <c r="I15" s="621"/>
      <c r="J15" s="621"/>
      <c r="K15" s="621"/>
      <c r="L15" s="621"/>
      <c r="M15" s="621"/>
      <c r="N15" s="621"/>
      <c r="O15" s="621"/>
      <c r="P15" s="621"/>
      <c r="Q15" s="622"/>
      <c r="R15" s="623">
        <v>3191</v>
      </c>
      <c r="S15" s="624"/>
      <c r="T15" s="624"/>
      <c r="U15" s="624"/>
      <c r="V15" s="624"/>
      <c r="W15" s="624"/>
      <c r="X15" s="624"/>
      <c r="Y15" s="625"/>
      <c r="Z15" s="626">
        <v>0</v>
      </c>
      <c r="AA15" s="626"/>
      <c r="AB15" s="626"/>
      <c r="AC15" s="626"/>
      <c r="AD15" s="627">
        <v>3191</v>
      </c>
      <c r="AE15" s="627"/>
      <c r="AF15" s="627"/>
      <c r="AG15" s="627"/>
      <c r="AH15" s="627"/>
      <c r="AI15" s="627"/>
      <c r="AJ15" s="627"/>
      <c r="AK15" s="627"/>
      <c r="AL15" s="628">
        <v>0</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182327</v>
      </c>
      <c r="BH15" s="624"/>
      <c r="BI15" s="624"/>
      <c r="BJ15" s="624"/>
      <c r="BK15" s="624"/>
      <c r="BL15" s="624"/>
      <c r="BM15" s="624"/>
      <c r="BN15" s="625"/>
      <c r="BO15" s="626">
        <v>6.5</v>
      </c>
      <c r="BP15" s="626"/>
      <c r="BQ15" s="626"/>
      <c r="BR15" s="626"/>
      <c r="BS15" s="632" t="s">
        <v>110</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993184</v>
      </c>
      <c r="CS15" s="624"/>
      <c r="CT15" s="624"/>
      <c r="CU15" s="624"/>
      <c r="CV15" s="624"/>
      <c r="CW15" s="624"/>
      <c r="CX15" s="624"/>
      <c r="CY15" s="625"/>
      <c r="CZ15" s="626">
        <v>6.8</v>
      </c>
      <c r="DA15" s="626"/>
      <c r="DB15" s="626"/>
      <c r="DC15" s="626"/>
      <c r="DD15" s="632">
        <v>335917</v>
      </c>
      <c r="DE15" s="624"/>
      <c r="DF15" s="624"/>
      <c r="DG15" s="624"/>
      <c r="DH15" s="624"/>
      <c r="DI15" s="624"/>
      <c r="DJ15" s="624"/>
      <c r="DK15" s="624"/>
      <c r="DL15" s="624"/>
      <c r="DM15" s="624"/>
      <c r="DN15" s="624"/>
      <c r="DO15" s="624"/>
      <c r="DP15" s="625"/>
      <c r="DQ15" s="632">
        <v>526813</v>
      </c>
      <c r="DR15" s="624"/>
      <c r="DS15" s="624"/>
      <c r="DT15" s="624"/>
      <c r="DU15" s="624"/>
      <c r="DV15" s="624"/>
      <c r="DW15" s="624"/>
      <c r="DX15" s="624"/>
      <c r="DY15" s="624"/>
      <c r="DZ15" s="624"/>
      <c r="EA15" s="624"/>
      <c r="EB15" s="624"/>
      <c r="EC15" s="633"/>
    </row>
    <row r="16" spans="2:143" ht="11.25" customHeight="1">
      <c r="B16" s="620" t="s">
        <v>240</v>
      </c>
      <c r="C16" s="621"/>
      <c r="D16" s="621"/>
      <c r="E16" s="621"/>
      <c r="F16" s="621"/>
      <c r="G16" s="621"/>
      <c r="H16" s="621"/>
      <c r="I16" s="621"/>
      <c r="J16" s="621"/>
      <c r="K16" s="621"/>
      <c r="L16" s="621"/>
      <c r="M16" s="621"/>
      <c r="N16" s="621"/>
      <c r="O16" s="621"/>
      <c r="P16" s="621"/>
      <c r="Q16" s="622"/>
      <c r="R16" s="623">
        <v>4635398</v>
      </c>
      <c r="S16" s="624"/>
      <c r="T16" s="624"/>
      <c r="U16" s="624"/>
      <c r="V16" s="624"/>
      <c r="W16" s="624"/>
      <c r="X16" s="624"/>
      <c r="Y16" s="625"/>
      <c r="Z16" s="626">
        <v>30.3</v>
      </c>
      <c r="AA16" s="626"/>
      <c r="AB16" s="626"/>
      <c r="AC16" s="626"/>
      <c r="AD16" s="627">
        <v>3844300</v>
      </c>
      <c r="AE16" s="627"/>
      <c r="AF16" s="627"/>
      <c r="AG16" s="627"/>
      <c r="AH16" s="627"/>
      <c r="AI16" s="627"/>
      <c r="AJ16" s="627"/>
      <c r="AK16" s="627"/>
      <c r="AL16" s="628">
        <v>52.6</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110</v>
      </c>
      <c r="BH16" s="624"/>
      <c r="BI16" s="624"/>
      <c r="BJ16" s="624"/>
      <c r="BK16" s="624"/>
      <c r="BL16" s="624"/>
      <c r="BM16" s="624"/>
      <c r="BN16" s="625"/>
      <c r="BO16" s="626" t="s">
        <v>110</v>
      </c>
      <c r="BP16" s="626"/>
      <c r="BQ16" s="626"/>
      <c r="BR16" s="626"/>
      <c r="BS16" s="632" t="s">
        <v>110</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105296</v>
      </c>
      <c r="CS16" s="624"/>
      <c r="CT16" s="624"/>
      <c r="CU16" s="624"/>
      <c r="CV16" s="624"/>
      <c r="CW16" s="624"/>
      <c r="CX16" s="624"/>
      <c r="CY16" s="625"/>
      <c r="CZ16" s="626">
        <v>0.7</v>
      </c>
      <c r="DA16" s="626"/>
      <c r="DB16" s="626"/>
      <c r="DC16" s="626"/>
      <c r="DD16" s="632" t="s">
        <v>110</v>
      </c>
      <c r="DE16" s="624"/>
      <c r="DF16" s="624"/>
      <c r="DG16" s="624"/>
      <c r="DH16" s="624"/>
      <c r="DI16" s="624"/>
      <c r="DJ16" s="624"/>
      <c r="DK16" s="624"/>
      <c r="DL16" s="624"/>
      <c r="DM16" s="624"/>
      <c r="DN16" s="624"/>
      <c r="DO16" s="624"/>
      <c r="DP16" s="625"/>
      <c r="DQ16" s="632">
        <v>1751</v>
      </c>
      <c r="DR16" s="624"/>
      <c r="DS16" s="624"/>
      <c r="DT16" s="624"/>
      <c r="DU16" s="624"/>
      <c r="DV16" s="624"/>
      <c r="DW16" s="624"/>
      <c r="DX16" s="624"/>
      <c r="DY16" s="624"/>
      <c r="DZ16" s="624"/>
      <c r="EA16" s="624"/>
      <c r="EB16" s="624"/>
      <c r="EC16" s="633"/>
    </row>
    <row r="17" spans="2:133" ht="11.25" customHeight="1">
      <c r="B17" s="620" t="s">
        <v>243</v>
      </c>
      <c r="C17" s="621"/>
      <c r="D17" s="621"/>
      <c r="E17" s="621"/>
      <c r="F17" s="621"/>
      <c r="G17" s="621"/>
      <c r="H17" s="621"/>
      <c r="I17" s="621"/>
      <c r="J17" s="621"/>
      <c r="K17" s="621"/>
      <c r="L17" s="621"/>
      <c r="M17" s="621"/>
      <c r="N17" s="621"/>
      <c r="O17" s="621"/>
      <c r="P17" s="621"/>
      <c r="Q17" s="622"/>
      <c r="R17" s="623">
        <v>3844300</v>
      </c>
      <c r="S17" s="624"/>
      <c r="T17" s="624"/>
      <c r="U17" s="624"/>
      <c r="V17" s="624"/>
      <c r="W17" s="624"/>
      <c r="X17" s="624"/>
      <c r="Y17" s="625"/>
      <c r="Z17" s="626">
        <v>25.1</v>
      </c>
      <c r="AA17" s="626"/>
      <c r="AB17" s="626"/>
      <c r="AC17" s="626"/>
      <c r="AD17" s="627">
        <v>3844300</v>
      </c>
      <c r="AE17" s="627"/>
      <c r="AF17" s="627"/>
      <c r="AG17" s="627"/>
      <c r="AH17" s="627"/>
      <c r="AI17" s="627"/>
      <c r="AJ17" s="627"/>
      <c r="AK17" s="627"/>
      <c r="AL17" s="628">
        <v>52.6</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110</v>
      </c>
      <c r="BH17" s="624"/>
      <c r="BI17" s="624"/>
      <c r="BJ17" s="624"/>
      <c r="BK17" s="624"/>
      <c r="BL17" s="624"/>
      <c r="BM17" s="624"/>
      <c r="BN17" s="625"/>
      <c r="BO17" s="626" t="s">
        <v>110</v>
      </c>
      <c r="BP17" s="626"/>
      <c r="BQ17" s="626"/>
      <c r="BR17" s="626"/>
      <c r="BS17" s="632" t="s">
        <v>110</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2248638</v>
      </c>
      <c r="CS17" s="624"/>
      <c r="CT17" s="624"/>
      <c r="CU17" s="624"/>
      <c r="CV17" s="624"/>
      <c r="CW17" s="624"/>
      <c r="CX17" s="624"/>
      <c r="CY17" s="625"/>
      <c r="CZ17" s="626">
        <v>15.3</v>
      </c>
      <c r="DA17" s="626"/>
      <c r="DB17" s="626"/>
      <c r="DC17" s="626"/>
      <c r="DD17" s="632" t="s">
        <v>110</v>
      </c>
      <c r="DE17" s="624"/>
      <c r="DF17" s="624"/>
      <c r="DG17" s="624"/>
      <c r="DH17" s="624"/>
      <c r="DI17" s="624"/>
      <c r="DJ17" s="624"/>
      <c r="DK17" s="624"/>
      <c r="DL17" s="624"/>
      <c r="DM17" s="624"/>
      <c r="DN17" s="624"/>
      <c r="DO17" s="624"/>
      <c r="DP17" s="625"/>
      <c r="DQ17" s="632">
        <v>1975813</v>
      </c>
      <c r="DR17" s="624"/>
      <c r="DS17" s="624"/>
      <c r="DT17" s="624"/>
      <c r="DU17" s="624"/>
      <c r="DV17" s="624"/>
      <c r="DW17" s="624"/>
      <c r="DX17" s="624"/>
      <c r="DY17" s="624"/>
      <c r="DZ17" s="624"/>
      <c r="EA17" s="624"/>
      <c r="EB17" s="624"/>
      <c r="EC17" s="633"/>
    </row>
    <row r="18" spans="2:133" ht="11.25" customHeight="1">
      <c r="B18" s="620" t="s">
        <v>246</v>
      </c>
      <c r="C18" s="621"/>
      <c r="D18" s="621"/>
      <c r="E18" s="621"/>
      <c r="F18" s="621"/>
      <c r="G18" s="621"/>
      <c r="H18" s="621"/>
      <c r="I18" s="621"/>
      <c r="J18" s="621"/>
      <c r="K18" s="621"/>
      <c r="L18" s="621"/>
      <c r="M18" s="621"/>
      <c r="N18" s="621"/>
      <c r="O18" s="621"/>
      <c r="P18" s="621"/>
      <c r="Q18" s="622"/>
      <c r="R18" s="623">
        <v>791098</v>
      </c>
      <c r="S18" s="624"/>
      <c r="T18" s="624"/>
      <c r="U18" s="624"/>
      <c r="V18" s="624"/>
      <c r="W18" s="624"/>
      <c r="X18" s="624"/>
      <c r="Y18" s="625"/>
      <c r="Z18" s="626">
        <v>5.2</v>
      </c>
      <c r="AA18" s="626"/>
      <c r="AB18" s="626"/>
      <c r="AC18" s="626"/>
      <c r="AD18" s="627" t="s">
        <v>110</v>
      </c>
      <c r="AE18" s="627"/>
      <c r="AF18" s="627"/>
      <c r="AG18" s="627"/>
      <c r="AH18" s="627"/>
      <c r="AI18" s="627"/>
      <c r="AJ18" s="627"/>
      <c r="AK18" s="627"/>
      <c r="AL18" s="628" t="s">
        <v>110</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110</v>
      </c>
      <c r="BH18" s="624"/>
      <c r="BI18" s="624"/>
      <c r="BJ18" s="624"/>
      <c r="BK18" s="624"/>
      <c r="BL18" s="624"/>
      <c r="BM18" s="624"/>
      <c r="BN18" s="625"/>
      <c r="BO18" s="626" t="s">
        <v>110</v>
      </c>
      <c r="BP18" s="626"/>
      <c r="BQ18" s="626"/>
      <c r="BR18" s="626"/>
      <c r="BS18" s="632" t="s">
        <v>110</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v>7318</v>
      </c>
      <c r="CS18" s="624"/>
      <c r="CT18" s="624"/>
      <c r="CU18" s="624"/>
      <c r="CV18" s="624"/>
      <c r="CW18" s="624"/>
      <c r="CX18" s="624"/>
      <c r="CY18" s="625"/>
      <c r="CZ18" s="626">
        <v>0</v>
      </c>
      <c r="DA18" s="626"/>
      <c r="DB18" s="626"/>
      <c r="DC18" s="626"/>
      <c r="DD18" s="632" t="s">
        <v>110</v>
      </c>
      <c r="DE18" s="624"/>
      <c r="DF18" s="624"/>
      <c r="DG18" s="624"/>
      <c r="DH18" s="624"/>
      <c r="DI18" s="624"/>
      <c r="DJ18" s="624"/>
      <c r="DK18" s="624"/>
      <c r="DL18" s="624"/>
      <c r="DM18" s="624"/>
      <c r="DN18" s="624"/>
      <c r="DO18" s="624"/>
      <c r="DP18" s="625"/>
      <c r="DQ18" s="632">
        <v>7318</v>
      </c>
      <c r="DR18" s="624"/>
      <c r="DS18" s="624"/>
      <c r="DT18" s="624"/>
      <c r="DU18" s="624"/>
      <c r="DV18" s="624"/>
      <c r="DW18" s="624"/>
      <c r="DX18" s="624"/>
      <c r="DY18" s="624"/>
      <c r="DZ18" s="624"/>
      <c r="EA18" s="624"/>
      <c r="EB18" s="624"/>
      <c r="EC18" s="633"/>
    </row>
    <row r="19" spans="2:133" ht="11.25" customHeight="1">
      <c r="B19" s="620" t="s">
        <v>249</v>
      </c>
      <c r="C19" s="621"/>
      <c r="D19" s="621"/>
      <c r="E19" s="621"/>
      <c r="F19" s="621"/>
      <c r="G19" s="621"/>
      <c r="H19" s="621"/>
      <c r="I19" s="621"/>
      <c r="J19" s="621"/>
      <c r="K19" s="621"/>
      <c r="L19" s="621"/>
      <c r="M19" s="621"/>
      <c r="N19" s="621"/>
      <c r="O19" s="621"/>
      <c r="P19" s="621"/>
      <c r="Q19" s="622"/>
      <c r="R19" s="623" t="s">
        <v>110</v>
      </c>
      <c r="S19" s="624"/>
      <c r="T19" s="624"/>
      <c r="U19" s="624"/>
      <c r="V19" s="624"/>
      <c r="W19" s="624"/>
      <c r="X19" s="624"/>
      <c r="Y19" s="625"/>
      <c r="Z19" s="626" t="s">
        <v>110</v>
      </c>
      <c r="AA19" s="626"/>
      <c r="AB19" s="626"/>
      <c r="AC19" s="626"/>
      <c r="AD19" s="627" t="s">
        <v>110</v>
      </c>
      <c r="AE19" s="627"/>
      <c r="AF19" s="627"/>
      <c r="AG19" s="627"/>
      <c r="AH19" s="627"/>
      <c r="AI19" s="627"/>
      <c r="AJ19" s="627"/>
      <c r="AK19" s="627"/>
      <c r="AL19" s="628" t="s">
        <v>110</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t="s">
        <v>110</v>
      </c>
      <c r="BH19" s="624"/>
      <c r="BI19" s="624"/>
      <c r="BJ19" s="624"/>
      <c r="BK19" s="624"/>
      <c r="BL19" s="624"/>
      <c r="BM19" s="624"/>
      <c r="BN19" s="625"/>
      <c r="BO19" s="626" t="s">
        <v>110</v>
      </c>
      <c r="BP19" s="626"/>
      <c r="BQ19" s="626"/>
      <c r="BR19" s="626"/>
      <c r="BS19" s="632" t="s">
        <v>110</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v>219122</v>
      </c>
      <c r="CS19" s="624"/>
      <c r="CT19" s="624"/>
      <c r="CU19" s="624"/>
      <c r="CV19" s="624"/>
      <c r="CW19" s="624"/>
      <c r="CX19" s="624"/>
      <c r="CY19" s="625"/>
      <c r="CZ19" s="626">
        <v>1.5</v>
      </c>
      <c r="DA19" s="626"/>
      <c r="DB19" s="626"/>
      <c r="DC19" s="626"/>
      <c r="DD19" s="632" t="s">
        <v>110</v>
      </c>
      <c r="DE19" s="624"/>
      <c r="DF19" s="624"/>
      <c r="DG19" s="624"/>
      <c r="DH19" s="624"/>
      <c r="DI19" s="624"/>
      <c r="DJ19" s="624"/>
      <c r="DK19" s="624"/>
      <c r="DL19" s="624"/>
      <c r="DM19" s="624"/>
      <c r="DN19" s="624"/>
      <c r="DO19" s="624"/>
      <c r="DP19" s="625"/>
      <c r="DQ19" s="632">
        <v>219122</v>
      </c>
      <c r="DR19" s="624"/>
      <c r="DS19" s="624"/>
      <c r="DT19" s="624"/>
      <c r="DU19" s="624"/>
      <c r="DV19" s="624"/>
      <c r="DW19" s="624"/>
      <c r="DX19" s="624"/>
      <c r="DY19" s="624"/>
      <c r="DZ19" s="624"/>
      <c r="EA19" s="624"/>
      <c r="EB19" s="624"/>
      <c r="EC19" s="633"/>
    </row>
    <row r="20" spans="2:133" ht="11.25" customHeight="1">
      <c r="B20" s="620" t="s">
        <v>252</v>
      </c>
      <c r="C20" s="621"/>
      <c r="D20" s="621"/>
      <c r="E20" s="621"/>
      <c r="F20" s="621"/>
      <c r="G20" s="621"/>
      <c r="H20" s="621"/>
      <c r="I20" s="621"/>
      <c r="J20" s="621"/>
      <c r="K20" s="621"/>
      <c r="L20" s="621"/>
      <c r="M20" s="621"/>
      <c r="N20" s="621"/>
      <c r="O20" s="621"/>
      <c r="P20" s="621"/>
      <c r="Q20" s="622"/>
      <c r="R20" s="623">
        <v>8079948</v>
      </c>
      <c r="S20" s="624"/>
      <c r="T20" s="624"/>
      <c r="U20" s="624"/>
      <c r="V20" s="624"/>
      <c r="W20" s="624"/>
      <c r="X20" s="624"/>
      <c r="Y20" s="625"/>
      <c r="Z20" s="626">
        <v>52.8</v>
      </c>
      <c r="AA20" s="626"/>
      <c r="AB20" s="626"/>
      <c r="AC20" s="626"/>
      <c r="AD20" s="627">
        <v>7288850</v>
      </c>
      <c r="AE20" s="627"/>
      <c r="AF20" s="627"/>
      <c r="AG20" s="627"/>
      <c r="AH20" s="627"/>
      <c r="AI20" s="627"/>
      <c r="AJ20" s="627"/>
      <c r="AK20" s="627"/>
      <c r="AL20" s="628">
        <v>99.8</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t="s">
        <v>110</v>
      </c>
      <c r="BH20" s="624"/>
      <c r="BI20" s="624"/>
      <c r="BJ20" s="624"/>
      <c r="BK20" s="624"/>
      <c r="BL20" s="624"/>
      <c r="BM20" s="624"/>
      <c r="BN20" s="625"/>
      <c r="BO20" s="626" t="s">
        <v>110</v>
      </c>
      <c r="BP20" s="626"/>
      <c r="BQ20" s="626"/>
      <c r="BR20" s="626"/>
      <c r="BS20" s="632" t="s">
        <v>110</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14698714</v>
      </c>
      <c r="CS20" s="624"/>
      <c r="CT20" s="624"/>
      <c r="CU20" s="624"/>
      <c r="CV20" s="624"/>
      <c r="CW20" s="624"/>
      <c r="CX20" s="624"/>
      <c r="CY20" s="625"/>
      <c r="CZ20" s="626">
        <v>100</v>
      </c>
      <c r="DA20" s="626"/>
      <c r="DB20" s="626"/>
      <c r="DC20" s="626"/>
      <c r="DD20" s="632">
        <v>1785592</v>
      </c>
      <c r="DE20" s="624"/>
      <c r="DF20" s="624"/>
      <c r="DG20" s="624"/>
      <c r="DH20" s="624"/>
      <c r="DI20" s="624"/>
      <c r="DJ20" s="624"/>
      <c r="DK20" s="624"/>
      <c r="DL20" s="624"/>
      <c r="DM20" s="624"/>
      <c r="DN20" s="624"/>
      <c r="DO20" s="624"/>
      <c r="DP20" s="625"/>
      <c r="DQ20" s="632">
        <v>8232180</v>
      </c>
      <c r="DR20" s="624"/>
      <c r="DS20" s="624"/>
      <c r="DT20" s="624"/>
      <c r="DU20" s="624"/>
      <c r="DV20" s="624"/>
      <c r="DW20" s="624"/>
      <c r="DX20" s="624"/>
      <c r="DY20" s="624"/>
      <c r="DZ20" s="624"/>
      <c r="EA20" s="624"/>
      <c r="EB20" s="624"/>
      <c r="EC20" s="633"/>
    </row>
    <row r="21" spans="2:133" ht="11.25" customHeight="1">
      <c r="B21" s="620" t="s">
        <v>255</v>
      </c>
      <c r="C21" s="621"/>
      <c r="D21" s="621"/>
      <c r="E21" s="621"/>
      <c r="F21" s="621"/>
      <c r="G21" s="621"/>
      <c r="H21" s="621"/>
      <c r="I21" s="621"/>
      <c r="J21" s="621"/>
      <c r="K21" s="621"/>
      <c r="L21" s="621"/>
      <c r="M21" s="621"/>
      <c r="N21" s="621"/>
      <c r="O21" s="621"/>
      <c r="P21" s="621"/>
      <c r="Q21" s="622"/>
      <c r="R21" s="623">
        <v>2785</v>
      </c>
      <c r="S21" s="624"/>
      <c r="T21" s="624"/>
      <c r="U21" s="624"/>
      <c r="V21" s="624"/>
      <c r="W21" s="624"/>
      <c r="X21" s="624"/>
      <c r="Y21" s="625"/>
      <c r="Z21" s="626">
        <v>0</v>
      </c>
      <c r="AA21" s="626"/>
      <c r="AB21" s="626"/>
      <c r="AC21" s="626"/>
      <c r="AD21" s="627">
        <v>2785</v>
      </c>
      <c r="AE21" s="627"/>
      <c r="AF21" s="627"/>
      <c r="AG21" s="627"/>
      <c r="AH21" s="627"/>
      <c r="AI21" s="627"/>
      <c r="AJ21" s="627"/>
      <c r="AK21" s="627"/>
      <c r="AL21" s="628">
        <v>0</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t="s">
        <v>110</v>
      </c>
      <c r="BH21" s="624"/>
      <c r="BI21" s="624"/>
      <c r="BJ21" s="624"/>
      <c r="BK21" s="624"/>
      <c r="BL21" s="624"/>
      <c r="BM21" s="624"/>
      <c r="BN21" s="625"/>
      <c r="BO21" s="626" t="s">
        <v>110</v>
      </c>
      <c r="BP21" s="626"/>
      <c r="BQ21" s="626"/>
      <c r="BR21" s="626"/>
      <c r="BS21" s="632" t="s">
        <v>110</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257</v>
      </c>
      <c r="C22" s="621"/>
      <c r="D22" s="621"/>
      <c r="E22" s="621"/>
      <c r="F22" s="621"/>
      <c r="G22" s="621"/>
      <c r="H22" s="621"/>
      <c r="I22" s="621"/>
      <c r="J22" s="621"/>
      <c r="K22" s="621"/>
      <c r="L22" s="621"/>
      <c r="M22" s="621"/>
      <c r="N22" s="621"/>
      <c r="O22" s="621"/>
      <c r="P22" s="621"/>
      <c r="Q22" s="622"/>
      <c r="R22" s="623">
        <v>161228</v>
      </c>
      <c r="S22" s="624"/>
      <c r="T22" s="624"/>
      <c r="U22" s="624"/>
      <c r="V22" s="624"/>
      <c r="W22" s="624"/>
      <c r="X22" s="624"/>
      <c r="Y22" s="625"/>
      <c r="Z22" s="626">
        <v>1.1000000000000001</v>
      </c>
      <c r="AA22" s="626"/>
      <c r="AB22" s="626"/>
      <c r="AC22" s="626"/>
      <c r="AD22" s="627" t="s">
        <v>110</v>
      </c>
      <c r="AE22" s="627"/>
      <c r="AF22" s="627"/>
      <c r="AG22" s="627"/>
      <c r="AH22" s="627"/>
      <c r="AI22" s="627"/>
      <c r="AJ22" s="627"/>
      <c r="AK22" s="627"/>
      <c r="AL22" s="628" t="s">
        <v>110</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110</v>
      </c>
      <c r="BH22" s="624"/>
      <c r="BI22" s="624"/>
      <c r="BJ22" s="624"/>
      <c r="BK22" s="624"/>
      <c r="BL22" s="624"/>
      <c r="BM22" s="624"/>
      <c r="BN22" s="625"/>
      <c r="BO22" s="626" t="s">
        <v>110</v>
      </c>
      <c r="BP22" s="626"/>
      <c r="BQ22" s="626"/>
      <c r="BR22" s="626"/>
      <c r="BS22" s="632" t="s">
        <v>110</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260</v>
      </c>
      <c r="C23" s="621"/>
      <c r="D23" s="621"/>
      <c r="E23" s="621"/>
      <c r="F23" s="621"/>
      <c r="G23" s="621"/>
      <c r="H23" s="621"/>
      <c r="I23" s="621"/>
      <c r="J23" s="621"/>
      <c r="K23" s="621"/>
      <c r="L23" s="621"/>
      <c r="M23" s="621"/>
      <c r="N23" s="621"/>
      <c r="O23" s="621"/>
      <c r="P23" s="621"/>
      <c r="Q23" s="622"/>
      <c r="R23" s="623">
        <v>160824</v>
      </c>
      <c r="S23" s="624"/>
      <c r="T23" s="624"/>
      <c r="U23" s="624"/>
      <c r="V23" s="624"/>
      <c r="W23" s="624"/>
      <c r="X23" s="624"/>
      <c r="Y23" s="625"/>
      <c r="Z23" s="626">
        <v>1.1000000000000001</v>
      </c>
      <c r="AA23" s="626"/>
      <c r="AB23" s="626"/>
      <c r="AC23" s="626"/>
      <c r="AD23" s="627">
        <v>5027</v>
      </c>
      <c r="AE23" s="627"/>
      <c r="AF23" s="627"/>
      <c r="AG23" s="627"/>
      <c r="AH23" s="627"/>
      <c r="AI23" s="627"/>
      <c r="AJ23" s="627"/>
      <c r="AK23" s="627"/>
      <c r="AL23" s="628">
        <v>0.1</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110</v>
      </c>
      <c r="BH23" s="624"/>
      <c r="BI23" s="624"/>
      <c r="BJ23" s="624"/>
      <c r="BK23" s="624"/>
      <c r="BL23" s="624"/>
      <c r="BM23" s="624"/>
      <c r="BN23" s="625"/>
      <c r="BO23" s="626" t="s">
        <v>110</v>
      </c>
      <c r="BP23" s="626"/>
      <c r="BQ23" s="626"/>
      <c r="BR23" s="626"/>
      <c r="BS23" s="632" t="s">
        <v>110</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c r="B24" s="620" t="s">
        <v>267</v>
      </c>
      <c r="C24" s="621"/>
      <c r="D24" s="621"/>
      <c r="E24" s="621"/>
      <c r="F24" s="621"/>
      <c r="G24" s="621"/>
      <c r="H24" s="621"/>
      <c r="I24" s="621"/>
      <c r="J24" s="621"/>
      <c r="K24" s="621"/>
      <c r="L24" s="621"/>
      <c r="M24" s="621"/>
      <c r="N24" s="621"/>
      <c r="O24" s="621"/>
      <c r="P24" s="621"/>
      <c r="Q24" s="622"/>
      <c r="R24" s="623">
        <v>56067</v>
      </c>
      <c r="S24" s="624"/>
      <c r="T24" s="624"/>
      <c r="U24" s="624"/>
      <c r="V24" s="624"/>
      <c r="W24" s="624"/>
      <c r="X24" s="624"/>
      <c r="Y24" s="625"/>
      <c r="Z24" s="626">
        <v>0.4</v>
      </c>
      <c r="AA24" s="626"/>
      <c r="AB24" s="626"/>
      <c r="AC24" s="626"/>
      <c r="AD24" s="627" t="s">
        <v>110</v>
      </c>
      <c r="AE24" s="627"/>
      <c r="AF24" s="627"/>
      <c r="AG24" s="627"/>
      <c r="AH24" s="627"/>
      <c r="AI24" s="627"/>
      <c r="AJ24" s="627"/>
      <c r="AK24" s="627"/>
      <c r="AL24" s="628" t="s">
        <v>110</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110</v>
      </c>
      <c r="BH24" s="624"/>
      <c r="BI24" s="624"/>
      <c r="BJ24" s="624"/>
      <c r="BK24" s="624"/>
      <c r="BL24" s="624"/>
      <c r="BM24" s="624"/>
      <c r="BN24" s="625"/>
      <c r="BO24" s="626" t="s">
        <v>110</v>
      </c>
      <c r="BP24" s="626"/>
      <c r="BQ24" s="626"/>
      <c r="BR24" s="626"/>
      <c r="BS24" s="632" t="s">
        <v>110</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6993665</v>
      </c>
      <c r="CS24" s="613"/>
      <c r="CT24" s="613"/>
      <c r="CU24" s="613"/>
      <c r="CV24" s="613"/>
      <c r="CW24" s="613"/>
      <c r="CX24" s="613"/>
      <c r="CY24" s="614"/>
      <c r="CZ24" s="650">
        <v>47.6</v>
      </c>
      <c r="DA24" s="651"/>
      <c r="DB24" s="651"/>
      <c r="DC24" s="652"/>
      <c r="DD24" s="649">
        <v>4316077</v>
      </c>
      <c r="DE24" s="613"/>
      <c r="DF24" s="613"/>
      <c r="DG24" s="613"/>
      <c r="DH24" s="613"/>
      <c r="DI24" s="613"/>
      <c r="DJ24" s="613"/>
      <c r="DK24" s="614"/>
      <c r="DL24" s="649">
        <v>4282723</v>
      </c>
      <c r="DM24" s="613"/>
      <c r="DN24" s="613"/>
      <c r="DO24" s="613"/>
      <c r="DP24" s="613"/>
      <c r="DQ24" s="613"/>
      <c r="DR24" s="613"/>
      <c r="DS24" s="613"/>
      <c r="DT24" s="613"/>
      <c r="DU24" s="613"/>
      <c r="DV24" s="614"/>
      <c r="DW24" s="617">
        <v>55.3</v>
      </c>
      <c r="DX24" s="618"/>
      <c r="DY24" s="618"/>
      <c r="DZ24" s="618"/>
      <c r="EA24" s="618"/>
      <c r="EB24" s="618"/>
      <c r="EC24" s="619"/>
    </row>
    <row r="25" spans="2:133" ht="11.25" customHeight="1">
      <c r="B25" s="620" t="s">
        <v>270</v>
      </c>
      <c r="C25" s="621"/>
      <c r="D25" s="621"/>
      <c r="E25" s="621"/>
      <c r="F25" s="621"/>
      <c r="G25" s="621"/>
      <c r="H25" s="621"/>
      <c r="I25" s="621"/>
      <c r="J25" s="621"/>
      <c r="K25" s="621"/>
      <c r="L25" s="621"/>
      <c r="M25" s="621"/>
      <c r="N25" s="621"/>
      <c r="O25" s="621"/>
      <c r="P25" s="621"/>
      <c r="Q25" s="622"/>
      <c r="R25" s="623">
        <v>2148720</v>
      </c>
      <c r="S25" s="624"/>
      <c r="T25" s="624"/>
      <c r="U25" s="624"/>
      <c r="V25" s="624"/>
      <c r="W25" s="624"/>
      <c r="X25" s="624"/>
      <c r="Y25" s="625"/>
      <c r="Z25" s="626">
        <v>14</v>
      </c>
      <c r="AA25" s="626"/>
      <c r="AB25" s="626"/>
      <c r="AC25" s="626"/>
      <c r="AD25" s="627" t="s">
        <v>110</v>
      </c>
      <c r="AE25" s="627"/>
      <c r="AF25" s="627"/>
      <c r="AG25" s="627"/>
      <c r="AH25" s="627"/>
      <c r="AI25" s="627"/>
      <c r="AJ25" s="627"/>
      <c r="AK25" s="627"/>
      <c r="AL25" s="628" t="s">
        <v>110</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110</v>
      </c>
      <c r="BH25" s="624"/>
      <c r="BI25" s="624"/>
      <c r="BJ25" s="624"/>
      <c r="BK25" s="624"/>
      <c r="BL25" s="624"/>
      <c r="BM25" s="624"/>
      <c r="BN25" s="625"/>
      <c r="BO25" s="626" t="s">
        <v>110</v>
      </c>
      <c r="BP25" s="626"/>
      <c r="BQ25" s="626"/>
      <c r="BR25" s="626"/>
      <c r="BS25" s="632" t="s">
        <v>110</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2082647</v>
      </c>
      <c r="CS25" s="655"/>
      <c r="CT25" s="655"/>
      <c r="CU25" s="655"/>
      <c r="CV25" s="655"/>
      <c r="CW25" s="655"/>
      <c r="CX25" s="655"/>
      <c r="CY25" s="656"/>
      <c r="CZ25" s="657">
        <v>14.2</v>
      </c>
      <c r="DA25" s="658"/>
      <c r="DB25" s="658"/>
      <c r="DC25" s="659"/>
      <c r="DD25" s="632">
        <v>1787991</v>
      </c>
      <c r="DE25" s="655"/>
      <c r="DF25" s="655"/>
      <c r="DG25" s="655"/>
      <c r="DH25" s="655"/>
      <c r="DI25" s="655"/>
      <c r="DJ25" s="655"/>
      <c r="DK25" s="656"/>
      <c r="DL25" s="632">
        <v>1754817</v>
      </c>
      <c r="DM25" s="655"/>
      <c r="DN25" s="655"/>
      <c r="DO25" s="655"/>
      <c r="DP25" s="655"/>
      <c r="DQ25" s="655"/>
      <c r="DR25" s="655"/>
      <c r="DS25" s="655"/>
      <c r="DT25" s="655"/>
      <c r="DU25" s="655"/>
      <c r="DV25" s="656"/>
      <c r="DW25" s="628">
        <v>22.7</v>
      </c>
      <c r="DX25" s="653"/>
      <c r="DY25" s="653"/>
      <c r="DZ25" s="653"/>
      <c r="EA25" s="653"/>
      <c r="EB25" s="653"/>
      <c r="EC25" s="654"/>
    </row>
    <row r="26" spans="2:133" ht="11.25" customHeight="1">
      <c r="B26" s="660" t="s">
        <v>273</v>
      </c>
      <c r="C26" s="661"/>
      <c r="D26" s="661"/>
      <c r="E26" s="661"/>
      <c r="F26" s="661"/>
      <c r="G26" s="661"/>
      <c r="H26" s="661"/>
      <c r="I26" s="661"/>
      <c r="J26" s="661"/>
      <c r="K26" s="661"/>
      <c r="L26" s="661"/>
      <c r="M26" s="661"/>
      <c r="N26" s="661"/>
      <c r="O26" s="661"/>
      <c r="P26" s="661"/>
      <c r="Q26" s="662"/>
      <c r="R26" s="623" t="s">
        <v>110</v>
      </c>
      <c r="S26" s="624"/>
      <c r="T26" s="624"/>
      <c r="U26" s="624"/>
      <c r="V26" s="624"/>
      <c r="W26" s="624"/>
      <c r="X26" s="624"/>
      <c r="Y26" s="625"/>
      <c r="Z26" s="626" t="s">
        <v>110</v>
      </c>
      <c r="AA26" s="626"/>
      <c r="AB26" s="626"/>
      <c r="AC26" s="626"/>
      <c r="AD26" s="627" t="s">
        <v>110</v>
      </c>
      <c r="AE26" s="627"/>
      <c r="AF26" s="627"/>
      <c r="AG26" s="627"/>
      <c r="AH26" s="627"/>
      <c r="AI26" s="627"/>
      <c r="AJ26" s="627"/>
      <c r="AK26" s="627"/>
      <c r="AL26" s="628" t="s">
        <v>110</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110</v>
      </c>
      <c r="BH26" s="624"/>
      <c r="BI26" s="624"/>
      <c r="BJ26" s="624"/>
      <c r="BK26" s="624"/>
      <c r="BL26" s="624"/>
      <c r="BM26" s="624"/>
      <c r="BN26" s="625"/>
      <c r="BO26" s="626" t="s">
        <v>110</v>
      </c>
      <c r="BP26" s="626"/>
      <c r="BQ26" s="626"/>
      <c r="BR26" s="626"/>
      <c r="BS26" s="632" t="s">
        <v>110</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1278378</v>
      </c>
      <c r="CS26" s="624"/>
      <c r="CT26" s="624"/>
      <c r="CU26" s="624"/>
      <c r="CV26" s="624"/>
      <c r="CW26" s="624"/>
      <c r="CX26" s="624"/>
      <c r="CY26" s="625"/>
      <c r="CZ26" s="657">
        <v>8.6999999999999993</v>
      </c>
      <c r="DA26" s="658"/>
      <c r="DB26" s="658"/>
      <c r="DC26" s="659"/>
      <c r="DD26" s="632">
        <v>1166172</v>
      </c>
      <c r="DE26" s="624"/>
      <c r="DF26" s="624"/>
      <c r="DG26" s="624"/>
      <c r="DH26" s="624"/>
      <c r="DI26" s="624"/>
      <c r="DJ26" s="624"/>
      <c r="DK26" s="625"/>
      <c r="DL26" s="632" t="s">
        <v>212</v>
      </c>
      <c r="DM26" s="624"/>
      <c r="DN26" s="624"/>
      <c r="DO26" s="624"/>
      <c r="DP26" s="624"/>
      <c r="DQ26" s="624"/>
      <c r="DR26" s="624"/>
      <c r="DS26" s="624"/>
      <c r="DT26" s="624"/>
      <c r="DU26" s="624"/>
      <c r="DV26" s="625"/>
      <c r="DW26" s="628" t="s">
        <v>212</v>
      </c>
      <c r="DX26" s="653"/>
      <c r="DY26" s="653"/>
      <c r="DZ26" s="653"/>
      <c r="EA26" s="653"/>
      <c r="EB26" s="653"/>
      <c r="EC26" s="654"/>
    </row>
    <row r="27" spans="2:133" ht="11.25" customHeight="1">
      <c r="B27" s="620" t="s">
        <v>276</v>
      </c>
      <c r="C27" s="621"/>
      <c r="D27" s="621"/>
      <c r="E27" s="621"/>
      <c r="F27" s="621"/>
      <c r="G27" s="621"/>
      <c r="H27" s="621"/>
      <c r="I27" s="621"/>
      <c r="J27" s="621"/>
      <c r="K27" s="621"/>
      <c r="L27" s="621"/>
      <c r="M27" s="621"/>
      <c r="N27" s="621"/>
      <c r="O27" s="621"/>
      <c r="P27" s="621"/>
      <c r="Q27" s="622"/>
      <c r="R27" s="623">
        <v>1273931</v>
      </c>
      <c r="S27" s="624"/>
      <c r="T27" s="624"/>
      <c r="U27" s="624"/>
      <c r="V27" s="624"/>
      <c r="W27" s="624"/>
      <c r="X27" s="624"/>
      <c r="Y27" s="625"/>
      <c r="Z27" s="626">
        <v>8.3000000000000007</v>
      </c>
      <c r="AA27" s="626"/>
      <c r="AB27" s="626"/>
      <c r="AC27" s="626"/>
      <c r="AD27" s="627" t="s">
        <v>110</v>
      </c>
      <c r="AE27" s="627"/>
      <c r="AF27" s="627"/>
      <c r="AG27" s="627"/>
      <c r="AH27" s="627"/>
      <c r="AI27" s="627"/>
      <c r="AJ27" s="627"/>
      <c r="AK27" s="627"/>
      <c r="AL27" s="628" t="s">
        <v>110</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2790871</v>
      </c>
      <c r="BH27" s="624"/>
      <c r="BI27" s="624"/>
      <c r="BJ27" s="624"/>
      <c r="BK27" s="624"/>
      <c r="BL27" s="624"/>
      <c r="BM27" s="624"/>
      <c r="BN27" s="625"/>
      <c r="BO27" s="626">
        <v>100</v>
      </c>
      <c r="BP27" s="626"/>
      <c r="BQ27" s="626"/>
      <c r="BR27" s="626"/>
      <c r="BS27" s="632">
        <v>167217</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2662380</v>
      </c>
      <c r="CS27" s="655"/>
      <c r="CT27" s="655"/>
      <c r="CU27" s="655"/>
      <c r="CV27" s="655"/>
      <c r="CW27" s="655"/>
      <c r="CX27" s="655"/>
      <c r="CY27" s="656"/>
      <c r="CZ27" s="657">
        <v>18.100000000000001</v>
      </c>
      <c r="DA27" s="658"/>
      <c r="DB27" s="658"/>
      <c r="DC27" s="659"/>
      <c r="DD27" s="632">
        <v>552273</v>
      </c>
      <c r="DE27" s="655"/>
      <c r="DF27" s="655"/>
      <c r="DG27" s="655"/>
      <c r="DH27" s="655"/>
      <c r="DI27" s="655"/>
      <c r="DJ27" s="655"/>
      <c r="DK27" s="656"/>
      <c r="DL27" s="632">
        <v>552093</v>
      </c>
      <c r="DM27" s="655"/>
      <c r="DN27" s="655"/>
      <c r="DO27" s="655"/>
      <c r="DP27" s="655"/>
      <c r="DQ27" s="655"/>
      <c r="DR27" s="655"/>
      <c r="DS27" s="655"/>
      <c r="DT27" s="655"/>
      <c r="DU27" s="655"/>
      <c r="DV27" s="656"/>
      <c r="DW27" s="628">
        <v>7.1</v>
      </c>
      <c r="DX27" s="653"/>
      <c r="DY27" s="653"/>
      <c r="DZ27" s="653"/>
      <c r="EA27" s="653"/>
      <c r="EB27" s="653"/>
      <c r="EC27" s="654"/>
    </row>
    <row r="28" spans="2:133" ht="11.25" customHeight="1">
      <c r="B28" s="620" t="s">
        <v>279</v>
      </c>
      <c r="C28" s="621"/>
      <c r="D28" s="621"/>
      <c r="E28" s="621"/>
      <c r="F28" s="621"/>
      <c r="G28" s="621"/>
      <c r="H28" s="621"/>
      <c r="I28" s="621"/>
      <c r="J28" s="621"/>
      <c r="K28" s="621"/>
      <c r="L28" s="621"/>
      <c r="M28" s="621"/>
      <c r="N28" s="621"/>
      <c r="O28" s="621"/>
      <c r="P28" s="621"/>
      <c r="Q28" s="622"/>
      <c r="R28" s="623">
        <v>6458</v>
      </c>
      <c r="S28" s="624"/>
      <c r="T28" s="624"/>
      <c r="U28" s="624"/>
      <c r="V28" s="624"/>
      <c r="W28" s="624"/>
      <c r="X28" s="624"/>
      <c r="Y28" s="625"/>
      <c r="Z28" s="626">
        <v>0</v>
      </c>
      <c r="AA28" s="626"/>
      <c r="AB28" s="626"/>
      <c r="AC28" s="626"/>
      <c r="AD28" s="627">
        <v>4884</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2248638</v>
      </c>
      <c r="CS28" s="624"/>
      <c r="CT28" s="624"/>
      <c r="CU28" s="624"/>
      <c r="CV28" s="624"/>
      <c r="CW28" s="624"/>
      <c r="CX28" s="624"/>
      <c r="CY28" s="625"/>
      <c r="CZ28" s="657">
        <v>15.3</v>
      </c>
      <c r="DA28" s="658"/>
      <c r="DB28" s="658"/>
      <c r="DC28" s="659"/>
      <c r="DD28" s="632">
        <v>1975813</v>
      </c>
      <c r="DE28" s="624"/>
      <c r="DF28" s="624"/>
      <c r="DG28" s="624"/>
      <c r="DH28" s="624"/>
      <c r="DI28" s="624"/>
      <c r="DJ28" s="624"/>
      <c r="DK28" s="625"/>
      <c r="DL28" s="632">
        <v>1975813</v>
      </c>
      <c r="DM28" s="624"/>
      <c r="DN28" s="624"/>
      <c r="DO28" s="624"/>
      <c r="DP28" s="624"/>
      <c r="DQ28" s="624"/>
      <c r="DR28" s="624"/>
      <c r="DS28" s="624"/>
      <c r="DT28" s="624"/>
      <c r="DU28" s="624"/>
      <c r="DV28" s="625"/>
      <c r="DW28" s="628">
        <v>25.5</v>
      </c>
      <c r="DX28" s="653"/>
      <c r="DY28" s="653"/>
      <c r="DZ28" s="653"/>
      <c r="EA28" s="653"/>
      <c r="EB28" s="653"/>
      <c r="EC28" s="654"/>
    </row>
    <row r="29" spans="2:133" ht="11.25" customHeight="1">
      <c r="B29" s="620" t="s">
        <v>281</v>
      </c>
      <c r="C29" s="621"/>
      <c r="D29" s="621"/>
      <c r="E29" s="621"/>
      <c r="F29" s="621"/>
      <c r="G29" s="621"/>
      <c r="H29" s="621"/>
      <c r="I29" s="621"/>
      <c r="J29" s="621"/>
      <c r="K29" s="621"/>
      <c r="L29" s="621"/>
      <c r="M29" s="621"/>
      <c r="N29" s="621"/>
      <c r="O29" s="621"/>
      <c r="P29" s="621"/>
      <c r="Q29" s="622"/>
      <c r="R29" s="623">
        <v>600277</v>
      </c>
      <c r="S29" s="624"/>
      <c r="T29" s="624"/>
      <c r="U29" s="624"/>
      <c r="V29" s="624"/>
      <c r="W29" s="624"/>
      <c r="X29" s="624"/>
      <c r="Y29" s="625"/>
      <c r="Z29" s="626">
        <v>3.9</v>
      </c>
      <c r="AA29" s="626"/>
      <c r="AB29" s="626"/>
      <c r="AC29" s="626"/>
      <c r="AD29" s="627" t="s">
        <v>110</v>
      </c>
      <c r="AE29" s="627"/>
      <c r="AF29" s="627"/>
      <c r="AG29" s="627"/>
      <c r="AH29" s="627"/>
      <c r="AI29" s="627"/>
      <c r="AJ29" s="627"/>
      <c r="AK29" s="627"/>
      <c r="AL29" s="628" t="s">
        <v>110</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2248333</v>
      </c>
      <c r="CS29" s="655"/>
      <c r="CT29" s="655"/>
      <c r="CU29" s="655"/>
      <c r="CV29" s="655"/>
      <c r="CW29" s="655"/>
      <c r="CX29" s="655"/>
      <c r="CY29" s="656"/>
      <c r="CZ29" s="657">
        <v>15.3</v>
      </c>
      <c r="DA29" s="658"/>
      <c r="DB29" s="658"/>
      <c r="DC29" s="659"/>
      <c r="DD29" s="632">
        <v>1975508</v>
      </c>
      <c r="DE29" s="655"/>
      <c r="DF29" s="655"/>
      <c r="DG29" s="655"/>
      <c r="DH29" s="655"/>
      <c r="DI29" s="655"/>
      <c r="DJ29" s="655"/>
      <c r="DK29" s="656"/>
      <c r="DL29" s="632">
        <v>1975508</v>
      </c>
      <c r="DM29" s="655"/>
      <c r="DN29" s="655"/>
      <c r="DO29" s="655"/>
      <c r="DP29" s="655"/>
      <c r="DQ29" s="655"/>
      <c r="DR29" s="655"/>
      <c r="DS29" s="655"/>
      <c r="DT29" s="655"/>
      <c r="DU29" s="655"/>
      <c r="DV29" s="656"/>
      <c r="DW29" s="628">
        <v>25.5</v>
      </c>
      <c r="DX29" s="653"/>
      <c r="DY29" s="653"/>
      <c r="DZ29" s="653"/>
      <c r="EA29" s="653"/>
      <c r="EB29" s="653"/>
      <c r="EC29" s="654"/>
    </row>
    <row r="30" spans="2:133" ht="11.25" customHeight="1">
      <c r="B30" s="620" t="s">
        <v>286</v>
      </c>
      <c r="C30" s="621"/>
      <c r="D30" s="621"/>
      <c r="E30" s="621"/>
      <c r="F30" s="621"/>
      <c r="G30" s="621"/>
      <c r="H30" s="621"/>
      <c r="I30" s="621"/>
      <c r="J30" s="621"/>
      <c r="K30" s="621"/>
      <c r="L30" s="621"/>
      <c r="M30" s="621"/>
      <c r="N30" s="621"/>
      <c r="O30" s="621"/>
      <c r="P30" s="621"/>
      <c r="Q30" s="622"/>
      <c r="R30" s="623">
        <v>463805</v>
      </c>
      <c r="S30" s="624"/>
      <c r="T30" s="624"/>
      <c r="U30" s="624"/>
      <c r="V30" s="624"/>
      <c r="W30" s="624"/>
      <c r="X30" s="624"/>
      <c r="Y30" s="625"/>
      <c r="Z30" s="626">
        <v>3</v>
      </c>
      <c r="AA30" s="626"/>
      <c r="AB30" s="626"/>
      <c r="AC30" s="626"/>
      <c r="AD30" s="627" t="s">
        <v>110</v>
      </c>
      <c r="AE30" s="627"/>
      <c r="AF30" s="627"/>
      <c r="AG30" s="627"/>
      <c r="AH30" s="627"/>
      <c r="AI30" s="627"/>
      <c r="AJ30" s="627"/>
      <c r="AK30" s="627"/>
      <c r="AL30" s="628" t="s">
        <v>110</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99.2</v>
      </c>
      <c r="BH30" s="682"/>
      <c r="BI30" s="682"/>
      <c r="BJ30" s="682"/>
      <c r="BK30" s="682"/>
      <c r="BL30" s="682"/>
      <c r="BM30" s="618">
        <v>96.2</v>
      </c>
      <c r="BN30" s="682"/>
      <c r="BO30" s="682"/>
      <c r="BP30" s="682"/>
      <c r="BQ30" s="683"/>
      <c r="BR30" s="681">
        <v>99.1</v>
      </c>
      <c r="BS30" s="682"/>
      <c r="BT30" s="682"/>
      <c r="BU30" s="682"/>
      <c r="BV30" s="682"/>
      <c r="BW30" s="682"/>
      <c r="BX30" s="618">
        <v>96</v>
      </c>
      <c r="BY30" s="682"/>
      <c r="BZ30" s="682"/>
      <c r="CA30" s="682"/>
      <c r="CB30" s="683"/>
      <c r="CD30" s="686"/>
      <c r="CE30" s="687"/>
      <c r="CF30" s="637" t="s">
        <v>289</v>
      </c>
      <c r="CG30" s="638"/>
      <c r="CH30" s="638"/>
      <c r="CI30" s="638"/>
      <c r="CJ30" s="638"/>
      <c r="CK30" s="638"/>
      <c r="CL30" s="638"/>
      <c r="CM30" s="638"/>
      <c r="CN30" s="638"/>
      <c r="CO30" s="638"/>
      <c r="CP30" s="638"/>
      <c r="CQ30" s="639"/>
      <c r="CR30" s="623">
        <v>2004113</v>
      </c>
      <c r="CS30" s="624"/>
      <c r="CT30" s="624"/>
      <c r="CU30" s="624"/>
      <c r="CV30" s="624"/>
      <c r="CW30" s="624"/>
      <c r="CX30" s="624"/>
      <c r="CY30" s="625"/>
      <c r="CZ30" s="657">
        <v>13.6</v>
      </c>
      <c r="DA30" s="658"/>
      <c r="DB30" s="658"/>
      <c r="DC30" s="659"/>
      <c r="DD30" s="632">
        <v>1731288</v>
      </c>
      <c r="DE30" s="624"/>
      <c r="DF30" s="624"/>
      <c r="DG30" s="624"/>
      <c r="DH30" s="624"/>
      <c r="DI30" s="624"/>
      <c r="DJ30" s="624"/>
      <c r="DK30" s="625"/>
      <c r="DL30" s="632">
        <v>1731288</v>
      </c>
      <c r="DM30" s="624"/>
      <c r="DN30" s="624"/>
      <c r="DO30" s="624"/>
      <c r="DP30" s="624"/>
      <c r="DQ30" s="624"/>
      <c r="DR30" s="624"/>
      <c r="DS30" s="624"/>
      <c r="DT30" s="624"/>
      <c r="DU30" s="624"/>
      <c r="DV30" s="625"/>
      <c r="DW30" s="628">
        <v>22.4</v>
      </c>
      <c r="DX30" s="653"/>
      <c r="DY30" s="653"/>
      <c r="DZ30" s="653"/>
      <c r="EA30" s="653"/>
      <c r="EB30" s="653"/>
      <c r="EC30" s="654"/>
    </row>
    <row r="31" spans="2:133" ht="11.25" customHeight="1">
      <c r="B31" s="620" t="s">
        <v>290</v>
      </c>
      <c r="C31" s="621"/>
      <c r="D31" s="621"/>
      <c r="E31" s="621"/>
      <c r="F31" s="621"/>
      <c r="G31" s="621"/>
      <c r="H31" s="621"/>
      <c r="I31" s="621"/>
      <c r="J31" s="621"/>
      <c r="K31" s="621"/>
      <c r="L31" s="621"/>
      <c r="M31" s="621"/>
      <c r="N31" s="621"/>
      <c r="O31" s="621"/>
      <c r="P31" s="621"/>
      <c r="Q31" s="622"/>
      <c r="R31" s="623">
        <v>207623</v>
      </c>
      <c r="S31" s="624"/>
      <c r="T31" s="624"/>
      <c r="U31" s="624"/>
      <c r="V31" s="624"/>
      <c r="W31" s="624"/>
      <c r="X31" s="624"/>
      <c r="Y31" s="625"/>
      <c r="Z31" s="626">
        <v>1.4</v>
      </c>
      <c r="AA31" s="626"/>
      <c r="AB31" s="626"/>
      <c r="AC31" s="626"/>
      <c r="AD31" s="627" t="s">
        <v>110</v>
      </c>
      <c r="AE31" s="627"/>
      <c r="AF31" s="627"/>
      <c r="AG31" s="627"/>
      <c r="AH31" s="627"/>
      <c r="AI31" s="627"/>
      <c r="AJ31" s="627"/>
      <c r="AK31" s="627"/>
      <c r="AL31" s="628" t="s">
        <v>110</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99.3</v>
      </c>
      <c r="BH31" s="655"/>
      <c r="BI31" s="655"/>
      <c r="BJ31" s="655"/>
      <c r="BK31" s="655"/>
      <c r="BL31" s="655"/>
      <c r="BM31" s="629">
        <v>96.9</v>
      </c>
      <c r="BN31" s="679"/>
      <c r="BO31" s="679"/>
      <c r="BP31" s="679"/>
      <c r="BQ31" s="680"/>
      <c r="BR31" s="678">
        <v>99.2</v>
      </c>
      <c r="BS31" s="655"/>
      <c r="BT31" s="655"/>
      <c r="BU31" s="655"/>
      <c r="BV31" s="655"/>
      <c r="BW31" s="655"/>
      <c r="BX31" s="629">
        <v>96.8</v>
      </c>
      <c r="BY31" s="679"/>
      <c r="BZ31" s="679"/>
      <c r="CA31" s="679"/>
      <c r="CB31" s="680"/>
      <c r="CD31" s="686"/>
      <c r="CE31" s="687"/>
      <c r="CF31" s="637" t="s">
        <v>293</v>
      </c>
      <c r="CG31" s="638"/>
      <c r="CH31" s="638"/>
      <c r="CI31" s="638"/>
      <c r="CJ31" s="638"/>
      <c r="CK31" s="638"/>
      <c r="CL31" s="638"/>
      <c r="CM31" s="638"/>
      <c r="CN31" s="638"/>
      <c r="CO31" s="638"/>
      <c r="CP31" s="638"/>
      <c r="CQ31" s="639"/>
      <c r="CR31" s="623">
        <v>244220</v>
      </c>
      <c r="CS31" s="655"/>
      <c r="CT31" s="655"/>
      <c r="CU31" s="655"/>
      <c r="CV31" s="655"/>
      <c r="CW31" s="655"/>
      <c r="CX31" s="655"/>
      <c r="CY31" s="656"/>
      <c r="CZ31" s="657">
        <v>1.7</v>
      </c>
      <c r="DA31" s="658"/>
      <c r="DB31" s="658"/>
      <c r="DC31" s="659"/>
      <c r="DD31" s="632">
        <v>244220</v>
      </c>
      <c r="DE31" s="655"/>
      <c r="DF31" s="655"/>
      <c r="DG31" s="655"/>
      <c r="DH31" s="655"/>
      <c r="DI31" s="655"/>
      <c r="DJ31" s="655"/>
      <c r="DK31" s="656"/>
      <c r="DL31" s="632">
        <v>244220</v>
      </c>
      <c r="DM31" s="655"/>
      <c r="DN31" s="655"/>
      <c r="DO31" s="655"/>
      <c r="DP31" s="655"/>
      <c r="DQ31" s="655"/>
      <c r="DR31" s="655"/>
      <c r="DS31" s="655"/>
      <c r="DT31" s="655"/>
      <c r="DU31" s="655"/>
      <c r="DV31" s="656"/>
      <c r="DW31" s="628">
        <v>3.2</v>
      </c>
      <c r="DX31" s="653"/>
      <c r="DY31" s="653"/>
      <c r="DZ31" s="653"/>
      <c r="EA31" s="653"/>
      <c r="EB31" s="653"/>
      <c r="EC31" s="654"/>
    </row>
    <row r="32" spans="2:133" ht="11.25" customHeight="1">
      <c r="B32" s="620" t="s">
        <v>294</v>
      </c>
      <c r="C32" s="621"/>
      <c r="D32" s="621"/>
      <c r="E32" s="621"/>
      <c r="F32" s="621"/>
      <c r="G32" s="621"/>
      <c r="H32" s="621"/>
      <c r="I32" s="621"/>
      <c r="J32" s="621"/>
      <c r="K32" s="621"/>
      <c r="L32" s="621"/>
      <c r="M32" s="621"/>
      <c r="N32" s="621"/>
      <c r="O32" s="621"/>
      <c r="P32" s="621"/>
      <c r="Q32" s="622"/>
      <c r="R32" s="623">
        <v>235812</v>
      </c>
      <c r="S32" s="624"/>
      <c r="T32" s="624"/>
      <c r="U32" s="624"/>
      <c r="V32" s="624"/>
      <c r="W32" s="624"/>
      <c r="X32" s="624"/>
      <c r="Y32" s="625"/>
      <c r="Z32" s="626">
        <v>1.5</v>
      </c>
      <c r="AA32" s="626"/>
      <c r="AB32" s="626"/>
      <c r="AC32" s="626"/>
      <c r="AD32" s="627">
        <v>654</v>
      </c>
      <c r="AE32" s="627"/>
      <c r="AF32" s="627"/>
      <c r="AG32" s="627"/>
      <c r="AH32" s="627"/>
      <c r="AI32" s="627"/>
      <c r="AJ32" s="627"/>
      <c r="AK32" s="627"/>
      <c r="AL32" s="628">
        <v>0</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99.1</v>
      </c>
      <c r="BH32" s="691"/>
      <c r="BI32" s="691"/>
      <c r="BJ32" s="691"/>
      <c r="BK32" s="691"/>
      <c r="BL32" s="691"/>
      <c r="BM32" s="692">
        <v>95.4</v>
      </c>
      <c r="BN32" s="691"/>
      <c r="BO32" s="691"/>
      <c r="BP32" s="691"/>
      <c r="BQ32" s="693"/>
      <c r="BR32" s="690">
        <v>98.9</v>
      </c>
      <c r="BS32" s="691"/>
      <c r="BT32" s="691"/>
      <c r="BU32" s="691"/>
      <c r="BV32" s="691"/>
      <c r="BW32" s="691"/>
      <c r="BX32" s="692">
        <v>95.1</v>
      </c>
      <c r="BY32" s="691"/>
      <c r="BZ32" s="691"/>
      <c r="CA32" s="691"/>
      <c r="CB32" s="693"/>
      <c r="CD32" s="688"/>
      <c r="CE32" s="689"/>
      <c r="CF32" s="637" t="s">
        <v>296</v>
      </c>
      <c r="CG32" s="638"/>
      <c r="CH32" s="638"/>
      <c r="CI32" s="638"/>
      <c r="CJ32" s="638"/>
      <c r="CK32" s="638"/>
      <c r="CL32" s="638"/>
      <c r="CM32" s="638"/>
      <c r="CN32" s="638"/>
      <c r="CO32" s="638"/>
      <c r="CP32" s="638"/>
      <c r="CQ32" s="639"/>
      <c r="CR32" s="623">
        <v>305</v>
      </c>
      <c r="CS32" s="624"/>
      <c r="CT32" s="624"/>
      <c r="CU32" s="624"/>
      <c r="CV32" s="624"/>
      <c r="CW32" s="624"/>
      <c r="CX32" s="624"/>
      <c r="CY32" s="625"/>
      <c r="CZ32" s="657">
        <v>0</v>
      </c>
      <c r="DA32" s="658"/>
      <c r="DB32" s="658"/>
      <c r="DC32" s="659"/>
      <c r="DD32" s="632">
        <v>305</v>
      </c>
      <c r="DE32" s="624"/>
      <c r="DF32" s="624"/>
      <c r="DG32" s="624"/>
      <c r="DH32" s="624"/>
      <c r="DI32" s="624"/>
      <c r="DJ32" s="624"/>
      <c r="DK32" s="625"/>
      <c r="DL32" s="632">
        <v>305</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297</v>
      </c>
      <c r="C33" s="621"/>
      <c r="D33" s="621"/>
      <c r="E33" s="621"/>
      <c r="F33" s="621"/>
      <c r="G33" s="621"/>
      <c r="H33" s="621"/>
      <c r="I33" s="621"/>
      <c r="J33" s="621"/>
      <c r="K33" s="621"/>
      <c r="L33" s="621"/>
      <c r="M33" s="621"/>
      <c r="N33" s="621"/>
      <c r="O33" s="621"/>
      <c r="P33" s="621"/>
      <c r="Q33" s="622"/>
      <c r="R33" s="623">
        <v>1901176</v>
      </c>
      <c r="S33" s="624"/>
      <c r="T33" s="624"/>
      <c r="U33" s="624"/>
      <c r="V33" s="624"/>
      <c r="W33" s="624"/>
      <c r="X33" s="624"/>
      <c r="Y33" s="625"/>
      <c r="Z33" s="626">
        <v>12.4</v>
      </c>
      <c r="AA33" s="626"/>
      <c r="AB33" s="626"/>
      <c r="AC33" s="626"/>
      <c r="AD33" s="627" t="s">
        <v>110</v>
      </c>
      <c r="AE33" s="627"/>
      <c r="AF33" s="627"/>
      <c r="AG33" s="627"/>
      <c r="AH33" s="627"/>
      <c r="AI33" s="627"/>
      <c r="AJ33" s="627"/>
      <c r="AK33" s="627"/>
      <c r="AL33" s="628" t="s">
        <v>110</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5814161</v>
      </c>
      <c r="CS33" s="655"/>
      <c r="CT33" s="655"/>
      <c r="CU33" s="655"/>
      <c r="CV33" s="655"/>
      <c r="CW33" s="655"/>
      <c r="CX33" s="655"/>
      <c r="CY33" s="656"/>
      <c r="CZ33" s="657">
        <v>39.6</v>
      </c>
      <c r="DA33" s="658"/>
      <c r="DB33" s="658"/>
      <c r="DC33" s="659"/>
      <c r="DD33" s="632">
        <v>3746385</v>
      </c>
      <c r="DE33" s="655"/>
      <c r="DF33" s="655"/>
      <c r="DG33" s="655"/>
      <c r="DH33" s="655"/>
      <c r="DI33" s="655"/>
      <c r="DJ33" s="655"/>
      <c r="DK33" s="656"/>
      <c r="DL33" s="632">
        <v>2524380</v>
      </c>
      <c r="DM33" s="655"/>
      <c r="DN33" s="655"/>
      <c r="DO33" s="655"/>
      <c r="DP33" s="655"/>
      <c r="DQ33" s="655"/>
      <c r="DR33" s="655"/>
      <c r="DS33" s="655"/>
      <c r="DT33" s="655"/>
      <c r="DU33" s="655"/>
      <c r="DV33" s="656"/>
      <c r="DW33" s="628">
        <v>32.6</v>
      </c>
      <c r="DX33" s="653"/>
      <c r="DY33" s="653"/>
      <c r="DZ33" s="653"/>
      <c r="EA33" s="653"/>
      <c r="EB33" s="653"/>
      <c r="EC33" s="654"/>
    </row>
    <row r="34" spans="2:133" ht="11.25" customHeight="1">
      <c r="B34" s="620" t="s">
        <v>299</v>
      </c>
      <c r="C34" s="621"/>
      <c r="D34" s="621"/>
      <c r="E34" s="621"/>
      <c r="F34" s="621"/>
      <c r="G34" s="621"/>
      <c r="H34" s="621"/>
      <c r="I34" s="621"/>
      <c r="J34" s="621"/>
      <c r="K34" s="621"/>
      <c r="L34" s="621"/>
      <c r="M34" s="621"/>
      <c r="N34" s="621"/>
      <c r="O34" s="621"/>
      <c r="P34" s="621"/>
      <c r="Q34" s="622"/>
      <c r="R34" s="623" t="s">
        <v>110</v>
      </c>
      <c r="S34" s="624"/>
      <c r="T34" s="624"/>
      <c r="U34" s="624"/>
      <c r="V34" s="624"/>
      <c r="W34" s="624"/>
      <c r="X34" s="624"/>
      <c r="Y34" s="625"/>
      <c r="Z34" s="626" t="s">
        <v>110</v>
      </c>
      <c r="AA34" s="626"/>
      <c r="AB34" s="626"/>
      <c r="AC34" s="626"/>
      <c r="AD34" s="627" t="s">
        <v>110</v>
      </c>
      <c r="AE34" s="627"/>
      <c r="AF34" s="627"/>
      <c r="AG34" s="627"/>
      <c r="AH34" s="627"/>
      <c r="AI34" s="627"/>
      <c r="AJ34" s="627"/>
      <c r="AK34" s="627"/>
      <c r="AL34" s="628" t="s">
        <v>110</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1524432</v>
      </c>
      <c r="CS34" s="624"/>
      <c r="CT34" s="624"/>
      <c r="CU34" s="624"/>
      <c r="CV34" s="624"/>
      <c r="CW34" s="624"/>
      <c r="CX34" s="624"/>
      <c r="CY34" s="625"/>
      <c r="CZ34" s="657">
        <v>10.4</v>
      </c>
      <c r="DA34" s="658"/>
      <c r="DB34" s="658"/>
      <c r="DC34" s="659"/>
      <c r="DD34" s="632">
        <v>1119224</v>
      </c>
      <c r="DE34" s="624"/>
      <c r="DF34" s="624"/>
      <c r="DG34" s="624"/>
      <c r="DH34" s="624"/>
      <c r="DI34" s="624"/>
      <c r="DJ34" s="624"/>
      <c r="DK34" s="625"/>
      <c r="DL34" s="632">
        <v>417312</v>
      </c>
      <c r="DM34" s="624"/>
      <c r="DN34" s="624"/>
      <c r="DO34" s="624"/>
      <c r="DP34" s="624"/>
      <c r="DQ34" s="624"/>
      <c r="DR34" s="624"/>
      <c r="DS34" s="624"/>
      <c r="DT34" s="624"/>
      <c r="DU34" s="624"/>
      <c r="DV34" s="625"/>
      <c r="DW34" s="628">
        <v>5.4</v>
      </c>
      <c r="DX34" s="653"/>
      <c r="DY34" s="653"/>
      <c r="DZ34" s="653"/>
      <c r="EA34" s="653"/>
      <c r="EB34" s="653"/>
      <c r="EC34" s="654"/>
    </row>
    <row r="35" spans="2:133" ht="11.25" customHeight="1">
      <c r="B35" s="620" t="s">
        <v>303</v>
      </c>
      <c r="C35" s="621"/>
      <c r="D35" s="621"/>
      <c r="E35" s="621"/>
      <c r="F35" s="621"/>
      <c r="G35" s="621"/>
      <c r="H35" s="621"/>
      <c r="I35" s="621"/>
      <c r="J35" s="621"/>
      <c r="K35" s="621"/>
      <c r="L35" s="621"/>
      <c r="M35" s="621"/>
      <c r="N35" s="621"/>
      <c r="O35" s="621"/>
      <c r="P35" s="621"/>
      <c r="Q35" s="622"/>
      <c r="R35" s="623">
        <v>442570</v>
      </c>
      <c r="S35" s="624"/>
      <c r="T35" s="624"/>
      <c r="U35" s="624"/>
      <c r="V35" s="624"/>
      <c r="W35" s="624"/>
      <c r="X35" s="624"/>
      <c r="Y35" s="625"/>
      <c r="Z35" s="626">
        <v>2.9</v>
      </c>
      <c r="AA35" s="626"/>
      <c r="AB35" s="626"/>
      <c r="AC35" s="626"/>
      <c r="AD35" s="627" t="s">
        <v>110</v>
      </c>
      <c r="AE35" s="627"/>
      <c r="AF35" s="627"/>
      <c r="AG35" s="627"/>
      <c r="AH35" s="627"/>
      <c r="AI35" s="627"/>
      <c r="AJ35" s="627"/>
      <c r="AK35" s="627"/>
      <c r="AL35" s="628" t="s">
        <v>110</v>
      </c>
      <c r="AM35" s="629"/>
      <c r="AN35" s="629"/>
      <c r="AO35" s="630"/>
      <c r="AP35" s="186"/>
      <c r="AQ35" s="634" t="s">
        <v>304</v>
      </c>
      <c r="AR35" s="635"/>
      <c r="AS35" s="635"/>
      <c r="AT35" s="635"/>
      <c r="AU35" s="635"/>
      <c r="AV35" s="635"/>
      <c r="AW35" s="635"/>
      <c r="AX35" s="635"/>
      <c r="AY35" s="636"/>
      <c r="AZ35" s="612">
        <v>1528318</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-151859</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137768</v>
      </c>
      <c r="CS35" s="655"/>
      <c r="CT35" s="655"/>
      <c r="CU35" s="655"/>
      <c r="CV35" s="655"/>
      <c r="CW35" s="655"/>
      <c r="CX35" s="655"/>
      <c r="CY35" s="656"/>
      <c r="CZ35" s="657">
        <v>0.9</v>
      </c>
      <c r="DA35" s="658"/>
      <c r="DB35" s="658"/>
      <c r="DC35" s="659"/>
      <c r="DD35" s="632">
        <v>111291</v>
      </c>
      <c r="DE35" s="655"/>
      <c r="DF35" s="655"/>
      <c r="DG35" s="655"/>
      <c r="DH35" s="655"/>
      <c r="DI35" s="655"/>
      <c r="DJ35" s="655"/>
      <c r="DK35" s="656"/>
      <c r="DL35" s="632">
        <v>111118</v>
      </c>
      <c r="DM35" s="655"/>
      <c r="DN35" s="655"/>
      <c r="DO35" s="655"/>
      <c r="DP35" s="655"/>
      <c r="DQ35" s="655"/>
      <c r="DR35" s="655"/>
      <c r="DS35" s="655"/>
      <c r="DT35" s="655"/>
      <c r="DU35" s="655"/>
      <c r="DV35" s="656"/>
      <c r="DW35" s="628">
        <v>1.4</v>
      </c>
      <c r="DX35" s="653"/>
      <c r="DY35" s="653"/>
      <c r="DZ35" s="653"/>
      <c r="EA35" s="653"/>
      <c r="EB35" s="653"/>
      <c r="EC35" s="654"/>
    </row>
    <row r="36" spans="2:133" ht="11.25" customHeight="1">
      <c r="B36" s="666" t="s">
        <v>307</v>
      </c>
      <c r="C36" s="667"/>
      <c r="D36" s="667"/>
      <c r="E36" s="667"/>
      <c r="F36" s="667"/>
      <c r="G36" s="667"/>
      <c r="H36" s="667"/>
      <c r="I36" s="667"/>
      <c r="J36" s="667"/>
      <c r="K36" s="667"/>
      <c r="L36" s="667"/>
      <c r="M36" s="667"/>
      <c r="N36" s="667"/>
      <c r="O36" s="667"/>
      <c r="P36" s="667"/>
      <c r="Q36" s="668"/>
      <c r="R36" s="695">
        <v>15298654</v>
      </c>
      <c r="S36" s="696"/>
      <c r="T36" s="696"/>
      <c r="U36" s="696"/>
      <c r="V36" s="696"/>
      <c r="W36" s="696"/>
      <c r="X36" s="696"/>
      <c r="Y36" s="697"/>
      <c r="Z36" s="698">
        <v>100</v>
      </c>
      <c r="AA36" s="698"/>
      <c r="AB36" s="698"/>
      <c r="AC36" s="698"/>
      <c r="AD36" s="699">
        <v>7302200</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358727</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-216152</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1747052</v>
      </c>
      <c r="CS36" s="624"/>
      <c r="CT36" s="624"/>
      <c r="CU36" s="624"/>
      <c r="CV36" s="624"/>
      <c r="CW36" s="624"/>
      <c r="CX36" s="624"/>
      <c r="CY36" s="625"/>
      <c r="CZ36" s="657">
        <v>11.9</v>
      </c>
      <c r="DA36" s="658"/>
      <c r="DB36" s="658"/>
      <c r="DC36" s="659"/>
      <c r="DD36" s="632">
        <v>1094955</v>
      </c>
      <c r="DE36" s="624"/>
      <c r="DF36" s="624"/>
      <c r="DG36" s="624"/>
      <c r="DH36" s="624"/>
      <c r="DI36" s="624"/>
      <c r="DJ36" s="624"/>
      <c r="DK36" s="625"/>
      <c r="DL36" s="632">
        <v>872428</v>
      </c>
      <c r="DM36" s="624"/>
      <c r="DN36" s="624"/>
      <c r="DO36" s="624"/>
      <c r="DP36" s="624"/>
      <c r="DQ36" s="624"/>
      <c r="DR36" s="624"/>
      <c r="DS36" s="624"/>
      <c r="DT36" s="624"/>
      <c r="DU36" s="624"/>
      <c r="DV36" s="625"/>
      <c r="DW36" s="628">
        <v>11.3</v>
      </c>
      <c r="DX36" s="653"/>
      <c r="DY36" s="653"/>
      <c r="DZ36" s="653"/>
      <c r="EA36" s="653"/>
      <c r="EB36" s="653"/>
      <c r="EC36" s="654"/>
    </row>
    <row r="37" spans="2:133" ht="11.25" customHeight="1">
      <c r="AQ37" s="702" t="s">
        <v>311</v>
      </c>
      <c r="AR37" s="703"/>
      <c r="AS37" s="703"/>
      <c r="AT37" s="703"/>
      <c r="AU37" s="703"/>
      <c r="AV37" s="703"/>
      <c r="AW37" s="703"/>
      <c r="AX37" s="703"/>
      <c r="AY37" s="704"/>
      <c r="AZ37" s="623">
        <v>26361</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4313</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1238221</v>
      </c>
      <c r="CS37" s="655"/>
      <c r="CT37" s="655"/>
      <c r="CU37" s="655"/>
      <c r="CV37" s="655"/>
      <c r="CW37" s="655"/>
      <c r="CX37" s="655"/>
      <c r="CY37" s="656"/>
      <c r="CZ37" s="657">
        <v>8.4</v>
      </c>
      <c r="DA37" s="658"/>
      <c r="DB37" s="658"/>
      <c r="DC37" s="659"/>
      <c r="DD37" s="632">
        <v>766047</v>
      </c>
      <c r="DE37" s="655"/>
      <c r="DF37" s="655"/>
      <c r="DG37" s="655"/>
      <c r="DH37" s="655"/>
      <c r="DI37" s="655"/>
      <c r="DJ37" s="655"/>
      <c r="DK37" s="656"/>
      <c r="DL37" s="632">
        <v>742322</v>
      </c>
      <c r="DM37" s="655"/>
      <c r="DN37" s="655"/>
      <c r="DO37" s="655"/>
      <c r="DP37" s="655"/>
      <c r="DQ37" s="655"/>
      <c r="DR37" s="655"/>
      <c r="DS37" s="655"/>
      <c r="DT37" s="655"/>
      <c r="DU37" s="655"/>
      <c r="DV37" s="656"/>
      <c r="DW37" s="628">
        <v>9.6</v>
      </c>
      <c r="DX37" s="653"/>
      <c r="DY37" s="653"/>
      <c r="DZ37" s="653"/>
      <c r="EA37" s="653"/>
      <c r="EB37" s="653"/>
      <c r="EC37" s="654"/>
    </row>
    <row r="38" spans="2:133" ht="11.25" customHeight="1">
      <c r="AQ38" s="702" t="s">
        <v>314</v>
      </c>
      <c r="AR38" s="703"/>
      <c r="AS38" s="703"/>
      <c r="AT38" s="703"/>
      <c r="AU38" s="703"/>
      <c r="AV38" s="703"/>
      <c r="AW38" s="703"/>
      <c r="AX38" s="703"/>
      <c r="AY38" s="704"/>
      <c r="AZ38" s="623">
        <v>7318</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7225</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1501957</v>
      </c>
      <c r="CS38" s="624"/>
      <c r="CT38" s="624"/>
      <c r="CU38" s="624"/>
      <c r="CV38" s="624"/>
      <c r="CW38" s="624"/>
      <c r="CX38" s="624"/>
      <c r="CY38" s="625"/>
      <c r="CZ38" s="657">
        <v>10.199999999999999</v>
      </c>
      <c r="DA38" s="658"/>
      <c r="DB38" s="658"/>
      <c r="DC38" s="659"/>
      <c r="DD38" s="632">
        <v>1201513</v>
      </c>
      <c r="DE38" s="624"/>
      <c r="DF38" s="624"/>
      <c r="DG38" s="624"/>
      <c r="DH38" s="624"/>
      <c r="DI38" s="624"/>
      <c r="DJ38" s="624"/>
      <c r="DK38" s="625"/>
      <c r="DL38" s="632">
        <v>1123252</v>
      </c>
      <c r="DM38" s="624"/>
      <c r="DN38" s="624"/>
      <c r="DO38" s="624"/>
      <c r="DP38" s="624"/>
      <c r="DQ38" s="624"/>
      <c r="DR38" s="624"/>
      <c r="DS38" s="624"/>
      <c r="DT38" s="624"/>
      <c r="DU38" s="624"/>
      <c r="DV38" s="625"/>
      <c r="DW38" s="628">
        <v>14.5</v>
      </c>
      <c r="DX38" s="653"/>
      <c r="DY38" s="653"/>
      <c r="DZ38" s="653"/>
      <c r="EA38" s="653"/>
      <c r="EB38" s="653"/>
      <c r="EC38" s="654"/>
    </row>
    <row r="39" spans="2:133" ht="11.25" customHeight="1">
      <c r="AQ39" s="702" t="s">
        <v>317</v>
      </c>
      <c r="AR39" s="703"/>
      <c r="AS39" s="703"/>
      <c r="AT39" s="703"/>
      <c r="AU39" s="703"/>
      <c r="AV39" s="703"/>
      <c r="AW39" s="703"/>
      <c r="AX39" s="703"/>
      <c r="AY39" s="704"/>
      <c r="AZ39" s="623">
        <v>1100</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87</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681200</v>
      </c>
      <c r="CS39" s="655"/>
      <c r="CT39" s="655"/>
      <c r="CU39" s="655"/>
      <c r="CV39" s="655"/>
      <c r="CW39" s="655"/>
      <c r="CX39" s="655"/>
      <c r="CY39" s="656"/>
      <c r="CZ39" s="657">
        <v>4.5999999999999996</v>
      </c>
      <c r="DA39" s="658"/>
      <c r="DB39" s="658"/>
      <c r="DC39" s="659"/>
      <c r="DD39" s="632">
        <v>10</v>
      </c>
      <c r="DE39" s="655"/>
      <c r="DF39" s="655"/>
      <c r="DG39" s="655"/>
      <c r="DH39" s="655"/>
      <c r="DI39" s="655"/>
      <c r="DJ39" s="655"/>
      <c r="DK39" s="656"/>
      <c r="DL39" s="632" t="s">
        <v>110</v>
      </c>
      <c r="DM39" s="655"/>
      <c r="DN39" s="655"/>
      <c r="DO39" s="655"/>
      <c r="DP39" s="655"/>
      <c r="DQ39" s="655"/>
      <c r="DR39" s="655"/>
      <c r="DS39" s="655"/>
      <c r="DT39" s="655"/>
      <c r="DU39" s="655"/>
      <c r="DV39" s="656"/>
      <c r="DW39" s="628" t="s">
        <v>110</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251668</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123</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2630</v>
      </c>
      <c r="CS40" s="624"/>
      <c r="CT40" s="624"/>
      <c r="CU40" s="624"/>
      <c r="CV40" s="624"/>
      <c r="CW40" s="624"/>
      <c r="CX40" s="624"/>
      <c r="CY40" s="625"/>
      <c r="CZ40" s="657">
        <v>0</v>
      </c>
      <c r="DA40" s="658"/>
      <c r="DB40" s="658"/>
      <c r="DC40" s="659"/>
      <c r="DD40" s="632">
        <v>270</v>
      </c>
      <c r="DE40" s="624"/>
      <c r="DF40" s="624"/>
      <c r="DG40" s="624"/>
      <c r="DH40" s="624"/>
      <c r="DI40" s="624"/>
      <c r="DJ40" s="624"/>
      <c r="DK40" s="625"/>
      <c r="DL40" s="632">
        <v>270</v>
      </c>
      <c r="DM40" s="624"/>
      <c r="DN40" s="624"/>
      <c r="DO40" s="624"/>
      <c r="DP40" s="624"/>
      <c r="DQ40" s="624"/>
      <c r="DR40" s="624"/>
      <c r="DS40" s="624"/>
      <c r="DT40" s="624"/>
      <c r="DU40" s="624"/>
      <c r="DV40" s="625"/>
      <c r="DW40" s="628">
        <v>0</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883144</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328</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v>219122</v>
      </c>
      <c r="CS41" s="655"/>
      <c r="CT41" s="655"/>
      <c r="CU41" s="655"/>
      <c r="CV41" s="655"/>
      <c r="CW41" s="655"/>
      <c r="CX41" s="655"/>
      <c r="CY41" s="656"/>
      <c r="CZ41" s="657">
        <v>1.5</v>
      </c>
      <c r="DA41" s="658"/>
      <c r="DB41" s="658"/>
      <c r="DC41" s="659"/>
      <c r="DD41" s="632">
        <v>219122</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1890888</v>
      </c>
      <c r="CS42" s="624"/>
      <c r="CT42" s="624"/>
      <c r="CU42" s="624"/>
      <c r="CV42" s="624"/>
      <c r="CW42" s="624"/>
      <c r="CX42" s="624"/>
      <c r="CY42" s="625"/>
      <c r="CZ42" s="657">
        <v>12.9</v>
      </c>
      <c r="DA42" s="706"/>
      <c r="DB42" s="706"/>
      <c r="DC42" s="707"/>
      <c r="DD42" s="632">
        <v>169718</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23369</v>
      </c>
      <c r="CS43" s="655"/>
      <c r="CT43" s="655"/>
      <c r="CU43" s="655"/>
      <c r="CV43" s="655"/>
      <c r="CW43" s="655"/>
      <c r="CX43" s="655"/>
      <c r="CY43" s="656"/>
      <c r="CZ43" s="657">
        <v>0.2</v>
      </c>
      <c r="DA43" s="658"/>
      <c r="DB43" s="658"/>
      <c r="DC43" s="659"/>
      <c r="DD43" s="632">
        <v>23369</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331</v>
      </c>
      <c r="CD44" s="729" t="s">
        <v>284</v>
      </c>
      <c r="CE44" s="730"/>
      <c r="CF44" s="620" t="s">
        <v>332</v>
      </c>
      <c r="CG44" s="621"/>
      <c r="CH44" s="621"/>
      <c r="CI44" s="621"/>
      <c r="CJ44" s="621"/>
      <c r="CK44" s="621"/>
      <c r="CL44" s="621"/>
      <c r="CM44" s="621"/>
      <c r="CN44" s="621"/>
      <c r="CO44" s="621"/>
      <c r="CP44" s="621"/>
      <c r="CQ44" s="622"/>
      <c r="CR44" s="623">
        <v>1785592</v>
      </c>
      <c r="CS44" s="624"/>
      <c r="CT44" s="624"/>
      <c r="CU44" s="624"/>
      <c r="CV44" s="624"/>
      <c r="CW44" s="624"/>
      <c r="CX44" s="624"/>
      <c r="CY44" s="625"/>
      <c r="CZ44" s="657">
        <v>12.1</v>
      </c>
      <c r="DA44" s="706"/>
      <c r="DB44" s="706"/>
      <c r="DC44" s="707"/>
      <c r="DD44" s="632">
        <v>167967</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333</v>
      </c>
      <c r="CG45" s="621"/>
      <c r="CH45" s="621"/>
      <c r="CI45" s="621"/>
      <c r="CJ45" s="621"/>
      <c r="CK45" s="621"/>
      <c r="CL45" s="621"/>
      <c r="CM45" s="621"/>
      <c r="CN45" s="621"/>
      <c r="CO45" s="621"/>
      <c r="CP45" s="621"/>
      <c r="CQ45" s="622"/>
      <c r="CR45" s="623">
        <v>839235</v>
      </c>
      <c r="CS45" s="655"/>
      <c r="CT45" s="655"/>
      <c r="CU45" s="655"/>
      <c r="CV45" s="655"/>
      <c r="CW45" s="655"/>
      <c r="CX45" s="655"/>
      <c r="CY45" s="656"/>
      <c r="CZ45" s="657">
        <v>5.7</v>
      </c>
      <c r="DA45" s="658"/>
      <c r="DB45" s="658"/>
      <c r="DC45" s="659"/>
      <c r="DD45" s="632">
        <v>40347</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334</v>
      </c>
      <c r="CG46" s="621"/>
      <c r="CH46" s="621"/>
      <c r="CI46" s="621"/>
      <c r="CJ46" s="621"/>
      <c r="CK46" s="621"/>
      <c r="CL46" s="621"/>
      <c r="CM46" s="621"/>
      <c r="CN46" s="621"/>
      <c r="CO46" s="621"/>
      <c r="CP46" s="621"/>
      <c r="CQ46" s="622"/>
      <c r="CR46" s="623">
        <v>801300</v>
      </c>
      <c r="CS46" s="624"/>
      <c r="CT46" s="624"/>
      <c r="CU46" s="624"/>
      <c r="CV46" s="624"/>
      <c r="CW46" s="624"/>
      <c r="CX46" s="624"/>
      <c r="CY46" s="625"/>
      <c r="CZ46" s="657">
        <v>5.5</v>
      </c>
      <c r="DA46" s="706"/>
      <c r="DB46" s="706"/>
      <c r="DC46" s="707"/>
      <c r="DD46" s="632">
        <v>123092</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335</v>
      </c>
      <c r="CG47" s="621"/>
      <c r="CH47" s="621"/>
      <c r="CI47" s="621"/>
      <c r="CJ47" s="621"/>
      <c r="CK47" s="621"/>
      <c r="CL47" s="621"/>
      <c r="CM47" s="621"/>
      <c r="CN47" s="621"/>
      <c r="CO47" s="621"/>
      <c r="CP47" s="621"/>
      <c r="CQ47" s="622"/>
      <c r="CR47" s="623">
        <v>105296</v>
      </c>
      <c r="CS47" s="655"/>
      <c r="CT47" s="655"/>
      <c r="CU47" s="655"/>
      <c r="CV47" s="655"/>
      <c r="CW47" s="655"/>
      <c r="CX47" s="655"/>
      <c r="CY47" s="656"/>
      <c r="CZ47" s="657">
        <v>0.7</v>
      </c>
      <c r="DA47" s="658"/>
      <c r="DB47" s="658"/>
      <c r="DC47" s="659"/>
      <c r="DD47" s="632">
        <v>1751</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336</v>
      </c>
      <c r="CG48" s="621"/>
      <c r="CH48" s="621"/>
      <c r="CI48" s="621"/>
      <c r="CJ48" s="621"/>
      <c r="CK48" s="621"/>
      <c r="CL48" s="621"/>
      <c r="CM48" s="621"/>
      <c r="CN48" s="621"/>
      <c r="CO48" s="621"/>
      <c r="CP48" s="621"/>
      <c r="CQ48" s="622"/>
      <c r="CR48" s="623" t="s">
        <v>153</v>
      </c>
      <c r="CS48" s="624"/>
      <c r="CT48" s="624"/>
      <c r="CU48" s="624"/>
      <c r="CV48" s="624"/>
      <c r="CW48" s="624"/>
      <c r="CX48" s="624"/>
      <c r="CY48" s="625"/>
      <c r="CZ48" s="657" t="s">
        <v>153</v>
      </c>
      <c r="DA48" s="706"/>
      <c r="DB48" s="706"/>
      <c r="DC48" s="707"/>
      <c r="DD48" s="632" t="s">
        <v>153</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337</v>
      </c>
      <c r="CE49" s="667"/>
      <c r="CF49" s="667"/>
      <c r="CG49" s="667"/>
      <c r="CH49" s="667"/>
      <c r="CI49" s="667"/>
      <c r="CJ49" s="667"/>
      <c r="CK49" s="667"/>
      <c r="CL49" s="667"/>
      <c r="CM49" s="667"/>
      <c r="CN49" s="667"/>
      <c r="CO49" s="667"/>
      <c r="CP49" s="667"/>
      <c r="CQ49" s="668"/>
      <c r="CR49" s="695">
        <v>14698714</v>
      </c>
      <c r="CS49" s="691"/>
      <c r="CT49" s="691"/>
      <c r="CU49" s="691"/>
      <c r="CV49" s="691"/>
      <c r="CW49" s="691"/>
      <c r="CX49" s="691"/>
      <c r="CY49" s="718"/>
      <c r="CZ49" s="719">
        <v>100</v>
      </c>
      <c r="DA49" s="720"/>
      <c r="DB49" s="720"/>
      <c r="DC49" s="721"/>
      <c r="DD49" s="722">
        <v>8232180</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360</v>
      </c>
      <c r="C7" s="750"/>
      <c r="D7" s="750"/>
      <c r="E7" s="750"/>
      <c r="F7" s="750"/>
      <c r="G7" s="750"/>
      <c r="H7" s="750"/>
      <c r="I7" s="750"/>
      <c r="J7" s="750"/>
      <c r="K7" s="750"/>
      <c r="L7" s="750"/>
      <c r="M7" s="750"/>
      <c r="N7" s="750"/>
      <c r="O7" s="750"/>
      <c r="P7" s="751"/>
      <c r="Q7" s="752">
        <v>15277</v>
      </c>
      <c r="R7" s="753"/>
      <c r="S7" s="753"/>
      <c r="T7" s="753"/>
      <c r="U7" s="753"/>
      <c r="V7" s="753">
        <v>14442</v>
      </c>
      <c r="W7" s="753"/>
      <c r="X7" s="753"/>
      <c r="Y7" s="753"/>
      <c r="Z7" s="753"/>
      <c r="AA7" s="753">
        <v>834</v>
      </c>
      <c r="AB7" s="753"/>
      <c r="AC7" s="753"/>
      <c r="AD7" s="753"/>
      <c r="AE7" s="754"/>
      <c r="AF7" s="755">
        <v>781</v>
      </c>
      <c r="AG7" s="756"/>
      <c r="AH7" s="756"/>
      <c r="AI7" s="756"/>
      <c r="AJ7" s="757"/>
      <c r="AK7" s="792">
        <v>11</v>
      </c>
      <c r="AL7" s="793"/>
      <c r="AM7" s="793"/>
      <c r="AN7" s="793"/>
      <c r="AO7" s="793"/>
      <c r="AP7" s="793">
        <v>18290</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551</v>
      </c>
      <c r="BT7" s="797"/>
      <c r="BU7" s="797"/>
      <c r="BV7" s="797"/>
      <c r="BW7" s="797"/>
      <c r="BX7" s="797"/>
      <c r="BY7" s="797"/>
      <c r="BZ7" s="797"/>
      <c r="CA7" s="797"/>
      <c r="CB7" s="797"/>
      <c r="CC7" s="797"/>
      <c r="CD7" s="797"/>
      <c r="CE7" s="797"/>
      <c r="CF7" s="797"/>
      <c r="CG7" s="798"/>
      <c r="CH7" s="789" t="s">
        <v>478</v>
      </c>
      <c r="CI7" s="790"/>
      <c r="CJ7" s="790"/>
      <c r="CK7" s="790"/>
      <c r="CL7" s="791"/>
      <c r="CM7" s="789">
        <v>232</v>
      </c>
      <c r="CN7" s="790"/>
      <c r="CO7" s="790"/>
      <c r="CP7" s="790"/>
      <c r="CQ7" s="791"/>
      <c r="CR7" s="789">
        <v>6</v>
      </c>
      <c r="CS7" s="790"/>
      <c r="CT7" s="790"/>
      <c r="CU7" s="790"/>
      <c r="CV7" s="791"/>
      <c r="CW7" s="789" t="s">
        <v>478</v>
      </c>
      <c r="CX7" s="790"/>
      <c r="CY7" s="790"/>
      <c r="CZ7" s="790"/>
      <c r="DA7" s="791"/>
      <c r="DB7" s="789" t="s">
        <v>478</v>
      </c>
      <c r="DC7" s="790"/>
      <c r="DD7" s="790"/>
      <c r="DE7" s="790"/>
      <c r="DF7" s="791"/>
      <c r="DG7" s="789">
        <v>152</v>
      </c>
      <c r="DH7" s="790"/>
      <c r="DI7" s="790"/>
      <c r="DJ7" s="790"/>
      <c r="DK7" s="791"/>
      <c r="DL7" s="789">
        <v>46</v>
      </c>
      <c r="DM7" s="790"/>
      <c r="DN7" s="790"/>
      <c r="DO7" s="790"/>
      <c r="DP7" s="791"/>
      <c r="DQ7" s="789" t="s">
        <v>478</v>
      </c>
      <c r="DR7" s="790"/>
      <c r="DS7" s="790"/>
      <c r="DT7" s="790"/>
      <c r="DU7" s="791"/>
      <c r="DV7" s="770"/>
      <c r="DW7" s="771"/>
      <c r="DX7" s="771"/>
      <c r="DY7" s="771"/>
      <c r="DZ7" s="772"/>
      <c r="EA7" s="205"/>
    </row>
    <row r="8" spans="1:131" s="206" customFormat="1" ht="26.25" customHeight="1">
      <c r="A8" s="212">
        <v>2</v>
      </c>
      <c r="B8" s="773" t="s">
        <v>361</v>
      </c>
      <c r="C8" s="774"/>
      <c r="D8" s="774"/>
      <c r="E8" s="774"/>
      <c r="F8" s="774"/>
      <c r="G8" s="774"/>
      <c r="H8" s="774"/>
      <c r="I8" s="774"/>
      <c r="J8" s="774"/>
      <c r="K8" s="774"/>
      <c r="L8" s="774"/>
      <c r="M8" s="774"/>
      <c r="N8" s="774"/>
      <c r="O8" s="774"/>
      <c r="P8" s="775"/>
      <c r="Q8" s="776">
        <v>59</v>
      </c>
      <c r="R8" s="777"/>
      <c r="S8" s="777"/>
      <c r="T8" s="777"/>
      <c r="U8" s="777"/>
      <c r="V8" s="777">
        <v>294</v>
      </c>
      <c r="W8" s="777"/>
      <c r="X8" s="777"/>
      <c r="Y8" s="777"/>
      <c r="Z8" s="777"/>
      <c r="AA8" s="777">
        <v>-235</v>
      </c>
      <c r="AB8" s="777"/>
      <c r="AC8" s="777"/>
      <c r="AD8" s="777"/>
      <c r="AE8" s="778"/>
      <c r="AF8" s="779">
        <v>-235</v>
      </c>
      <c r="AG8" s="780"/>
      <c r="AH8" s="780"/>
      <c r="AI8" s="780"/>
      <c r="AJ8" s="781"/>
      <c r="AK8" s="782" t="s">
        <v>478</v>
      </c>
      <c r="AL8" s="783"/>
      <c r="AM8" s="783"/>
      <c r="AN8" s="783"/>
      <c r="AO8" s="783"/>
      <c r="AP8" s="783">
        <v>157</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552</v>
      </c>
      <c r="BT8" s="787"/>
      <c r="BU8" s="787"/>
      <c r="BV8" s="787"/>
      <c r="BW8" s="787"/>
      <c r="BX8" s="787"/>
      <c r="BY8" s="787"/>
      <c r="BZ8" s="787"/>
      <c r="CA8" s="787"/>
      <c r="CB8" s="787"/>
      <c r="CC8" s="787"/>
      <c r="CD8" s="787"/>
      <c r="CE8" s="787"/>
      <c r="CF8" s="787"/>
      <c r="CG8" s="788"/>
      <c r="CH8" s="799">
        <v>6</v>
      </c>
      <c r="CI8" s="800"/>
      <c r="CJ8" s="800"/>
      <c r="CK8" s="800"/>
      <c r="CL8" s="801"/>
      <c r="CM8" s="799">
        <v>119</v>
      </c>
      <c r="CN8" s="800"/>
      <c r="CO8" s="800"/>
      <c r="CP8" s="800"/>
      <c r="CQ8" s="801"/>
      <c r="CR8" s="799">
        <v>50</v>
      </c>
      <c r="CS8" s="800"/>
      <c r="CT8" s="800"/>
      <c r="CU8" s="800"/>
      <c r="CV8" s="801"/>
      <c r="CW8" s="799" t="s">
        <v>478</v>
      </c>
      <c r="CX8" s="800"/>
      <c r="CY8" s="800"/>
      <c r="CZ8" s="800"/>
      <c r="DA8" s="801"/>
      <c r="DB8" s="799" t="s">
        <v>478</v>
      </c>
      <c r="DC8" s="800"/>
      <c r="DD8" s="800"/>
      <c r="DE8" s="800"/>
      <c r="DF8" s="801"/>
      <c r="DG8" s="799" t="s">
        <v>478</v>
      </c>
      <c r="DH8" s="800"/>
      <c r="DI8" s="800"/>
      <c r="DJ8" s="800"/>
      <c r="DK8" s="801"/>
      <c r="DL8" s="799" t="s">
        <v>478</v>
      </c>
      <c r="DM8" s="800"/>
      <c r="DN8" s="800"/>
      <c r="DO8" s="800"/>
      <c r="DP8" s="801"/>
      <c r="DQ8" s="799" t="s">
        <v>478</v>
      </c>
      <c r="DR8" s="800"/>
      <c r="DS8" s="800"/>
      <c r="DT8" s="800"/>
      <c r="DU8" s="801"/>
      <c r="DV8" s="802"/>
      <c r="DW8" s="803"/>
      <c r="DX8" s="803"/>
      <c r="DY8" s="803"/>
      <c r="DZ8" s="804"/>
      <c r="EA8" s="205"/>
    </row>
    <row r="9" spans="1:131" s="206" customFormat="1" ht="26.25" customHeight="1">
      <c r="A9" s="212">
        <v>3</v>
      </c>
      <c r="B9" s="773" t="s">
        <v>362</v>
      </c>
      <c r="C9" s="774"/>
      <c r="D9" s="774"/>
      <c r="E9" s="774"/>
      <c r="F9" s="774"/>
      <c r="G9" s="774"/>
      <c r="H9" s="774"/>
      <c r="I9" s="774"/>
      <c r="J9" s="774"/>
      <c r="K9" s="774"/>
      <c r="L9" s="774"/>
      <c r="M9" s="774"/>
      <c r="N9" s="774"/>
      <c r="O9" s="774"/>
      <c r="P9" s="775"/>
      <c r="Q9" s="776">
        <v>15</v>
      </c>
      <c r="R9" s="777"/>
      <c r="S9" s="777"/>
      <c r="T9" s="777"/>
      <c r="U9" s="777"/>
      <c r="V9" s="777">
        <v>15</v>
      </c>
      <c r="W9" s="777"/>
      <c r="X9" s="777"/>
      <c r="Y9" s="777"/>
      <c r="Z9" s="777"/>
      <c r="AA9" s="777" t="s">
        <v>478</v>
      </c>
      <c r="AB9" s="777"/>
      <c r="AC9" s="777"/>
      <c r="AD9" s="777"/>
      <c r="AE9" s="778"/>
      <c r="AF9" s="779" t="s">
        <v>110</v>
      </c>
      <c r="AG9" s="780"/>
      <c r="AH9" s="780"/>
      <c r="AI9" s="780"/>
      <c r="AJ9" s="781"/>
      <c r="AK9" s="782">
        <v>5</v>
      </c>
      <c r="AL9" s="783"/>
      <c r="AM9" s="783"/>
      <c r="AN9" s="783"/>
      <c r="AO9" s="783"/>
      <c r="AP9" s="783">
        <v>4</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t="s">
        <v>363</v>
      </c>
      <c r="C10" s="774"/>
      <c r="D10" s="774"/>
      <c r="E10" s="774"/>
      <c r="F10" s="774"/>
      <c r="G10" s="774"/>
      <c r="H10" s="774"/>
      <c r="I10" s="774"/>
      <c r="J10" s="774"/>
      <c r="K10" s="774"/>
      <c r="L10" s="774"/>
      <c r="M10" s="774"/>
      <c r="N10" s="774"/>
      <c r="O10" s="774"/>
      <c r="P10" s="775"/>
      <c r="Q10" s="776">
        <v>7</v>
      </c>
      <c r="R10" s="777"/>
      <c r="S10" s="777"/>
      <c r="T10" s="777"/>
      <c r="U10" s="777"/>
      <c r="V10" s="777">
        <v>7</v>
      </c>
      <c r="W10" s="777"/>
      <c r="X10" s="777"/>
      <c r="Y10" s="777"/>
      <c r="Z10" s="777"/>
      <c r="AA10" s="777" t="s">
        <v>478</v>
      </c>
      <c r="AB10" s="777"/>
      <c r="AC10" s="777"/>
      <c r="AD10" s="777"/>
      <c r="AE10" s="778"/>
      <c r="AF10" s="779" t="s">
        <v>110</v>
      </c>
      <c r="AG10" s="780"/>
      <c r="AH10" s="780"/>
      <c r="AI10" s="780"/>
      <c r="AJ10" s="781"/>
      <c r="AK10" s="782">
        <v>6</v>
      </c>
      <c r="AL10" s="783"/>
      <c r="AM10" s="783"/>
      <c r="AN10" s="783"/>
      <c r="AO10" s="783"/>
      <c r="AP10" s="783" t="s">
        <v>478</v>
      </c>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364</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365</v>
      </c>
      <c r="B23" s="808" t="s">
        <v>366</v>
      </c>
      <c r="C23" s="809"/>
      <c r="D23" s="809"/>
      <c r="E23" s="809"/>
      <c r="F23" s="809"/>
      <c r="G23" s="809"/>
      <c r="H23" s="809"/>
      <c r="I23" s="809"/>
      <c r="J23" s="809"/>
      <c r="K23" s="809"/>
      <c r="L23" s="809"/>
      <c r="M23" s="809"/>
      <c r="N23" s="809"/>
      <c r="O23" s="809"/>
      <c r="P23" s="810"/>
      <c r="Q23" s="811">
        <v>15358</v>
      </c>
      <c r="R23" s="812"/>
      <c r="S23" s="812"/>
      <c r="T23" s="812"/>
      <c r="U23" s="812"/>
      <c r="V23" s="812">
        <v>14758</v>
      </c>
      <c r="W23" s="812"/>
      <c r="X23" s="812"/>
      <c r="Y23" s="812"/>
      <c r="Z23" s="812"/>
      <c r="AA23" s="812">
        <v>560</v>
      </c>
      <c r="AB23" s="812"/>
      <c r="AC23" s="812"/>
      <c r="AD23" s="812"/>
      <c r="AE23" s="813"/>
      <c r="AF23" s="814">
        <v>547</v>
      </c>
      <c r="AG23" s="812"/>
      <c r="AH23" s="812"/>
      <c r="AI23" s="812"/>
      <c r="AJ23" s="815"/>
      <c r="AK23" s="816"/>
      <c r="AL23" s="817"/>
      <c r="AM23" s="817"/>
      <c r="AN23" s="817"/>
      <c r="AO23" s="817"/>
      <c r="AP23" s="812">
        <v>18451</v>
      </c>
      <c r="AQ23" s="812"/>
      <c r="AR23" s="812"/>
      <c r="AS23" s="812"/>
      <c r="AT23" s="812"/>
      <c r="AU23" s="818"/>
      <c r="AV23" s="818"/>
      <c r="AW23" s="818"/>
      <c r="AX23" s="818"/>
      <c r="AY23" s="819"/>
      <c r="AZ23" s="827" t="s">
        <v>110</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343</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377</v>
      </c>
      <c r="C28" s="750"/>
      <c r="D28" s="750"/>
      <c r="E28" s="750"/>
      <c r="F28" s="750"/>
      <c r="G28" s="750"/>
      <c r="H28" s="750"/>
      <c r="I28" s="750"/>
      <c r="J28" s="750"/>
      <c r="K28" s="750"/>
      <c r="L28" s="750"/>
      <c r="M28" s="750"/>
      <c r="N28" s="750"/>
      <c r="O28" s="750"/>
      <c r="P28" s="751"/>
      <c r="Q28" s="840">
        <v>3839</v>
      </c>
      <c r="R28" s="841"/>
      <c r="S28" s="841"/>
      <c r="T28" s="841"/>
      <c r="U28" s="841"/>
      <c r="V28" s="841">
        <v>3991</v>
      </c>
      <c r="W28" s="841"/>
      <c r="X28" s="841"/>
      <c r="Y28" s="841"/>
      <c r="Z28" s="841"/>
      <c r="AA28" s="841">
        <v>-152</v>
      </c>
      <c r="AB28" s="841"/>
      <c r="AC28" s="841"/>
      <c r="AD28" s="841"/>
      <c r="AE28" s="842"/>
      <c r="AF28" s="843">
        <v>-152</v>
      </c>
      <c r="AG28" s="841"/>
      <c r="AH28" s="841"/>
      <c r="AI28" s="841"/>
      <c r="AJ28" s="844"/>
      <c r="AK28" s="845">
        <v>252</v>
      </c>
      <c r="AL28" s="836"/>
      <c r="AM28" s="836"/>
      <c r="AN28" s="836"/>
      <c r="AO28" s="836"/>
      <c r="AP28" s="836" t="s">
        <v>478</v>
      </c>
      <c r="AQ28" s="836"/>
      <c r="AR28" s="836"/>
      <c r="AS28" s="836"/>
      <c r="AT28" s="836"/>
      <c r="AU28" s="836" t="s">
        <v>478</v>
      </c>
      <c r="AV28" s="836"/>
      <c r="AW28" s="836"/>
      <c r="AX28" s="836"/>
      <c r="AY28" s="836"/>
      <c r="AZ28" s="837" t="s">
        <v>478</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378</v>
      </c>
      <c r="C29" s="774"/>
      <c r="D29" s="774"/>
      <c r="E29" s="774"/>
      <c r="F29" s="774"/>
      <c r="G29" s="774"/>
      <c r="H29" s="774"/>
      <c r="I29" s="774"/>
      <c r="J29" s="774"/>
      <c r="K29" s="774"/>
      <c r="L29" s="774"/>
      <c r="M29" s="774"/>
      <c r="N29" s="774"/>
      <c r="O29" s="774"/>
      <c r="P29" s="775"/>
      <c r="Q29" s="776">
        <v>2594</v>
      </c>
      <c r="R29" s="777"/>
      <c r="S29" s="777"/>
      <c r="T29" s="777"/>
      <c r="U29" s="777"/>
      <c r="V29" s="777">
        <v>2554</v>
      </c>
      <c r="W29" s="777"/>
      <c r="X29" s="777"/>
      <c r="Y29" s="777"/>
      <c r="Z29" s="777"/>
      <c r="AA29" s="777">
        <v>40</v>
      </c>
      <c r="AB29" s="777"/>
      <c r="AC29" s="777"/>
      <c r="AD29" s="777"/>
      <c r="AE29" s="778"/>
      <c r="AF29" s="779">
        <v>40</v>
      </c>
      <c r="AG29" s="780"/>
      <c r="AH29" s="780"/>
      <c r="AI29" s="780"/>
      <c r="AJ29" s="781"/>
      <c r="AK29" s="848">
        <v>387</v>
      </c>
      <c r="AL29" s="849"/>
      <c r="AM29" s="849"/>
      <c r="AN29" s="849"/>
      <c r="AO29" s="849"/>
      <c r="AP29" s="849" t="s">
        <v>478</v>
      </c>
      <c r="AQ29" s="849"/>
      <c r="AR29" s="849"/>
      <c r="AS29" s="849"/>
      <c r="AT29" s="849"/>
      <c r="AU29" s="849" t="s">
        <v>478</v>
      </c>
      <c r="AV29" s="849"/>
      <c r="AW29" s="849"/>
      <c r="AX29" s="849"/>
      <c r="AY29" s="849"/>
      <c r="AZ29" s="850" t="s">
        <v>478</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379</v>
      </c>
      <c r="C30" s="774"/>
      <c r="D30" s="774"/>
      <c r="E30" s="774"/>
      <c r="F30" s="774"/>
      <c r="G30" s="774"/>
      <c r="H30" s="774"/>
      <c r="I30" s="774"/>
      <c r="J30" s="774"/>
      <c r="K30" s="774"/>
      <c r="L30" s="774"/>
      <c r="M30" s="774"/>
      <c r="N30" s="774"/>
      <c r="O30" s="774"/>
      <c r="P30" s="775"/>
      <c r="Q30" s="776">
        <v>336</v>
      </c>
      <c r="R30" s="777"/>
      <c r="S30" s="777"/>
      <c r="T30" s="777"/>
      <c r="U30" s="777"/>
      <c r="V30" s="777">
        <v>321</v>
      </c>
      <c r="W30" s="777"/>
      <c r="X30" s="777"/>
      <c r="Y30" s="777"/>
      <c r="Z30" s="777"/>
      <c r="AA30" s="777">
        <v>15</v>
      </c>
      <c r="AB30" s="777"/>
      <c r="AC30" s="777"/>
      <c r="AD30" s="777"/>
      <c r="AE30" s="778"/>
      <c r="AF30" s="779">
        <v>15</v>
      </c>
      <c r="AG30" s="780"/>
      <c r="AH30" s="780"/>
      <c r="AI30" s="780"/>
      <c r="AJ30" s="781"/>
      <c r="AK30" s="848">
        <v>114</v>
      </c>
      <c r="AL30" s="849"/>
      <c r="AM30" s="849"/>
      <c r="AN30" s="849"/>
      <c r="AO30" s="849"/>
      <c r="AP30" s="849" t="s">
        <v>478</v>
      </c>
      <c r="AQ30" s="849"/>
      <c r="AR30" s="849"/>
      <c r="AS30" s="849"/>
      <c r="AT30" s="849"/>
      <c r="AU30" s="849" t="s">
        <v>478</v>
      </c>
      <c r="AV30" s="849"/>
      <c r="AW30" s="849"/>
      <c r="AX30" s="849"/>
      <c r="AY30" s="849"/>
      <c r="AZ30" s="850" t="s">
        <v>478</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380</v>
      </c>
      <c r="C31" s="774"/>
      <c r="D31" s="774"/>
      <c r="E31" s="774"/>
      <c r="F31" s="774"/>
      <c r="G31" s="774"/>
      <c r="H31" s="774"/>
      <c r="I31" s="774"/>
      <c r="J31" s="774"/>
      <c r="K31" s="774"/>
      <c r="L31" s="774"/>
      <c r="M31" s="774"/>
      <c r="N31" s="774"/>
      <c r="O31" s="774"/>
      <c r="P31" s="775"/>
      <c r="Q31" s="776">
        <v>638</v>
      </c>
      <c r="R31" s="777"/>
      <c r="S31" s="777"/>
      <c r="T31" s="777"/>
      <c r="U31" s="777"/>
      <c r="V31" s="777">
        <v>573</v>
      </c>
      <c r="W31" s="777"/>
      <c r="X31" s="777"/>
      <c r="Y31" s="777"/>
      <c r="Z31" s="777"/>
      <c r="AA31" s="777">
        <v>66</v>
      </c>
      <c r="AB31" s="777"/>
      <c r="AC31" s="777"/>
      <c r="AD31" s="777"/>
      <c r="AE31" s="778"/>
      <c r="AF31" s="779">
        <v>204</v>
      </c>
      <c r="AG31" s="780"/>
      <c r="AH31" s="780"/>
      <c r="AI31" s="780"/>
      <c r="AJ31" s="781"/>
      <c r="AK31" s="848">
        <v>26</v>
      </c>
      <c r="AL31" s="849"/>
      <c r="AM31" s="849"/>
      <c r="AN31" s="849"/>
      <c r="AO31" s="849"/>
      <c r="AP31" s="849">
        <v>3004</v>
      </c>
      <c r="AQ31" s="849"/>
      <c r="AR31" s="849"/>
      <c r="AS31" s="849"/>
      <c r="AT31" s="849"/>
      <c r="AU31" s="849">
        <v>249</v>
      </c>
      <c r="AV31" s="849"/>
      <c r="AW31" s="849"/>
      <c r="AX31" s="849"/>
      <c r="AY31" s="849"/>
      <c r="AZ31" s="850" t="s">
        <v>478</v>
      </c>
      <c r="BA31" s="850"/>
      <c r="BB31" s="850"/>
      <c r="BC31" s="850"/>
      <c r="BD31" s="850"/>
      <c r="BE31" s="846" t="s">
        <v>381</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382</v>
      </c>
      <c r="C32" s="774"/>
      <c r="D32" s="774"/>
      <c r="E32" s="774"/>
      <c r="F32" s="774"/>
      <c r="G32" s="774"/>
      <c r="H32" s="774"/>
      <c r="I32" s="774"/>
      <c r="J32" s="774"/>
      <c r="K32" s="774"/>
      <c r="L32" s="774"/>
      <c r="M32" s="774"/>
      <c r="N32" s="774"/>
      <c r="O32" s="774"/>
      <c r="P32" s="775"/>
      <c r="Q32" s="776">
        <v>638</v>
      </c>
      <c r="R32" s="777"/>
      <c r="S32" s="777"/>
      <c r="T32" s="777"/>
      <c r="U32" s="777"/>
      <c r="V32" s="777">
        <v>638</v>
      </c>
      <c r="W32" s="777"/>
      <c r="X32" s="777"/>
      <c r="Y32" s="777"/>
      <c r="Z32" s="777"/>
      <c r="AA32" s="777" t="s">
        <v>478</v>
      </c>
      <c r="AB32" s="777"/>
      <c r="AC32" s="777"/>
      <c r="AD32" s="777"/>
      <c r="AE32" s="778"/>
      <c r="AF32" s="779" t="s">
        <v>110</v>
      </c>
      <c r="AG32" s="780"/>
      <c r="AH32" s="780"/>
      <c r="AI32" s="780"/>
      <c r="AJ32" s="781"/>
      <c r="AK32" s="848">
        <v>352</v>
      </c>
      <c r="AL32" s="849"/>
      <c r="AM32" s="849"/>
      <c r="AN32" s="849"/>
      <c r="AO32" s="849"/>
      <c r="AP32" s="849">
        <v>4052</v>
      </c>
      <c r="AQ32" s="849"/>
      <c r="AR32" s="849"/>
      <c r="AS32" s="849"/>
      <c r="AT32" s="849"/>
      <c r="AU32" s="849">
        <v>3995</v>
      </c>
      <c r="AV32" s="849"/>
      <c r="AW32" s="849"/>
      <c r="AX32" s="849"/>
      <c r="AY32" s="849"/>
      <c r="AZ32" s="850" t="s">
        <v>478</v>
      </c>
      <c r="BA32" s="850"/>
      <c r="BB32" s="850"/>
      <c r="BC32" s="850"/>
      <c r="BD32" s="850"/>
      <c r="BE32" s="846" t="s">
        <v>383</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384</v>
      </c>
      <c r="C33" s="774"/>
      <c r="D33" s="774"/>
      <c r="E33" s="774"/>
      <c r="F33" s="774"/>
      <c r="G33" s="774"/>
      <c r="H33" s="774"/>
      <c r="I33" s="774"/>
      <c r="J33" s="774"/>
      <c r="K33" s="774"/>
      <c r="L33" s="774"/>
      <c r="M33" s="774"/>
      <c r="N33" s="774"/>
      <c r="O33" s="774"/>
      <c r="P33" s="775"/>
      <c r="Q33" s="776">
        <v>9</v>
      </c>
      <c r="R33" s="777"/>
      <c r="S33" s="777"/>
      <c r="T33" s="777"/>
      <c r="U33" s="777"/>
      <c r="V33" s="777">
        <v>9</v>
      </c>
      <c r="W33" s="777"/>
      <c r="X33" s="777"/>
      <c r="Y33" s="777"/>
      <c r="Z33" s="777"/>
      <c r="AA33" s="777" t="s">
        <v>478</v>
      </c>
      <c r="AB33" s="777"/>
      <c r="AC33" s="777"/>
      <c r="AD33" s="777"/>
      <c r="AE33" s="778"/>
      <c r="AF33" s="779" t="s">
        <v>110</v>
      </c>
      <c r="AG33" s="780"/>
      <c r="AH33" s="780"/>
      <c r="AI33" s="780"/>
      <c r="AJ33" s="781"/>
      <c r="AK33" s="848">
        <v>7</v>
      </c>
      <c r="AL33" s="849"/>
      <c r="AM33" s="849"/>
      <c r="AN33" s="849"/>
      <c r="AO33" s="849"/>
      <c r="AP33" s="849">
        <v>49</v>
      </c>
      <c r="AQ33" s="849"/>
      <c r="AR33" s="849"/>
      <c r="AS33" s="849"/>
      <c r="AT33" s="849"/>
      <c r="AU33" s="849">
        <v>49</v>
      </c>
      <c r="AV33" s="849"/>
      <c r="AW33" s="849"/>
      <c r="AX33" s="849"/>
      <c r="AY33" s="849"/>
      <c r="AZ33" s="850" t="s">
        <v>478</v>
      </c>
      <c r="BA33" s="850"/>
      <c r="BB33" s="850"/>
      <c r="BC33" s="850"/>
      <c r="BD33" s="850"/>
      <c r="BE33" s="846" t="s">
        <v>383</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385</v>
      </c>
      <c r="C34" s="774"/>
      <c r="D34" s="774"/>
      <c r="E34" s="774"/>
      <c r="F34" s="774"/>
      <c r="G34" s="774"/>
      <c r="H34" s="774"/>
      <c r="I34" s="774"/>
      <c r="J34" s="774"/>
      <c r="K34" s="774"/>
      <c r="L34" s="774"/>
      <c r="M34" s="774"/>
      <c r="N34" s="774"/>
      <c r="O34" s="774"/>
      <c r="P34" s="775"/>
      <c r="Q34" s="776">
        <v>32</v>
      </c>
      <c r="R34" s="777"/>
      <c r="S34" s="777"/>
      <c r="T34" s="777"/>
      <c r="U34" s="777"/>
      <c r="V34" s="777">
        <v>32</v>
      </c>
      <c r="W34" s="777"/>
      <c r="X34" s="777"/>
      <c r="Y34" s="777"/>
      <c r="Z34" s="777"/>
      <c r="AA34" s="777" t="s">
        <v>478</v>
      </c>
      <c r="AB34" s="777"/>
      <c r="AC34" s="777"/>
      <c r="AD34" s="777"/>
      <c r="AE34" s="778"/>
      <c r="AF34" s="779" t="s">
        <v>110</v>
      </c>
      <c r="AG34" s="780"/>
      <c r="AH34" s="780"/>
      <c r="AI34" s="780"/>
      <c r="AJ34" s="781"/>
      <c r="AK34" s="848">
        <v>7</v>
      </c>
      <c r="AL34" s="849"/>
      <c r="AM34" s="849"/>
      <c r="AN34" s="849"/>
      <c r="AO34" s="849"/>
      <c r="AP34" s="849" t="s">
        <v>478</v>
      </c>
      <c r="AQ34" s="849"/>
      <c r="AR34" s="849"/>
      <c r="AS34" s="849"/>
      <c r="AT34" s="849"/>
      <c r="AU34" s="849" t="s">
        <v>478</v>
      </c>
      <c r="AV34" s="849"/>
      <c r="AW34" s="849"/>
      <c r="AX34" s="849"/>
      <c r="AY34" s="849"/>
      <c r="AZ34" s="850" t="s">
        <v>478</v>
      </c>
      <c r="BA34" s="850"/>
      <c r="BB34" s="850"/>
      <c r="BC34" s="850"/>
      <c r="BD34" s="850"/>
      <c r="BE34" s="846" t="s">
        <v>383</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386</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365</v>
      </c>
      <c r="B63" s="808" t="s">
        <v>387</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107</v>
      </c>
      <c r="AG63" s="860"/>
      <c r="AH63" s="860"/>
      <c r="AI63" s="860"/>
      <c r="AJ63" s="861"/>
      <c r="AK63" s="862"/>
      <c r="AL63" s="857"/>
      <c r="AM63" s="857"/>
      <c r="AN63" s="857"/>
      <c r="AO63" s="857"/>
      <c r="AP63" s="860">
        <v>7105</v>
      </c>
      <c r="AQ63" s="860"/>
      <c r="AR63" s="860"/>
      <c r="AS63" s="860"/>
      <c r="AT63" s="860"/>
      <c r="AU63" s="860">
        <v>4293</v>
      </c>
      <c r="AV63" s="860"/>
      <c r="AW63" s="860"/>
      <c r="AX63" s="860"/>
      <c r="AY63" s="860"/>
      <c r="AZ63" s="864"/>
      <c r="BA63" s="864"/>
      <c r="BB63" s="864"/>
      <c r="BC63" s="864"/>
      <c r="BD63" s="864"/>
      <c r="BE63" s="865"/>
      <c r="BF63" s="865"/>
      <c r="BG63" s="865"/>
      <c r="BH63" s="865"/>
      <c r="BI63" s="866"/>
      <c r="BJ63" s="867" t="s">
        <v>110</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389</v>
      </c>
      <c r="B66" s="759"/>
      <c r="C66" s="759"/>
      <c r="D66" s="759"/>
      <c r="E66" s="759"/>
      <c r="F66" s="759"/>
      <c r="G66" s="759"/>
      <c r="H66" s="759"/>
      <c r="I66" s="759"/>
      <c r="J66" s="759"/>
      <c r="K66" s="759"/>
      <c r="L66" s="759"/>
      <c r="M66" s="759"/>
      <c r="N66" s="759"/>
      <c r="O66" s="759"/>
      <c r="P66" s="760"/>
      <c r="Q66" s="735" t="s">
        <v>369</v>
      </c>
      <c r="R66" s="736"/>
      <c r="S66" s="736"/>
      <c r="T66" s="736"/>
      <c r="U66" s="737"/>
      <c r="V66" s="735" t="s">
        <v>370</v>
      </c>
      <c r="W66" s="736"/>
      <c r="X66" s="736"/>
      <c r="Y66" s="736"/>
      <c r="Z66" s="737"/>
      <c r="AA66" s="735" t="s">
        <v>371</v>
      </c>
      <c r="AB66" s="736"/>
      <c r="AC66" s="736"/>
      <c r="AD66" s="736"/>
      <c r="AE66" s="737"/>
      <c r="AF66" s="870" t="s">
        <v>372</v>
      </c>
      <c r="AG66" s="831"/>
      <c r="AH66" s="831"/>
      <c r="AI66" s="831"/>
      <c r="AJ66" s="871"/>
      <c r="AK66" s="735" t="s">
        <v>373</v>
      </c>
      <c r="AL66" s="759"/>
      <c r="AM66" s="759"/>
      <c r="AN66" s="759"/>
      <c r="AO66" s="760"/>
      <c r="AP66" s="735" t="s">
        <v>374</v>
      </c>
      <c r="AQ66" s="736"/>
      <c r="AR66" s="736"/>
      <c r="AS66" s="736"/>
      <c r="AT66" s="737"/>
      <c r="AU66" s="735" t="s">
        <v>390</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541</v>
      </c>
      <c r="C68" s="888"/>
      <c r="D68" s="888"/>
      <c r="E68" s="888"/>
      <c r="F68" s="888"/>
      <c r="G68" s="888"/>
      <c r="H68" s="888"/>
      <c r="I68" s="888"/>
      <c r="J68" s="888"/>
      <c r="K68" s="888"/>
      <c r="L68" s="888"/>
      <c r="M68" s="888"/>
      <c r="N68" s="888"/>
      <c r="O68" s="888"/>
      <c r="P68" s="889"/>
      <c r="Q68" s="890">
        <v>1245</v>
      </c>
      <c r="R68" s="884"/>
      <c r="S68" s="884"/>
      <c r="T68" s="884"/>
      <c r="U68" s="884"/>
      <c r="V68" s="884">
        <v>1245</v>
      </c>
      <c r="W68" s="884"/>
      <c r="X68" s="884"/>
      <c r="Y68" s="884"/>
      <c r="Z68" s="884"/>
      <c r="AA68" s="884" t="s">
        <v>478</v>
      </c>
      <c r="AB68" s="884"/>
      <c r="AC68" s="884"/>
      <c r="AD68" s="884"/>
      <c r="AE68" s="884"/>
      <c r="AF68" s="884" t="s">
        <v>478</v>
      </c>
      <c r="AG68" s="884"/>
      <c r="AH68" s="884"/>
      <c r="AI68" s="884"/>
      <c r="AJ68" s="884"/>
      <c r="AK68" s="884" t="s">
        <v>478</v>
      </c>
      <c r="AL68" s="884"/>
      <c r="AM68" s="884"/>
      <c r="AN68" s="884"/>
      <c r="AO68" s="884"/>
      <c r="AP68" s="884">
        <v>53</v>
      </c>
      <c r="AQ68" s="884"/>
      <c r="AR68" s="884"/>
      <c r="AS68" s="884"/>
      <c r="AT68" s="884"/>
      <c r="AU68" s="884" t="s">
        <v>478</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542</v>
      </c>
      <c r="C69" s="892"/>
      <c r="D69" s="892"/>
      <c r="E69" s="892"/>
      <c r="F69" s="892"/>
      <c r="G69" s="892"/>
      <c r="H69" s="892"/>
      <c r="I69" s="892"/>
      <c r="J69" s="892"/>
      <c r="K69" s="892"/>
      <c r="L69" s="892"/>
      <c r="M69" s="892"/>
      <c r="N69" s="892"/>
      <c r="O69" s="892"/>
      <c r="P69" s="893"/>
      <c r="Q69" s="894">
        <v>1729</v>
      </c>
      <c r="R69" s="849"/>
      <c r="S69" s="849"/>
      <c r="T69" s="849"/>
      <c r="U69" s="849"/>
      <c r="V69" s="849">
        <v>1702</v>
      </c>
      <c r="W69" s="849"/>
      <c r="X69" s="849"/>
      <c r="Y69" s="849"/>
      <c r="Z69" s="849"/>
      <c r="AA69" s="849">
        <v>27</v>
      </c>
      <c r="AB69" s="849"/>
      <c r="AC69" s="849"/>
      <c r="AD69" s="849"/>
      <c r="AE69" s="849"/>
      <c r="AF69" s="849">
        <v>27</v>
      </c>
      <c r="AG69" s="849"/>
      <c r="AH69" s="849"/>
      <c r="AI69" s="849"/>
      <c r="AJ69" s="849"/>
      <c r="AK69" s="849" t="s">
        <v>478</v>
      </c>
      <c r="AL69" s="849"/>
      <c r="AM69" s="849"/>
      <c r="AN69" s="849"/>
      <c r="AO69" s="849"/>
      <c r="AP69" s="849">
        <v>253</v>
      </c>
      <c r="AQ69" s="849"/>
      <c r="AR69" s="849"/>
      <c r="AS69" s="849"/>
      <c r="AT69" s="849"/>
      <c r="AU69" s="849">
        <v>76</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543</v>
      </c>
      <c r="C70" s="892"/>
      <c r="D70" s="892"/>
      <c r="E70" s="892"/>
      <c r="F70" s="892"/>
      <c r="G70" s="892"/>
      <c r="H70" s="892"/>
      <c r="I70" s="892"/>
      <c r="J70" s="892"/>
      <c r="K70" s="892"/>
      <c r="L70" s="892"/>
      <c r="M70" s="892"/>
      <c r="N70" s="892"/>
      <c r="O70" s="892"/>
      <c r="P70" s="893"/>
      <c r="Q70" s="894">
        <v>178</v>
      </c>
      <c r="R70" s="849"/>
      <c r="S70" s="849"/>
      <c r="T70" s="849"/>
      <c r="U70" s="849"/>
      <c r="V70" s="849">
        <v>178</v>
      </c>
      <c r="W70" s="849"/>
      <c r="X70" s="849"/>
      <c r="Y70" s="849"/>
      <c r="Z70" s="849"/>
      <c r="AA70" s="849" t="s">
        <v>478</v>
      </c>
      <c r="AB70" s="849"/>
      <c r="AC70" s="849"/>
      <c r="AD70" s="849"/>
      <c r="AE70" s="849"/>
      <c r="AF70" s="849" t="s">
        <v>478</v>
      </c>
      <c r="AG70" s="849"/>
      <c r="AH70" s="849"/>
      <c r="AI70" s="849"/>
      <c r="AJ70" s="849"/>
      <c r="AK70" s="849" t="s">
        <v>478</v>
      </c>
      <c r="AL70" s="849"/>
      <c r="AM70" s="849"/>
      <c r="AN70" s="849"/>
      <c r="AO70" s="849"/>
      <c r="AP70" s="849" t="s">
        <v>478</v>
      </c>
      <c r="AQ70" s="849"/>
      <c r="AR70" s="849"/>
      <c r="AS70" s="849"/>
      <c r="AT70" s="849"/>
      <c r="AU70" s="849" t="s">
        <v>478</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544</v>
      </c>
      <c r="C71" s="892"/>
      <c r="D71" s="892"/>
      <c r="E71" s="892"/>
      <c r="F71" s="892"/>
      <c r="G71" s="892"/>
      <c r="H71" s="892"/>
      <c r="I71" s="892"/>
      <c r="J71" s="892"/>
      <c r="K71" s="892"/>
      <c r="L71" s="892"/>
      <c r="M71" s="892"/>
      <c r="N71" s="892"/>
      <c r="O71" s="892"/>
      <c r="P71" s="893"/>
      <c r="Q71" s="894">
        <v>44</v>
      </c>
      <c r="R71" s="849"/>
      <c r="S71" s="849"/>
      <c r="T71" s="849"/>
      <c r="U71" s="849"/>
      <c r="V71" s="849">
        <v>44</v>
      </c>
      <c r="W71" s="849"/>
      <c r="X71" s="849"/>
      <c r="Y71" s="849"/>
      <c r="Z71" s="849"/>
      <c r="AA71" s="849" t="s">
        <v>478</v>
      </c>
      <c r="AB71" s="849"/>
      <c r="AC71" s="849"/>
      <c r="AD71" s="849"/>
      <c r="AE71" s="849"/>
      <c r="AF71" s="849" t="s">
        <v>478</v>
      </c>
      <c r="AG71" s="849"/>
      <c r="AH71" s="849"/>
      <c r="AI71" s="849"/>
      <c r="AJ71" s="849"/>
      <c r="AK71" s="849" t="s">
        <v>478</v>
      </c>
      <c r="AL71" s="849"/>
      <c r="AM71" s="849"/>
      <c r="AN71" s="849"/>
      <c r="AO71" s="849"/>
      <c r="AP71" s="849" t="s">
        <v>478</v>
      </c>
      <c r="AQ71" s="849"/>
      <c r="AR71" s="849"/>
      <c r="AS71" s="849"/>
      <c r="AT71" s="849"/>
      <c r="AU71" s="849" t="s">
        <v>478</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545</v>
      </c>
      <c r="C72" s="892"/>
      <c r="D72" s="892"/>
      <c r="E72" s="892"/>
      <c r="F72" s="892"/>
      <c r="G72" s="892"/>
      <c r="H72" s="892"/>
      <c r="I72" s="892"/>
      <c r="J72" s="892"/>
      <c r="K72" s="892"/>
      <c r="L72" s="892"/>
      <c r="M72" s="892"/>
      <c r="N72" s="892"/>
      <c r="O72" s="892"/>
      <c r="P72" s="893"/>
      <c r="Q72" s="894">
        <v>25</v>
      </c>
      <c r="R72" s="849"/>
      <c r="S72" s="849"/>
      <c r="T72" s="849"/>
      <c r="U72" s="849"/>
      <c r="V72" s="849">
        <v>25</v>
      </c>
      <c r="W72" s="849"/>
      <c r="X72" s="849"/>
      <c r="Y72" s="849"/>
      <c r="Z72" s="849"/>
      <c r="AA72" s="849" t="s">
        <v>478</v>
      </c>
      <c r="AB72" s="849"/>
      <c r="AC72" s="849"/>
      <c r="AD72" s="849"/>
      <c r="AE72" s="849"/>
      <c r="AF72" s="849" t="s">
        <v>478</v>
      </c>
      <c r="AG72" s="849"/>
      <c r="AH72" s="849"/>
      <c r="AI72" s="849"/>
      <c r="AJ72" s="849"/>
      <c r="AK72" s="849" t="s">
        <v>478</v>
      </c>
      <c r="AL72" s="849"/>
      <c r="AM72" s="849"/>
      <c r="AN72" s="849"/>
      <c r="AO72" s="849"/>
      <c r="AP72" s="849">
        <v>211</v>
      </c>
      <c r="AQ72" s="849"/>
      <c r="AR72" s="849"/>
      <c r="AS72" s="849"/>
      <c r="AT72" s="849"/>
      <c r="AU72" s="849">
        <v>13</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546</v>
      </c>
      <c r="C73" s="892"/>
      <c r="D73" s="892"/>
      <c r="E73" s="892"/>
      <c r="F73" s="892"/>
      <c r="G73" s="892"/>
      <c r="H73" s="892"/>
      <c r="I73" s="892"/>
      <c r="J73" s="892"/>
      <c r="K73" s="892"/>
      <c r="L73" s="892"/>
      <c r="M73" s="892"/>
      <c r="N73" s="892"/>
      <c r="O73" s="892"/>
      <c r="P73" s="893"/>
      <c r="Q73" s="894">
        <v>147</v>
      </c>
      <c r="R73" s="849"/>
      <c r="S73" s="849"/>
      <c r="T73" s="849"/>
      <c r="U73" s="849"/>
      <c r="V73" s="849">
        <v>139</v>
      </c>
      <c r="W73" s="849"/>
      <c r="X73" s="849"/>
      <c r="Y73" s="849"/>
      <c r="Z73" s="849"/>
      <c r="AA73" s="849">
        <v>8</v>
      </c>
      <c r="AB73" s="849"/>
      <c r="AC73" s="849"/>
      <c r="AD73" s="849"/>
      <c r="AE73" s="849"/>
      <c r="AF73" s="849">
        <v>8</v>
      </c>
      <c r="AG73" s="849"/>
      <c r="AH73" s="849"/>
      <c r="AI73" s="849"/>
      <c r="AJ73" s="849"/>
      <c r="AK73" s="849" t="s">
        <v>478</v>
      </c>
      <c r="AL73" s="849"/>
      <c r="AM73" s="849"/>
      <c r="AN73" s="849"/>
      <c r="AO73" s="849"/>
      <c r="AP73" s="849" t="s">
        <v>478</v>
      </c>
      <c r="AQ73" s="849"/>
      <c r="AR73" s="849"/>
      <c r="AS73" s="849"/>
      <c r="AT73" s="849"/>
      <c r="AU73" s="849" t="s">
        <v>478</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547</v>
      </c>
      <c r="C74" s="892"/>
      <c r="D74" s="892"/>
      <c r="E74" s="892"/>
      <c r="F74" s="892"/>
      <c r="G74" s="892"/>
      <c r="H74" s="892"/>
      <c r="I74" s="892"/>
      <c r="J74" s="892"/>
      <c r="K74" s="892"/>
      <c r="L74" s="892"/>
      <c r="M74" s="892"/>
      <c r="N74" s="892"/>
      <c r="O74" s="892"/>
      <c r="P74" s="893"/>
      <c r="Q74" s="894">
        <v>33</v>
      </c>
      <c r="R74" s="849"/>
      <c r="S74" s="849"/>
      <c r="T74" s="849"/>
      <c r="U74" s="849"/>
      <c r="V74" s="849">
        <v>29</v>
      </c>
      <c r="W74" s="849"/>
      <c r="X74" s="849"/>
      <c r="Y74" s="849"/>
      <c r="Z74" s="849"/>
      <c r="AA74" s="849">
        <v>4</v>
      </c>
      <c r="AB74" s="849"/>
      <c r="AC74" s="849"/>
      <c r="AD74" s="849"/>
      <c r="AE74" s="849"/>
      <c r="AF74" s="849">
        <v>4</v>
      </c>
      <c r="AG74" s="849"/>
      <c r="AH74" s="849"/>
      <c r="AI74" s="849"/>
      <c r="AJ74" s="849"/>
      <c r="AK74" s="849" t="s">
        <v>478</v>
      </c>
      <c r="AL74" s="849"/>
      <c r="AM74" s="849"/>
      <c r="AN74" s="849"/>
      <c r="AO74" s="849"/>
      <c r="AP74" s="849" t="s">
        <v>478</v>
      </c>
      <c r="AQ74" s="849"/>
      <c r="AR74" s="849"/>
      <c r="AS74" s="849"/>
      <c r="AT74" s="849"/>
      <c r="AU74" s="849" t="s">
        <v>478</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548</v>
      </c>
      <c r="C75" s="892"/>
      <c r="D75" s="892"/>
      <c r="E75" s="892"/>
      <c r="F75" s="892"/>
      <c r="G75" s="892"/>
      <c r="H75" s="892"/>
      <c r="I75" s="892"/>
      <c r="J75" s="892"/>
      <c r="K75" s="892"/>
      <c r="L75" s="892"/>
      <c r="M75" s="892"/>
      <c r="N75" s="892"/>
      <c r="O75" s="892"/>
      <c r="P75" s="893"/>
      <c r="Q75" s="897">
        <v>520</v>
      </c>
      <c r="R75" s="898"/>
      <c r="S75" s="898"/>
      <c r="T75" s="898"/>
      <c r="U75" s="848"/>
      <c r="V75" s="899">
        <v>516</v>
      </c>
      <c r="W75" s="898"/>
      <c r="X75" s="898"/>
      <c r="Y75" s="898"/>
      <c r="Z75" s="848"/>
      <c r="AA75" s="899">
        <v>4</v>
      </c>
      <c r="AB75" s="898"/>
      <c r="AC75" s="898"/>
      <c r="AD75" s="898"/>
      <c r="AE75" s="848"/>
      <c r="AF75" s="899">
        <v>4</v>
      </c>
      <c r="AG75" s="898"/>
      <c r="AH75" s="898"/>
      <c r="AI75" s="898"/>
      <c r="AJ75" s="848"/>
      <c r="AK75" s="899" t="s">
        <v>478</v>
      </c>
      <c r="AL75" s="898"/>
      <c r="AM75" s="898"/>
      <c r="AN75" s="898"/>
      <c r="AO75" s="848"/>
      <c r="AP75" s="899" t="s">
        <v>478</v>
      </c>
      <c r="AQ75" s="898"/>
      <c r="AR75" s="898"/>
      <c r="AS75" s="898"/>
      <c r="AT75" s="848"/>
      <c r="AU75" s="899" t="s">
        <v>478</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549</v>
      </c>
      <c r="C76" s="892"/>
      <c r="D76" s="892"/>
      <c r="E76" s="892"/>
      <c r="F76" s="892"/>
      <c r="G76" s="892"/>
      <c r="H76" s="892"/>
      <c r="I76" s="892"/>
      <c r="J76" s="892"/>
      <c r="K76" s="892"/>
      <c r="L76" s="892"/>
      <c r="M76" s="892"/>
      <c r="N76" s="892"/>
      <c r="O76" s="892"/>
      <c r="P76" s="893"/>
      <c r="Q76" s="897">
        <v>50</v>
      </c>
      <c r="R76" s="898"/>
      <c r="S76" s="898"/>
      <c r="T76" s="898"/>
      <c r="U76" s="848"/>
      <c r="V76" s="899">
        <v>45</v>
      </c>
      <c r="W76" s="898"/>
      <c r="X76" s="898"/>
      <c r="Y76" s="898"/>
      <c r="Z76" s="848"/>
      <c r="AA76" s="899">
        <v>5</v>
      </c>
      <c r="AB76" s="898"/>
      <c r="AC76" s="898"/>
      <c r="AD76" s="898"/>
      <c r="AE76" s="848"/>
      <c r="AF76" s="899">
        <v>5</v>
      </c>
      <c r="AG76" s="898"/>
      <c r="AH76" s="898"/>
      <c r="AI76" s="898"/>
      <c r="AJ76" s="848"/>
      <c r="AK76" s="899" t="s">
        <v>478</v>
      </c>
      <c r="AL76" s="898"/>
      <c r="AM76" s="898"/>
      <c r="AN76" s="898"/>
      <c r="AO76" s="848"/>
      <c r="AP76" s="899" t="s">
        <v>478</v>
      </c>
      <c r="AQ76" s="898"/>
      <c r="AR76" s="898"/>
      <c r="AS76" s="898"/>
      <c r="AT76" s="848"/>
      <c r="AU76" s="899" t="s">
        <v>478</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550</v>
      </c>
      <c r="C77" s="892"/>
      <c r="D77" s="892"/>
      <c r="E77" s="892"/>
      <c r="F77" s="892"/>
      <c r="G77" s="892"/>
      <c r="H77" s="892"/>
      <c r="I77" s="892"/>
      <c r="J77" s="892"/>
      <c r="K77" s="892"/>
      <c r="L77" s="892"/>
      <c r="M77" s="892"/>
      <c r="N77" s="892"/>
      <c r="O77" s="892"/>
      <c r="P77" s="893"/>
      <c r="Q77" s="897">
        <v>143449</v>
      </c>
      <c r="R77" s="898"/>
      <c r="S77" s="898"/>
      <c r="T77" s="898"/>
      <c r="U77" s="848"/>
      <c r="V77" s="899">
        <v>139730</v>
      </c>
      <c r="W77" s="898"/>
      <c r="X77" s="898"/>
      <c r="Y77" s="898"/>
      <c r="Z77" s="848"/>
      <c r="AA77" s="899">
        <v>3719</v>
      </c>
      <c r="AB77" s="898"/>
      <c r="AC77" s="898"/>
      <c r="AD77" s="898"/>
      <c r="AE77" s="848"/>
      <c r="AF77" s="899">
        <v>3719</v>
      </c>
      <c r="AG77" s="898"/>
      <c r="AH77" s="898"/>
      <c r="AI77" s="898"/>
      <c r="AJ77" s="848"/>
      <c r="AK77" s="899" t="s">
        <v>478</v>
      </c>
      <c r="AL77" s="898"/>
      <c r="AM77" s="898"/>
      <c r="AN77" s="898"/>
      <c r="AO77" s="848"/>
      <c r="AP77" s="899" t="s">
        <v>478</v>
      </c>
      <c r="AQ77" s="898"/>
      <c r="AR77" s="898"/>
      <c r="AS77" s="898"/>
      <c r="AT77" s="848"/>
      <c r="AU77" s="899" t="s">
        <v>478</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365</v>
      </c>
      <c r="B88" s="808" t="s">
        <v>391</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3767</v>
      </c>
      <c r="AG88" s="860"/>
      <c r="AH88" s="860"/>
      <c r="AI88" s="860"/>
      <c r="AJ88" s="860"/>
      <c r="AK88" s="857"/>
      <c r="AL88" s="857"/>
      <c r="AM88" s="857"/>
      <c r="AN88" s="857"/>
      <c r="AO88" s="857"/>
      <c r="AP88" s="860">
        <v>517</v>
      </c>
      <c r="AQ88" s="860"/>
      <c r="AR88" s="860"/>
      <c r="AS88" s="860"/>
      <c r="AT88" s="860"/>
      <c r="AU88" s="860">
        <v>89</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808" t="s">
        <v>392</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56</v>
      </c>
      <c r="CS102" s="868"/>
      <c r="CT102" s="868"/>
      <c r="CU102" s="868"/>
      <c r="CV102" s="911"/>
      <c r="CW102" s="910"/>
      <c r="CX102" s="868"/>
      <c r="CY102" s="868"/>
      <c r="CZ102" s="868"/>
      <c r="DA102" s="911"/>
      <c r="DB102" s="910"/>
      <c r="DC102" s="868"/>
      <c r="DD102" s="868"/>
      <c r="DE102" s="868"/>
      <c r="DF102" s="911"/>
      <c r="DG102" s="910">
        <v>152</v>
      </c>
      <c r="DH102" s="868"/>
      <c r="DI102" s="868"/>
      <c r="DJ102" s="868"/>
      <c r="DK102" s="911"/>
      <c r="DL102" s="910">
        <v>46</v>
      </c>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393</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394</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397</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398</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399</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400</v>
      </c>
      <c r="AB109" s="913"/>
      <c r="AC109" s="913"/>
      <c r="AD109" s="913"/>
      <c r="AE109" s="914"/>
      <c r="AF109" s="912" t="s">
        <v>283</v>
      </c>
      <c r="AG109" s="913"/>
      <c r="AH109" s="913"/>
      <c r="AI109" s="913"/>
      <c r="AJ109" s="914"/>
      <c r="AK109" s="912" t="s">
        <v>282</v>
      </c>
      <c r="AL109" s="913"/>
      <c r="AM109" s="913"/>
      <c r="AN109" s="913"/>
      <c r="AO109" s="914"/>
      <c r="AP109" s="912" t="s">
        <v>401</v>
      </c>
      <c r="AQ109" s="913"/>
      <c r="AR109" s="913"/>
      <c r="AS109" s="913"/>
      <c r="AT109" s="915"/>
      <c r="AU109" s="934" t="s">
        <v>399</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400</v>
      </c>
      <c r="BR109" s="913"/>
      <c r="BS109" s="913"/>
      <c r="BT109" s="913"/>
      <c r="BU109" s="914"/>
      <c r="BV109" s="912" t="s">
        <v>283</v>
      </c>
      <c r="BW109" s="913"/>
      <c r="BX109" s="913"/>
      <c r="BY109" s="913"/>
      <c r="BZ109" s="914"/>
      <c r="CA109" s="912" t="s">
        <v>282</v>
      </c>
      <c r="CB109" s="913"/>
      <c r="CC109" s="913"/>
      <c r="CD109" s="913"/>
      <c r="CE109" s="914"/>
      <c r="CF109" s="935" t="s">
        <v>401</v>
      </c>
      <c r="CG109" s="935"/>
      <c r="CH109" s="935"/>
      <c r="CI109" s="935"/>
      <c r="CJ109" s="935"/>
      <c r="CK109" s="912" t="s">
        <v>402</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400</v>
      </c>
      <c r="DH109" s="913"/>
      <c r="DI109" s="913"/>
      <c r="DJ109" s="913"/>
      <c r="DK109" s="914"/>
      <c r="DL109" s="912" t="s">
        <v>283</v>
      </c>
      <c r="DM109" s="913"/>
      <c r="DN109" s="913"/>
      <c r="DO109" s="913"/>
      <c r="DP109" s="914"/>
      <c r="DQ109" s="912" t="s">
        <v>282</v>
      </c>
      <c r="DR109" s="913"/>
      <c r="DS109" s="913"/>
      <c r="DT109" s="913"/>
      <c r="DU109" s="914"/>
      <c r="DV109" s="912" t="s">
        <v>401</v>
      </c>
      <c r="DW109" s="913"/>
      <c r="DX109" s="913"/>
      <c r="DY109" s="913"/>
      <c r="DZ109" s="915"/>
    </row>
    <row r="110" spans="1:131" s="197" customFormat="1" ht="26.25" customHeight="1">
      <c r="A110" s="916" t="s">
        <v>403</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2400992</v>
      </c>
      <c r="AB110" s="920"/>
      <c r="AC110" s="920"/>
      <c r="AD110" s="920"/>
      <c r="AE110" s="921"/>
      <c r="AF110" s="922">
        <v>2338106</v>
      </c>
      <c r="AG110" s="920"/>
      <c r="AH110" s="920"/>
      <c r="AI110" s="920"/>
      <c r="AJ110" s="921"/>
      <c r="AK110" s="922">
        <v>2237964</v>
      </c>
      <c r="AL110" s="920"/>
      <c r="AM110" s="920"/>
      <c r="AN110" s="920"/>
      <c r="AO110" s="921"/>
      <c r="AP110" s="923">
        <v>37.799999999999997</v>
      </c>
      <c r="AQ110" s="924"/>
      <c r="AR110" s="924"/>
      <c r="AS110" s="924"/>
      <c r="AT110" s="925"/>
      <c r="AU110" s="926" t="s">
        <v>61</v>
      </c>
      <c r="AV110" s="927"/>
      <c r="AW110" s="927"/>
      <c r="AX110" s="927"/>
      <c r="AY110" s="928"/>
      <c r="AZ110" s="970" t="s">
        <v>404</v>
      </c>
      <c r="BA110" s="917"/>
      <c r="BB110" s="917"/>
      <c r="BC110" s="917"/>
      <c r="BD110" s="917"/>
      <c r="BE110" s="917"/>
      <c r="BF110" s="917"/>
      <c r="BG110" s="917"/>
      <c r="BH110" s="917"/>
      <c r="BI110" s="917"/>
      <c r="BJ110" s="917"/>
      <c r="BK110" s="917"/>
      <c r="BL110" s="917"/>
      <c r="BM110" s="917"/>
      <c r="BN110" s="917"/>
      <c r="BO110" s="917"/>
      <c r="BP110" s="918"/>
      <c r="BQ110" s="956">
        <v>19183686</v>
      </c>
      <c r="BR110" s="957"/>
      <c r="BS110" s="957"/>
      <c r="BT110" s="957"/>
      <c r="BU110" s="957"/>
      <c r="BV110" s="957">
        <v>18554279</v>
      </c>
      <c r="BW110" s="957"/>
      <c r="BX110" s="957"/>
      <c r="BY110" s="957"/>
      <c r="BZ110" s="957"/>
      <c r="CA110" s="957">
        <v>18451342</v>
      </c>
      <c r="CB110" s="957"/>
      <c r="CC110" s="957"/>
      <c r="CD110" s="957"/>
      <c r="CE110" s="957"/>
      <c r="CF110" s="971">
        <v>311.7</v>
      </c>
      <c r="CG110" s="972"/>
      <c r="CH110" s="972"/>
      <c r="CI110" s="972"/>
      <c r="CJ110" s="972"/>
      <c r="CK110" s="973" t="s">
        <v>405</v>
      </c>
      <c r="CL110" s="974"/>
      <c r="CM110" s="953" t="s">
        <v>406</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110</v>
      </c>
      <c r="DH110" s="957"/>
      <c r="DI110" s="957"/>
      <c r="DJ110" s="957"/>
      <c r="DK110" s="957"/>
      <c r="DL110" s="957" t="s">
        <v>110</v>
      </c>
      <c r="DM110" s="957"/>
      <c r="DN110" s="957"/>
      <c r="DO110" s="957"/>
      <c r="DP110" s="957"/>
      <c r="DQ110" s="957" t="s">
        <v>110</v>
      </c>
      <c r="DR110" s="957"/>
      <c r="DS110" s="957"/>
      <c r="DT110" s="957"/>
      <c r="DU110" s="957"/>
      <c r="DV110" s="958" t="s">
        <v>110</v>
      </c>
      <c r="DW110" s="958"/>
      <c r="DX110" s="958"/>
      <c r="DY110" s="958"/>
      <c r="DZ110" s="959"/>
    </row>
    <row r="111" spans="1:131" s="197" customFormat="1" ht="26.25" customHeight="1">
      <c r="A111" s="960" t="s">
        <v>407</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110</v>
      </c>
      <c r="AB111" s="964"/>
      <c r="AC111" s="964"/>
      <c r="AD111" s="964"/>
      <c r="AE111" s="965"/>
      <c r="AF111" s="966" t="s">
        <v>110</v>
      </c>
      <c r="AG111" s="964"/>
      <c r="AH111" s="964"/>
      <c r="AI111" s="964"/>
      <c r="AJ111" s="965"/>
      <c r="AK111" s="966" t="s">
        <v>110</v>
      </c>
      <c r="AL111" s="964"/>
      <c r="AM111" s="964"/>
      <c r="AN111" s="964"/>
      <c r="AO111" s="965"/>
      <c r="AP111" s="967" t="s">
        <v>110</v>
      </c>
      <c r="AQ111" s="968"/>
      <c r="AR111" s="968"/>
      <c r="AS111" s="968"/>
      <c r="AT111" s="969"/>
      <c r="AU111" s="929"/>
      <c r="AV111" s="930"/>
      <c r="AW111" s="930"/>
      <c r="AX111" s="930"/>
      <c r="AY111" s="931"/>
      <c r="AZ111" s="979" t="s">
        <v>408</v>
      </c>
      <c r="BA111" s="980"/>
      <c r="BB111" s="980"/>
      <c r="BC111" s="980"/>
      <c r="BD111" s="980"/>
      <c r="BE111" s="980"/>
      <c r="BF111" s="980"/>
      <c r="BG111" s="980"/>
      <c r="BH111" s="980"/>
      <c r="BI111" s="980"/>
      <c r="BJ111" s="980"/>
      <c r="BK111" s="980"/>
      <c r="BL111" s="980"/>
      <c r="BM111" s="980"/>
      <c r="BN111" s="980"/>
      <c r="BO111" s="980"/>
      <c r="BP111" s="981"/>
      <c r="BQ111" s="949">
        <v>286853</v>
      </c>
      <c r="BR111" s="950"/>
      <c r="BS111" s="950"/>
      <c r="BT111" s="950"/>
      <c r="BU111" s="950"/>
      <c r="BV111" s="950">
        <v>228360</v>
      </c>
      <c r="BW111" s="950"/>
      <c r="BX111" s="950"/>
      <c r="BY111" s="950"/>
      <c r="BZ111" s="950"/>
      <c r="CA111" s="950">
        <v>176333</v>
      </c>
      <c r="CB111" s="950"/>
      <c r="CC111" s="950"/>
      <c r="CD111" s="950"/>
      <c r="CE111" s="950"/>
      <c r="CF111" s="944">
        <v>3</v>
      </c>
      <c r="CG111" s="945"/>
      <c r="CH111" s="945"/>
      <c r="CI111" s="945"/>
      <c r="CJ111" s="945"/>
      <c r="CK111" s="975"/>
      <c r="CL111" s="976"/>
      <c r="CM111" s="946" t="s">
        <v>409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110</v>
      </c>
      <c r="DH111" s="950"/>
      <c r="DI111" s="950"/>
      <c r="DJ111" s="950"/>
      <c r="DK111" s="950"/>
      <c r="DL111" s="950" t="s">
        <v>110</v>
      </c>
      <c r="DM111" s="950"/>
      <c r="DN111" s="950"/>
      <c r="DO111" s="950"/>
      <c r="DP111" s="950"/>
      <c r="DQ111" s="950" t="s">
        <v>110</v>
      </c>
      <c r="DR111" s="950"/>
      <c r="DS111" s="950"/>
      <c r="DT111" s="950"/>
      <c r="DU111" s="950"/>
      <c r="DV111" s="951" t="s">
        <v>110</v>
      </c>
      <c r="DW111" s="951"/>
      <c r="DX111" s="951"/>
      <c r="DY111" s="951"/>
      <c r="DZ111" s="952"/>
    </row>
    <row r="112" spans="1:131" s="197" customFormat="1" ht="26.25" customHeight="1">
      <c r="A112" s="982" t="s">
        <v>410</v>
      </c>
      <c r="B112" s="983"/>
      <c r="C112" s="980" t="s">
        <v>411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110</v>
      </c>
      <c r="AB112" s="989"/>
      <c r="AC112" s="989"/>
      <c r="AD112" s="989"/>
      <c r="AE112" s="990"/>
      <c r="AF112" s="991" t="s">
        <v>110</v>
      </c>
      <c r="AG112" s="989"/>
      <c r="AH112" s="989"/>
      <c r="AI112" s="989"/>
      <c r="AJ112" s="990"/>
      <c r="AK112" s="991" t="s">
        <v>110</v>
      </c>
      <c r="AL112" s="989"/>
      <c r="AM112" s="989"/>
      <c r="AN112" s="989"/>
      <c r="AO112" s="990"/>
      <c r="AP112" s="992" t="s">
        <v>110</v>
      </c>
      <c r="AQ112" s="993"/>
      <c r="AR112" s="993"/>
      <c r="AS112" s="993"/>
      <c r="AT112" s="994"/>
      <c r="AU112" s="929"/>
      <c r="AV112" s="930"/>
      <c r="AW112" s="930"/>
      <c r="AX112" s="930"/>
      <c r="AY112" s="931"/>
      <c r="AZ112" s="979" t="s">
        <v>412</v>
      </c>
      <c r="BA112" s="980"/>
      <c r="BB112" s="980"/>
      <c r="BC112" s="980"/>
      <c r="BD112" s="980"/>
      <c r="BE112" s="980"/>
      <c r="BF112" s="980"/>
      <c r="BG112" s="980"/>
      <c r="BH112" s="980"/>
      <c r="BI112" s="980"/>
      <c r="BJ112" s="980"/>
      <c r="BK112" s="980"/>
      <c r="BL112" s="980"/>
      <c r="BM112" s="980"/>
      <c r="BN112" s="980"/>
      <c r="BO112" s="980"/>
      <c r="BP112" s="981"/>
      <c r="BQ112" s="949">
        <v>3572640</v>
      </c>
      <c r="BR112" s="950"/>
      <c r="BS112" s="950"/>
      <c r="BT112" s="950"/>
      <c r="BU112" s="950"/>
      <c r="BV112" s="950">
        <v>3508596</v>
      </c>
      <c r="BW112" s="950"/>
      <c r="BX112" s="950"/>
      <c r="BY112" s="950"/>
      <c r="BZ112" s="950"/>
      <c r="CA112" s="950">
        <v>4293138</v>
      </c>
      <c r="CB112" s="950"/>
      <c r="CC112" s="950"/>
      <c r="CD112" s="950"/>
      <c r="CE112" s="950"/>
      <c r="CF112" s="944">
        <v>72.5</v>
      </c>
      <c r="CG112" s="945"/>
      <c r="CH112" s="945"/>
      <c r="CI112" s="945"/>
      <c r="CJ112" s="945"/>
      <c r="CK112" s="975"/>
      <c r="CL112" s="976"/>
      <c r="CM112" s="946" t="s">
        <v>413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110</v>
      </c>
      <c r="DH112" s="950"/>
      <c r="DI112" s="950"/>
      <c r="DJ112" s="950"/>
      <c r="DK112" s="950"/>
      <c r="DL112" s="950" t="s">
        <v>110</v>
      </c>
      <c r="DM112" s="950"/>
      <c r="DN112" s="950"/>
      <c r="DO112" s="950"/>
      <c r="DP112" s="950"/>
      <c r="DQ112" s="950" t="s">
        <v>110</v>
      </c>
      <c r="DR112" s="950"/>
      <c r="DS112" s="950"/>
      <c r="DT112" s="950"/>
      <c r="DU112" s="950"/>
      <c r="DV112" s="951" t="s">
        <v>110</v>
      </c>
      <c r="DW112" s="951"/>
      <c r="DX112" s="951"/>
      <c r="DY112" s="951"/>
      <c r="DZ112" s="952"/>
    </row>
    <row r="113" spans="1:130" s="197" customFormat="1" ht="26.25" customHeight="1">
      <c r="A113" s="984"/>
      <c r="B113" s="985"/>
      <c r="C113" s="980" t="s">
        <v>414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310526</v>
      </c>
      <c r="AB113" s="964"/>
      <c r="AC113" s="964"/>
      <c r="AD113" s="964"/>
      <c r="AE113" s="965"/>
      <c r="AF113" s="966">
        <v>286328</v>
      </c>
      <c r="AG113" s="964"/>
      <c r="AH113" s="964"/>
      <c r="AI113" s="964"/>
      <c r="AJ113" s="965"/>
      <c r="AK113" s="966">
        <v>294360</v>
      </c>
      <c r="AL113" s="964"/>
      <c r="AM113" s="964"/>
      <c r="AN113" s="964"/>
      <c r="AO113" s="965"/>
      <c r="AP113" s="967">
        <v>5</v>
      </c>
      <c r="AQ113" s="968"/>
      <c r="AR113" s="968"/>
      <c r="AS113" s="968"/>
      <c r="AT113" s="969"/>
      <c r="AU113" s="929"/>
      <c r="AV113" s="930"/>
      <c r="AW113" s="930"/>
      <c r="AX113" s="930"/>
      <c r="AY113" s="931"/>
      <c r="AZ113" s="979" t="s">
        <v>415</v>
      </c>
      <c r="BA113" s="980"/>
      <c r="BB113" s="980"/>
      <c r="BC113" s="980"/>
      <c r="BD113" s="980"/>
      <c r="BE113" s="980"/>
      <c r="BF113" s="980"/>
      <c r="BG113" s="980"/>
      <c r="BH113" s="980"/>
      <c r="BI113" s="980"/>
      <c r="BJ113" s="980"/>
      <c r="BK113" s="980"/>
      <c r="BL113" s="980"/>
      <c r="BM113" s="980"/>
      <c r="BN113" s="980"/>
      <c r="BO113" s="980"/>
      <c r="BP113" s="981"/>
      <c r="BQ113" s="949">
        <v>424645</v>
      </c>
      <c r="BR113" s="950"/>
      <c r="BS113" s="950"/>
      <c r="BT113" s="950"/>
      <c r="BU113" s="950"/>
      <c r="BV113" s="950">
        <v>250523</v>
      </c>
      <c r="BW113" s="950"/>
      <c r="BX113" s="950"/>
      <c r="BY113" s="950"/>
      <c r="BZ113" s="950"/>
      <c r="CA113" s="950">
        <v>89069</v>
      </c>
      <c r="CB113" s="950"/>
      <c r="CC113" s="950"/>
      <c r="CD113" s="950"/>
      <c r="CE113" s="950"/>
      <c r="CF113" s="944">
        <v>1.5</v>
      </c>
      <c r="CG113" s="945"/>
      <c r="CH113" s="945"/>
      <c r="CI113" s="945"/>
      <c r="CJ113" s="945"/>
      <c r="CK113" s="975"/>
      <c r="CL113" s="976"/>
      <c r="CM113" s="946" t="s">
        <v>416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110</v>
      </c>
      <c r="DH113" s="989"/>
      <c r="DI113" s="989"/>
      <c r="DJ113" s="989"/>
      <c r="DK113" s="990"/>
      <c r="DL113" s="991" t="s">
        <v>110</v>
      </c>
      <c r="DM113" s="989"/>
      <c r="DN113" s="989"/>
      <c r="DO113" s="989"/>
      <c r="DP113" s="990"/>
      <c r="DQ113" s="991" t="s">
        <v>110</v>
      </c>
      <c r="DR113" s="989"/>
      <c r="DS113" s="989"/>
      <c r="DT113" s="989"/>
      <c r="DU113" s="990"/>
      <c r="DV113" s="992" t="s">
        <v>110</v>
      </c>
      <c r="DW113" s="993"/>
      <c r="DX113" s="993"/>
      <c r="DY113" s="993"/>
      <c r="DZ113" s="994"/>
    </row>
    <row r="114" spans="1:130" s="197" customFormat="1" ht="26.25" customHeight="1">
      <c r="A114" s="984"/>
      <c r="B114" s="985"/>
      <c r="C114" s="980" t="s">
        <v>417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195673</v>
      </c>
      <c r="AB114" s="989"/>
      <c r="AC114" s="989"/>
      <c r="AD114" s="989"/>
      <c r="AE114" s="990"/>
      <c r="AF114" s="991">
        <v>194154</v>
      </c>
      <c r="AG114" s="989"/>
      <c r="AH114" s="989"/>
      <c r="AI114" s="989"/>
      <c r="AJ114" s="990"/>
      <c r="AK114" s="991">
        <v>141771</v>
      </c>
      <c r="AL114" s="989"/>
      <c r="AM114" s="989"/>
      <c r="AN114" s="989"/>
      <c r="AO114" s="990"/>
      <c r="AP114" s="992">
        <v>2.4</v>
      </c>
      <c r="AQ114" s="993"/>
      <c r="AR114" s="993"/>
      <c r="AS114" s="993"/>
      <c r="AT114" s="994"/>
      <c r="AU114" s="929"/>
      <c r="AV114" s="930"/>
      <c r="AW114" s="930"/>
      <c r="AX114" s="930"/>
      <c r="AY114" s="931"/>
      <c r="AZ114" s="979" t="s">
        <v>418</v>
      </c>
      <c r="BA114" s="980"/>
      <c r="BB114" s="980"/>
      <c r="BC114" s="980"/>
      <c r="BD114" s="980"/>
      <c r="BE114" s="980"/>
      <c r="BF114" s="980"/>
      <c r="BG114" s="980"/>
      <c r="BH114" s="980"/>
      <c r="BI114" s="980"/>
      <c r="BJ114" s="980"/>
      <c r="BK114" s="980"/>
      <c r="BL114" s="980"/>
      <c r="BM114" s="980"/>
      <c r="BN114" s="980"/>
      <c r="BO114" s="980"/>
      <c r="BP114" s="981"/>
      <c r="BQ114" s="949">
        <v>2508050</v>
      </c>
      <c r="BR114" s="950"/>
      <c r="BS114" s="950"/>
      <c r="BT114" s="950"/>
      <c r="BU114" s="950"/>
      <c r="BV114" s="950">
        <v>2164995</v>
      </c>
      <c r="BW114" s="950"/>
      <c r="BX114" s="950"/>
      <c r="BY114" s="950"/>
      <c r="BZ114" s="950"/>
      <c r="CA114" s="950">
        <v>1998595</v>
      </c>
      <c r="CB114" s="950"/>
      <c r="CC114" s="950"/>
      <c r="CD114" s="950"/>
      <c r="CE114" s="950"/>
      <c r="CF114" s="944">
        <v>33.799999999999997</v>
      </c>
      <c r="CG114" s="945"/>
      <c r="CH114" s="945"/>
      <c r="CI114" s="945"/>
      <c r="CJ114" s="945"/>
      <c r="CK114" s="975"/>
      <c r="CL114" s="976"/>
      <c r="CM114" s="946" t="s">
        <v>419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110</v>
      </c>
      <c r="DH114" s="989"/>
      <c r="DI114" s="989"/>
      <c r="DJ114" s="989"/>
      <c r="DK114" s="990"/>
      <c r="DL114" s="991" t="s">
        <v>110</v>
      </c>
      <c r="DM114" s="989"/>
      <c r="DN114" s="989"/>
      <c r="DO114" s="989"/>
      <c r="DP114" s="990"/>
      <c r="DQ114" s="991" t="s">
        <v>110</v>
      </c>
      <c r="DR114" s="989"/>
      <c r="DS114" s="989"/>
      <c r="DT114" s="989"/>
      <c r="DU114" s="990"/>
      <c r="DV114" s="992" t="s">
        <v>110</v>
      </c>
      <c r="DW114" s="993"/>
      <c r="DX114" s="993"/>
      <c r="DY114" s="993"/>
      <c r="DZ114" s="994"/>
    </row>
    <row r="115" spans="1:130" s="197" customFormat="1" ht="26.25" customHeight="1">
      <c r="A115" s="984"/>
      <c r="B115" s="985"/>
      <c r="C115" s="980" t="s">
        <v>420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23245</v>
      </c>
      <c r="AB115" s="964"/>
      <c r="AC115" s="964"/>
      <c r="AD115" s="964"/>
      <c r="AE115" s="965"/>
      <c r="AF115" s="966">
        <v>22669</v>
      </c>
      <c r="AG115" s="964"/>
      <c r="AH115" s="964"/>
      <c r="AI115" s="964"/>
      <c r="AJ115" s="965"/>
      <c r="AK115" s="966">
        <v>52812</v>
      </c>
      <c r="AL115" s="964"/>
      <c r="AM115" s="964"/>
      <c r="AN115" s="964"/>
      <c r="AO115" s="965"/>
      <c r="AP115" s="967">
        <v>0.9</v>
      </c>
      <c r="AQ115" s="968"/>
      <c r="AR115" s="968"/>
      <c r="AS115" s="968"/>
      <c r="AT115" s="969"/>
      <c r="AU115" s="929"/>
      <c r="AV115" s="930"/>
      <c r="AW115" s="930"/>
      <c r="AX115" s="930"/>
      <c r="AY115" s="931"/>
      <c r="AZ115" s="979" t="s">
        <v>421</v>
      </c>
      <c r="BA115" s="980"/>
      <c r="BB115" s="980"/>
      <c r="BC115" s="980"/>
      <c r="BD115" s="980"/>
      <c r="BE115" s="980"/>
      <c r="BF115" s="980"/>
      <c r="BG115" s="980"/>
      <c r="BH115" s="980"/>
      <c r="BI115" s="980"/>
      <c r="BJ115" s="980"/>
      <c r="BK115" s="980"/>
      <c r="BL115" s="980"/>
      <c r="BM115" s="980"/>
      <c r="BN115" s="980"/>
      <c r="BO115" s="980"/>
      <c r="BP115" s="981"/>
      <c r="BQ115" s="949" t="s">
        <v>110</v>
      </c>
      <c r="BR115" s="950"/>
      <c r="BS115" s="950"/>
      <c r="BT115" s="950"/>
      <c r="BU115" s="950"/>
      <c r="BV115" s="950" t="s">
        <v>110</v>
      </c>
      <c r="BW115" s="950"/>
      <c r="BX115" s="950"/>
      <c r="BY115" s="950"/>
      <c r="BZ115" s="950"/>
      <c r="CA115" s="950" t="s">
        <v>110</v>
      </c>
      <c r="CB115" s="950"/>
      <c r="CC115" s="950"/>
      <c r="CD115" s="950"/>
      <c r="CE115" s="950"/>
      <c r="CF115" s="944" t="s">
        <v>110</v>
      </c>
      <c r="CG115" s="945"/>
      <c r="CH115" s="945"/>
      <c r="CI115" s="945"/>
      <c r="CJ115" s="945"/>
      <c r="CK115" s="975"/>
      <c r="CL115" s="976"/>
      <c r="CM115" s="979" t="s">
        <v>422</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110</v>
      </c>
      <c r="DH115" s="989"/>
      <c r="DI115" s="989"/>
      <c r="DJ115" s="989"/>
      <c r="DK115" s="990"/>
      <c r="DL115" s="991" t="s">
        <v>110</v>
      </c>
      <c r="DM115" s="989"/>
      <c r="DN115" s="989"/>
      <c r="DO115" s="989"/>
      <c r="DP115" s="990"/>
      <c r="DQ115" s="991" t="s">
        <v>110</v>
      </c>
      <c r="DR115" s="989"/>
      <c r="DS115" s="989"/>
      <c r="DT115" s="989"/>
      <c r="DU115" s="990"/>
      <c r="DV115" s="992" t="s">
        <v>110</v>
      </c>
      <c r="DW115" s="993"/>
      <c r="DX115" s="993"/>
      <c r="DY115" s="993"/>
      <c r="DZ115" s="994"/>
    </row>
    <row r="116" spans="1:130" s="197" customFormat="1" ht="26.25" customHeight="1">
      <c r="A116" s="986"/>
      <c r="B116" s="987"/>
      <c r="C116" s="1001" t="s">
        <v>423</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500</v>
      </c>
      <c r="AB116" s="989"/>
      <c r="AC116" s="989"/>
      <c r="AD116" s="989"/>
      <c r="AE116" s="990"/>
      <c r="AF116" s="991">
        <v>887</v>
      </c>
      <c r="AG116" s="989"/>
      <c r="AH116" s="989"/>
      <c r="AI116" s="989"/>
      <c r="AJ116" s="990"/>
      <c r="AK116" s="991">
        <v>305</v>
      </c>
      <c r="AL116" s="989"/>
      <c r="AM116" s="989"/>
      <c r="AN116" s="989"/>
      <c r="AO116" s="990"/>
      <c r="AP116" s="992">
        <v>0</v>
      </c>
      <c r="AQ116" s="993"/>
      <c r="AR116" s="993"/>
      <c r="AS116" s="993"/>
      <c r="AT116" s="994"/>
      <c r="AU116" s="929"/>
      <c r="AV116" s="930"/>
      <c r="AW116" s="930"/>
      <c r="AX116" s="930"/>
      <c r="AY116" s="931"/>
      <c r="AZ116" s="979" t="s">
        <v>424</v>
      </c>
      <c r="BA116" s="980"/>
      <c r="BB116" s="980"/>
      <c r="BC116" s="980"/>
      <c r="BD116" s="980"/>
      <c r="BE116" s="980"/>
      <c r="BF116" s="980"/>
      <c r="BG116" s="980"/>
      <c r="BH116" s="980"/>
      <c r="BI116" s="980"/>
      <c r="BJ116" s="980"/>
      <c r="BK116" s="980"/>
      <c r="BL116" s="980"/>
      <c r="BM116" s="980"/>
      <c r="BN116" s="980"/>
      <c r="BO116" s="980"/>
      <c r="BP116" s="981"/>
      <c r="BQ116" s="949" t="s">
        <v>110</v>
      </c>
      <c r="BR116" s="950"/>
      <c r="BS116" s="950"/>
      <c r="BT116" s="950"/>
      <c r="BU116" s="950"/>
      <c r="BV116" s="950" t="s">
        <v>110</v>
      </c>
      <c r="BW116" s="950"/>
      <c r="BX116" s="950"/>
      <c r="BY116" s="950"/>
      <c r="BZ116" s="950"/>
      <c r="CA116" s="950" t="s">
        <v>110</v>
      </c>
      <c r="CB116" s="950"/>
      <c r="CC116" s="950"/>
      <c r="CD116" s="950"/>
      <c r="CE116" s="950"/>
      <c r="CF116" s="944" t="s">
        <v>110</v>
      </c>
      <c r="CG116" s="945"/>
      <c r="CH116" s="945"/>
      <c r="CI116" s="945"/>
      <c r="CJ116" s="945"/>
      <c r="CK116" s="975"/>
      <c r="CL116" s="976"/>
      <c r="CM116" s="946" t="s">
        <v>425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50133</v>
      </c>
      <c r="DH116" s="989"/>
      <c r="DI116" s="989"/>
      <c r="DJ116" s="989"/>
      <c r="DK116" s="990"/>
      <c r="DL116" s="991">
        <v>22951</v>
      </c>
      <c r="DM116" s="989"/>
      <c r="DN116" s="989"/>
      <c r="DO116" s="989"/>
      <c r="DP116" s="990"/>
      <c r="DQ116" s="991" t="s">
        <v>110</v>
      </c>
      <c r="DR116" s="989"/>
      <c r="DS116" s="989"/>
      <c r="DT116" s="989"/>
      <c r="DU116" s="990"/>
      <c r="DV116" s="992" t="s">
        <v>110</v>
      </c>
      <c r="DW116" s="993"/>
      <c r="DX116" s="993"/>
      <c r="DY116" s="993"/>
      <c r="DZ116" s="994"/>
    </row>
    <row r="117" spans="1:130" s="197" customFormat="1" ht="26.25" customHeight="1">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426</v>
      </c>
      <c r="Z117" s="914"/>
      <c r="AA117" s="1026">
        <v>2930936</v>
      </c>
      <c r="AB117" s="996"/>
      <c r="AC117" s="996"/>
      <c r="AD117" s="996"/>
      <c r="AE117" s="997"/>
      <c r="AF117" s="995">
        <v>2842144</v>
      </c>
      <c r="AG117" s="996"/>
      <c r="AH117" s="996"/>
      <c r="AI117" s="996"/>
      <c r="AJ117" s="997"/>
      <c r="AK117" s="995">
        <v>2727212</v>
      </c>
      <c r="AL117" s="996"/>
      <c r="AM117" s="996"/>
      <c r="AN117" s="996"/>
      <c r="AO117" s="997"/>
      <c r="AP117" s="998"/>
      <c r="AQ117" s="999"/>
      <c r="AR117" s="999"/>
      <c r="AS117" s="999"/>
      <c r="AT117" s="1000"/>
      <c r="AU117" s="929"/>
      <c r="AV117" s="930"/>
      <c r="AW117" s="930"/>
      <c r="AX117" s="930"/>
      <c r="AY117" s="931"/>
      <c r="AZ117" s="1025" t="s">
        <v>427</v>
      </c>
      <c r="BA117" s="1001"/>
      <c r="BB117" s="1001"/>
      <c r="BC117" s="1001"/>
      <c r="BD117" s="1001"/>
      <c r="BE117" s="1001"/>
      <c r="BF117" s="1001"/>
      <c r="BG117" s="1001"/>
      <c r="BH117" s="1001"/>
      <c r="BI117" s="1001"/>
      <c r="BJ117" s="1001"/>
      <c r="BK117" s="1001"/>
      <c r="BL117" s="1001"/>
      <c r="BM117" s="1001"/>
      <c r="BN117" s="1001"/>
      <c r="BO117" s="1001"/>
      <c r="BP117" s="1002"/>
      <c r="BQ117" s="1015" t="s">
        <v>110</v>
      </c>
      <c r="BR117" s="1016"/>
      <c r="BS117" s="1016"/>
      <c r="BT117" s="1016"/>
      <c r="BU117" s="1016"/>
      <c r="BV117" s="1016" t="s">
        <v>110</v>
      </c>
      <c r="BW117" s="1016"/>
      <c r="BX117" s="1016"/>
      <c r="BY117" s="1016"/>
      <c r="BZ117" s="1016"/>
      <c r="CA117" s="1016" t="s">
        <v>110</v>
      </c>
      <c r="CB117" s="1016"/>
      <c r="CC117" s="1016"/>
      <c r="CD117" s="1016"/>
      <c r="CE117" s="1016"/>
      <c r="CF117" s="944" t="s">
        <v>110</v>
      </c>
      <c r="CG117" s="945"/>
      <c r="CH117" s="945"/>
      <c r="CI117" s="945"/>
      <c r="CJ117" s="945"/>
      <c r="CK117" s="975"/>
      <c r="CL117" s="976"/>
      <c r="CM117" s="946" t="s">
        <v>428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110</v>
      </c>
      <c r="DH117" s="989"/>
      <c r="DI117" s="989"/>
      <c r="DJ117" s="989"/>
      <c r="DK117" s="990"/>
      <c r="DL117" s="991" t="s">
        <v>110</v>
      </c>
      <c r="DM117" s="989"/>
      <c r="DN117" s="989"/>
      <c r="DO117" s="989"/>
      <c r="DP117" s="990"/>
      <c r="DQ117" s="991" t="s">
        <v>110</v>
      </c>
      <c r="DR117" s="989"/>
      <c r="DS117" s="989"/>
      <c r="DT117" s="989"/>
      <c r="DU117" s="990"/>
      <c r="DV117" s="992" t="s">
        <v>110</v>
      </c>
      <c r="DW117" s="993"/>
      <c r="DX117" s="993"/>
      <c r="DY117" s="993"/>
      <c r="DZ117" s="994"/>
    </row>
    <row r="118" spans="1:130" s="197" customFormat="1" ht="26.25" customHeight="1">
      <c r="A118" s="934" t="s">
        <v>402</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400</v>
      </c>
      <c r="AB118" s="913"/>
      <c r="AC118" s="913"/>
      <c r="AD118" s="913"/>
      <c r="AE118" s="914"/>
      <c r="AF118" s="912" t="s">
        <v>283</v>
      </c>
      <c r="AG118" s="913"/>
      <c r="AH118" s="913"/>
      <c r="AI118" s="913"/>
      <c r="AJ118" s="914"/>
      <c r="AK118" s="912" t="s">
        <v>282</v>
      </c>
      <c r="AL118" s="913"/>
      <c r="AM118" s="913"/>
      <c r="AN118" s="913"/>
      <c r="AO118" s="914"/>
      <c r="AP118" s="1020" t="s">
        <v>401</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429</v>
      </c>
      <c r="BP118" s="1024"/>
      <c r="BQ118" s="1015">
        <v>25975874</v>
      </c>
      <c r="BR118" s="1016"/>
      <c r="BS118" s="1016"/>
      <c r="BT118" s="1016"/>
      <c r="BU118" s="1016"/>
      <c r="BV118" s="1016">
        <v>24706753</v>
      </c>
      <c r="BW118" s="1016"/>
      <c r="BX118" s="1016"/>
      <c r="BY118" s="1016"/>
      <c r="BZ118" s="1016"/>
      <c r="CA118" s="1016">
        <v>25008477</v>
      </c>
      <c r="CB118" s="1016"/>
      <c r="CC118" s="1016"/>
      <c r="CD118" s="1016"/>
      <c r="CE118" s="1016"/>
      <c r="CF118" s="1017"/>
      <c r="CG118" s="1018"/>
      <c r="CH118" s="1018"/>
      <c r="CI118" s="1018"/>
      <c r="CJ118" s="1019"/>
      <c r="CK118" s="975"/>
      <c r="CL118" s="976"/>
      <c r="CM118" s="946" t="s">
        <v>430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110</v>
      </c>
      <c r="DH118" s="989"/>
      <c r="DI118" s="989"/>
      <c r="DJ118" s="989"/>
      <c r="DK118" s="990"/>
      <c r="DL118" s="991" t="s">
        <v>110</v>
      </c>
      <c r="DM118" s="989"/>
      <c r="DN118" s="989"/>
      <c r="DO118" s="989"/>
      <c r="DP118" s="990"/>
      <c r="DQ118" s="991" t="s">
        <v>110</v>
      </c>
      <c r="DR118" s="989"/>
      <c r="DS118" s="989"/>
      <c r="DT118" s="989"/>
      <c r="DU118" s="990"/>
      <c r="DV118" s="992" t="s">
        <v>110</v>
      </c>
      <c r="DW118" s="993"/>
      <c r="DX118" s="993"/>
      <c r="DY118" s="993"/>
      <c r="DZ118" s="994"/>
    </row>
    <row r="119" spans="1:130" s="197" customFormat="1" ht="26.25" customHeight="1">
      <c r="A119" s="1004" t="s">
        <v>405</v>
      </c>
      <c r="B119" s="974"/>
      <c r="C119" s="953" t="s">
        <v>406</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110</v>
      </c>
      <c r="AB119" s="920"/>
      <c r="AC119" s="920"/>
      <c r="AD119" s="920"/>
      <c r="AE119" s="921"/>
      <c r="AF119" s="922" t="s">
        <v>110</v>
      </c>
      <c r="AG119" s="920"/>
      <c r="AH119" s="920"/>
      <c r="AI119" s="920"/>
      <c r="AJ119" s="921"/>
      <c r="AK119" s="922" t="s">
        <v>110</v>
      </c>
      <c r="AL119" s="920"/>
      <c r="AM119" s="920"/>
      <c r="AN119" s="920"/>
      <c r="AO119" s="921"/>
      <c r="AP119" s="923" t="s">
        <v>110</v>
      </c>
      <c r="AQ119" s="924"/>
      <c r="AR119" s="924"/>
      <c r="AS119" s="924"/>
      <c r="AT119" s="925"/>
      <c r="AU119" s="1007" t="s">
        <v>431</v>
      </c>
      <c r="AV119" s="1008"/>
      <c r="AW119" s="1008"/>
      <c r="AX119" s="1008"/>
      <c r="AY119" s="1009"/>
      <c r="AZ119" s="970" t="s">
        <v>432</v>
      </c>
      <c r="BA119" s="917"/>
      <c r="BB119" s="917"/>
      <c r="BC119" s="917"/>
      <c r="BD119" s="917"/>
      <c r="BE119" s="917"/>
      <c r="BF119" s="917"/>
      <c r="BG119" s="917"/>
      <c r="BH119" s="917"/>
      <c r="BI119" s="917"/>
      <c r="BJ119" s="917"/>
      <c r="BK119" s="917"/>
      <c r="BL119" s="917"/>
      <c r="BM119" s="917"/>
      <c r="BN119" s="917"/>
      <c r="BO119" s="917"/>
      <c r="BP119" s="918"/>
      <c r="BQ119" s="956">
        <v>1119513</v>
      </c>
      <c r="BR119" s="957"/>
      <c r="BS119" s="957"/>
      <c r="BT119" s="957"/>
      <c r="BU119" s="957"/>
      <c r="BV119" s="957">
        <v>986777</v>
      </c>
      <c r="BW119" s="957"/>
      <c r="BX119" s="957"/>
      <c r="BY119" s="957"/>
      <c r="BZ119" s="957"/>
      <c r="CA119" s="957">
        <v>1415970</v>
      </c>
      <c r="CB119" s="957"/>
      <c r="CC119" s="957"/>
      <c r="CD119" s="957"/>
      <c r="CE119" s="957"/>
      <c r="CF119" s="971">
        <v>23.9</v>
      </c>
      <c r="CG119" s="972"/>
      <c r="CH119" s="972"/>
      <c r="CI119" s="972"/>
      <c r="CJ119" s="972"/>
      <c r="CK119" s="977"/>
      <c r="CL119" s="978"/>
      <c r="CM119" s="1034" t="s">
        <v>433</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236720</v>
      </c>
      <c r="DH119" s="1028"/>
      <c r="DI119" s="1028"/>
      <c r="DJ119" s="1028"/>
      <c r="DK119" s="1029"/>
      <c r="DL119" s="1030">
        <v>205409</v>
      </c>
      <c r="DM119" s="1028"/>
      <c r="DN119" s="1028"/>
      <c r="DO119" s="1028"/>
      <c r="DP119" s="1029"/>
      <c r="DQ119" s="1030">
        <v>176333</v>
      </c>
      <c r="DR119" s="1028"/>
      <c r="DS119" s="1028"/>
      <c r="DT119" s="1028"/>
      <c r="DU119" s="1029"/>
      <c r="DV119" s="1031">
        <v>3</v>
      </c>
      <c r="DW119" s="1032"/>
      <c r="DX119" s="1032"/>
      <c r="DY119" s="1032"/>
      <c r="DZ119" s="1033"/>
    </row>
    <row r="120" spans="1:130" s="197" customFormat="1" ht="26.25" customHeight="1">
      <c r="A120" s="1005"/>
      <c r="B120" s="976"/>
      <c r="C120" s="946" t="s">
        <v>409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110</v>
      </c>
      <c r="AB120" s="989"/>
      <c r="AC120" s="989"/>
      <c r="AD120" s="989"/>
      <c r="AE120" s="990"/>
      <c r="AF120" s="991" t="s">
        <v>110</v>
      </c>
      <c r="AG120" s="989"/>
      <c r="AH120" s="989"/>
      <c r="AI120" s="989"/>
      <c r="AJ120" s="990"/>
      <c r="AK120" s="991" t="s">
        <v>110</v>
      </c>
      <c r="AL120" s="989"/>
      <c r="AM120" s="989"/>
      <c r="AN120" s="989"/>
      <c r="AO120" s="990"/>
      <c r="AP120" s="992" t="s">
        <v>110</v>
      </c>
      <c r="AQ120" s="993"/>
      <c r="AR120" s="993"/>
      <c r="AS120" s="993"/>
      <c r="AT120" s="994"/>
      <c r="AU120" s="1010"/>
      <c r="AV120" s="1011"/>
      <c r="AW120" s="1011"/>
      <c r="AX120" s="1011"/>
      <c r="AY120" s="1012"/>
      <c r="AZ120" s="979" t="s">
        <v>434</v>
      </c>
      <c r="BA120" s="980"/>
      <c r="BB120" s="980"/>
      <c r="BC120" s="980"/>
      <c r="BD120" s="980"/>
      <c r="BE120" s="980"/>
      <c r="BF120" s="980"/>
      <c r="BG120" s="980"/>
      <c r="BH120" s="980"/>
      <c r="BI120" s="980"/>
      <c r="BJ120" s="980"/>
      <c r="BK120" s="980"/>
      <c r="BL120" s="980"/>
      <c r="BM120" s="980"/>
      <c r="BN120" s="980"/>
      <c r="BO120" s="980"/>
      <c r="BP120" s="981"/>
      <c r="BQ120" s="949">
        <v>981494</v>
      </c>
      <c r="BR120" s="950"/>
      <c r="BS120" s="950"/>
      <c r="BT120" s="950"/>
      <c r="BU120" s="950"/>
      <c r="BV120" s="950">
        <v>791762</v>
      </c>
      <c r="BW120" s="950"/>
      <c r="BX120" s="950"/>
      <c r="BY120" s="950"/>
      <c r="BZ120" s="950"/>
      <c r="CA120" s="950">
        <v>613466</v>
      </c>
      <c r="CB120" s="950"/>
      <c r="CC120" s="950"/>
      <c r="CD120" s="950"/>
      <c r="CE120" s="950"/>
      <c r="CF120" s="944">
        <v>10.4</v>
      </c>
      <c r="CG120" s="945"/>
      <c r="CH120" s="945"/>
      <c r="CI120" s="945"/>
      <c r="CJ120" s="945"/>
      <c r="CK120" s="1043" t="s">
        <v>435</v>
      </c>
      <c r="CL120" s="1044"/>
      <c r="CM120" s="1044"/>
      <c r="CN120" s="1044"/>
      <c r="CO120" s="1045"/>
      <c r="CP120" s="1051" t="s">
        <v>382</v>
      </c>
      <c r="CQ120" s="1052"/>
      <c r="CR120" s="1052"/>
      <c r="CS120" s="1052"/>
      <c r="CT120" s="1052"/>
      <c r="CU120" s="1052"/>
      <c r="CV120" s="1052"/>
      <c r="CW120" s="1052"/>
      <c r="CX120" s="1052"/>
      <c r="CY120" s="1052"/>
      <c r="CZ120" s="1052"/>
      <c r="DA120" s="1052"/>
      <c r="DB120" s="1052"/>
      <c r="DC120" s="1052"/>
      <c r="DD120" s="1052"/>
      <c r="DE120" s="1052"/>
      <c r="DF120" s="1053"/>
      <c r="DG120" s="956">
        <v>3281669</v>
      </c>
      <c r="DH120" s="957"/>
      <c r="DI120" s="957"/>
      <c r="DJ120" s="957"/>
      <c r="DK120" s="957"/>
      <c r="DL120" s="957">
        <v>3200632</v>
      </c>
      <c r="DM120" s="957"/>
      <c r="DN120" s="957"/>
      <c r="DO120" s="957"/>
      <c r="DP120" s="957"/>
      <c r="DQ120" s="957">
        <v>3995111</v>
      </c>
      <c r="DR120" s="957"/>
      <c r="DS120" s="957"/>
      <c r="DT120" s="957"/>
      <c r="DU120" s="957"/>
      <c r="DV120" s="958">
        <v>67.5</v>
      </c>
      <c r="DW120" s="958"/>
      <c r="DX120" s="958"/>
      <c r="DY120" s="958"/>
      <c r="DZ120" s="959"/>
    </row>
    <row r="121" spans="1:130" s="197" customFormat="1" ht="26.25" customHeight="1">
      <c r="A121" s="1005"/>
      <c r="B121" s="976"/>
      <c r="C121" s="1040" t="s">
        <v>436</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110</v>
      </c>
      <c r="AB121" s="989"/>
      <c r="AC121" s="989"/>
      <c r="AD121" s="989"/>
      <c r="AE121" s="990"/>
      <c r="AF121" s="991" t="s">
        <v>110</v>
      </c>
      <c r="AG121" s="989"/>
      <c r="AH121" s="989"/>
      <c r="AI121" s="989"/>
      <c r="AJ121" s="990"/>
      <c r="AK121" s="991" t="s">
        <v>110</v>
      </c>
      <c r="AL121" s="989"/>
      <c r="AM121" s="989"/>
      <c r="AN121" s="989"/>
      <c r="AO121" s="990"/>
      <c r="AP121" s="992" t="s">
        <v>110</v>
      </c>
      <c r="AQ121" s="993"/>
      <c r="AR121" s="993"/>
      <c r="AS121" s="993"/>
      <c r="AT121" s="994"/>
      <c r="AU121" s="1010"/>
      <c r="AV121" s="1011"/>
      <c r="AW121" s="1011"/>
      <c r="AX121" s="1011"/>
      <c r="AY121" s="1012"/>
      <c r="AZ121" s="1025" t="s">
        <v>437</v>
      </c>
      <c r="BA121" s="1001"/>
      <c r="BB121" s="1001"/>
      <c r="BC121" s="1001"/>
      <c r="BD121" s="1001"/>
      <c r="BE121" s="1001"/>
      <c r="BF121" s="1001"/>
      <c r="BG121" s="1001"/>
      <c r="BH121" s="1001"/>
      <c r="BI121" s="1001"/>
      <c r="BJ121" s="1001"/>
      <c r="BK121" s="1001"/>
      <c r="BL121" s="1001"/>
      <c r="BM121" s="1001"/>
      <c r="BN121" s="1001"/>
      <c r="BO121" s="1001"/>
      <c r="BP121" s="1002"/>
      <c r="BQ121" s="1015">
        <v>13892928</v>
      </c>
      <c r="BR121" s="1016"/>
      <c r="BS121" s="1016"/>
      <c r="BT121" s="1016"/>
      <c r="BU121" s="1016"/>
      <c r="BV121" s="1016">
        <v>13522684</v>
      </c>
      <c r="BW121" s="1016"/>
      <c r="BX121" s="1016"/>
      <c r="BY121" s="1016"/>
      <c r="BZ121" s="1016"/>
      <c r="CA121" s="1016">
        <v>13595775</v>
      </c>
      <c r="CB121" s="1016"/>
      <c r="CC121" s="1016"/>
      <c r="CD121" s="1016"/>
      <c r="CE121" s="1016"/>
      <c r="CF121" s="1054">
        <v>229.7</v>
      </c>
      <c r="CG121" s="1055"/>
      <c r="CH121" s="1055"/>
      <c r="CI121" s="1055"/>
      <c r="CJ121" s="1055"/>
      <c r="CK121" s="1046"/>
      <c r="CL121" s="1047"/>
      <c r="CM121" s="1047"/>
      <c r="CN121" s="1047"/>
      <c r="CO121" s="1048"/>
      <c r="CP121" s="1037" t="s">
        <v>380</v>
      </c>
      <c r="CQ121" s="1038"/>
      <c r="CR121" s="1038"/>
      <c r="CS121" s="1038"/>
      <c r="CT121" s="1038"/>
      <c r="CU121" s="1038"/>
      <c r="CV121" s="1038"/>
      <c r="CW121" s="1038"/>
      <c r="CX121" s="1038"/>
      <c r="CY121" s="1038"/>
      <c r="CZ121" s="1038"/>
      <c r="DA121" s="1038"/>
      <c r="DB121" s="1038"/>
      <c r="DC121" s="1038"/>
      <c r="DD121" s="1038"/>
      <c r="DE121" s="1038"/>
      <c r="DF121" s="1039"/>
      <c r="DG121" s="949">
        <v>235485</v>
      </c>
      <c r="DH121" s="950"/>
      <c r="DI121" s="950"/>
      <c r="DJ121" s="950"/>
      <c r="DK121" s="950"/>
      <c r="DL121" s="950">
        <v>255835</v>
      </c>
      <c r="DM121" s="950"/>
      <c r="DN121" s="950"/>
      <c r="DO121" s="950"/>
      <c r="DP121" s="950"/>
      <c r="DQ121" s="950">
        <v>249350</v>
      </c>
      <c r="DR121" s="950"/>
      <c r="DS121" s="950"/>
      <c r="DT121" s="950"/>
      <c r="DU121" s="950"/>
      <c r="DV121" s="951">
        <v>4.2</v>
      </c>
      <c r="DW121" s="951"/>
      <c r="DX121" s="951"/>
      <c r="DY121" s="951"/>
      <c r="DZ121" s="952"/>
    </row>
    <row r="122" spans="1:130" s="197" customFormat="1" ht="26.25" customHeight="1">
      <c r="A122" s="1005"/>
      <c r="B122" s="976"/>
      <c r="C122" s="946" t="s">
        <v>419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110</v>
      </c>
      <c r="AB122" s="989"/>
      <c r="AC122" s="989"/>
      <c r="AD122" s="989"/>
      <c r="AE122" s="990"/>
      <c r="AF122" s="991" t="s">
        <v>110</v>
      </c>
      <c r="AG122" s="989"/>
      <c r="AH122" s="989"/>
      <c r="AI122" s="989"/>
      <c r="AJ122" s="990"/>
      <c r="AK122" s="991" t="s">
        <v>110</v>
      </c>
      <c r="AL122" s="989"/>
      <c r="AM122" s="989"/>
      <c r="AN122" s="989"/>
      <c r="AO122" s="990"/>
      <c r="AP122" s="992" t="s">
        <v>110</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438</v>
      </c>
      <c r="BP122" s="1024"/>
      <c r="BQ122" s="1064">
        <v>15993935</v>
      </c>
      <c r="BR122" s="1065"/>
      <c r="BS122" s="1065"/>
      <c r="BT122" s="1065"/>
      <c r="BU122" s="1065"/>
      <c r="BV122" s="1065">
        <v>15301223</v>
      </c>
      <c r="BW122" s="1065"/>
      <c r="BX122" s="1065"/>
      <c r="BY122" s="1065"/>
      <c r="BZ122" s="1065"/>
      <c r="CA122" s="1065">
        <v>15625211</v>
      </c>
      <c r="CB122" s="1065"/>
      <c r="CC122" s="1065"/>
      <c r="CD122" s="1065"/>
      <c r="CE122" s="1065"/>
      <c r="CF122" s="1017"/>
      <c r="CG122" s="1018"/>
      <c r="CH122" s="1018"/>
      <c r="CI122" s="1018"/>
      <c r="CJ122" s="1019"/>
      <c r="CK122" s="1046"/>
      <c r="CL122" s="1047"/>
      <c r="CM122" s="1047"/>
      <c r="CN122" s="1047"/>
      <c r="CO122" s="1048"/>
      <c r="CP122" s="1037" t="s">
        <v>384</v>
      </c>
      <c r="CQ122" s="1038"/>
      <c r="CR122" s="1038"/>
      <c r="CS122" s="1038"/>
      <c r="CT122" s="1038"/>
      <c r="CU122" s="1038"/>
      <c r="CV122" s="1038"/>
      <c r="CW122" s="1038"/>
      <c r="CX122" s="1038"/>
      <c r="CY122" s="1038"/>
      <c r="CZ122" s="1038"/>
      <c r="DA122" s="1038"/>
      <c r="DB122" s="1038"/>
      <c r="DC122" s="1038"/>
      <c r="DD122" s="1038"/>
      <c r="DE122" s="1038"/>
      <c r="DF122" s="1039"/>
      <c r="DG122" s="949">
        <v>55486</v>
      </c>
      <c r="DH122" s="950"/>
      <c r="DI122" s="950"/>
      <c r="DJ122" s="950"/>
      <c r="DK122" s="950"/>
      <c r="DL122" s="950">
        <v>52129</v>
      </c>
      <c r="DM122" s="950"/>
      <c r="DN122" s="950"/>
      <c r="DO122" s="950"/>
      <c r="DP122" s="950"/>
      <c r="DQ122" s="950">
        <v>48677</v>
      </c>
      <c r="DR122" s="950"/>
      <c r="DS122" s="950"/>
      <c r="DT122" s="950"/>
      <c r="DU122" s="950"/>
      <c r="DV122" s="951">
        <v>0.8</v>
      </c>
      <c r="DW122" s="951"/>
      <c r="DX122" s="951"/>
      <c r="DY122" s="951"/>
      <c r="DZ122" s="952"/>
    </row>
    <row r="123" spans="1:130" s="197" customFormat="1" ht="26.25" customHeight="1" thickBot="1">
      <c r="A123" s="1005"/>
      <c r="B123" s="976"/>
      <c r="C123" s="946" t="s">
        <v>425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110</v>
      </c>
      <c r="AB123" s="989"/>
      <c r="AC123" s="989"/>
      <c r="AD123" s="989"/>
      <c r="AE123" s="990"/>
      <c r="AF123" s="991" t="s">
        <v>110</v>
      </c>
      <c r="AG123" s="989"/>
      <c r="AH123" s="989"/>
      <c r="AI123" s="989"/>
      <c r="AJ123" s="990"/>
      <c r="AK123" s="991" t="s">
        <v>110</v>
      </c>
      <c r="AL123" s="989"/>
      <c r="AM123" s="989"/>
      <c r="AN123" s="989"/>
      <c r="AO123" s="990"/>
      <c r="AP123" s="992" t="s">
        <v>110</v>
      </c>
      <c r="AQ123" s="993"/>
      <c r="AR123" s="993"/>
      <c r="AS123" s="993"/>
      <c r="AT123" s="994"/>
      <c r="AU123" s="1061" t="s">
        <v>439</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171.3</v>
      </c>
      <c r="BR123" s="1057"/>
      <c r="BS123" s="1057"/>
      <c r="BT123" s="1057"/>
      <c r="BU123" s="1057"/>
      <c r="BV123" s="1057">
        <v>162.80000000000001</v>
      </c>
      <c r="BW123" s="1057"/>
      <c r="BX123" s="1057"/>
      <c r="BY123" s="1057"/>
      <c r="BZ123" s="1057"/>
      <c r="CA123" s="1057">
        <v>158.5</v>
      </c>
      <c r="CB123" s="1057"/>
      <c r="CC123" s="1057"/>
      <c r="CD123" s="1057"/>
      <c r="CE123" s="1057"/>
      <c r="CF123" s="1058"/>
      <c r="CG123" s="1059"/>
      <c r="CH123" s="1059"/>
      <c r="CI123" s="1059"/>
      <c r="CJ123" s="1060"/>
      <c r="CK123" s="1046"/>
      <c r="CL123" s="1047"/>
      <c r="CM123" s="1047"/>
      <c r="CN123" s="1047"/>
      <c r="CO123" s="1048"/>
      <c r="CP123" s="1037" t="s">
        <v>440</v>
      </c>
      <c r="CQ123" s="1038"/>
      <c r="CR123" s="1038"/>
      <c r="CS123" s="1038"/>
      <c r="CT123" s="1038"/>
      <c r="CU123" s="1038"/>
      <c r="CV123" s="1038"/>
      <c r="CW123" s="1038"/>
      <c r="CX123" s="1038"/>
      <c r="CY123" s="1038"/>
      <c r="CZ123" s="1038"/>
      <c r="DA123" s="1038"/>
      <c r="DB123" s="1038"/>
      <c r="DC123" s="1038"/>
      <c r="DD123" s="1038"/>
      <c r="DE123" s="1038"/>
      <c r="DF123" s="1039"/>
      <c r="DG123" s="988" t="s">
        <v>441</v>
      </c>
      <c r="DH123" s="989"/>
      <c r="DI123" s="989"/>
      <c r="DJ123" s="989"/>
      <c r="DK123" s="990"/>
      <c r="DL123" s="991" t="s">
        <v>441</v>
      </c>
      <c r="DM123" s="989"/>
      <c r="DN123" s="989"/>
      <c r="DO123" s="989"/>
      <c r="DP123" s="990"/>
      <c r="DQ123" s="991" t="s">
        <v>441</v>
      </c>
      <c r="DR123" s="989"/>
      <c r="DS123" s="989"/>
      <c r="DT123" s="989"/>
      <c r="DU123" s="990"/>
      <c r="DV123" s="992" t="s">
        <v>441</v>
      </c>
      <c r="DW123" s="993"/>
      <c r="DX123" s="993"/>
      <c r="DY123" s="993"/>
      <c r="DZ123" s="994"/>
    </row>
    <row r="124" spans="1:130" s="197" customFormat="1" ht="26.25" customHeight="1">
      <c r="A124" s="1005"/>
      <c r="B124" s="976"/>
      <c r="C124" s="946" t="s">
        <v>428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441</v>
      </c>
      <c r="AB124" s="989"/>
      <c r="AC124" s="989"/>
      <c r="AD124" s="989"/>
      <c r="AE124" s="990"/>
      <c r="AF124" s="991" t="s">
        <v>441</v>
      </c>
      <c r="AG124" s="989"/>
      <c r="AH124" s="989"/>
      <c r="AI124" s="989"/>
      <c r="AJ124" s="990"/>
      <c r="AK124" s="991" t="s">
        <v>441</v>
      </c>
      <c r="AL124" s="989"/>
      <c r="AM124" s="989"/>
      <c r="AN124" s="989"/>
      <c r="AO124" s="990"/>
      <c r="AP124" s="992" t="s">
        <v>441</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442</v>
      </c>
      <c r="CQ124" s="1038"/>
      <c r="CR124" s="1038"/>
      <c r="CS124" s="1038"/>
      <c r="CT124" s="1038"/>
      <c r="CU124" s="1038"/>
      <c r="CV124" s="1038"/>
      <c r="CW124" s="1038"/>
      <c r="CX124" s="1038"/>
      <c r="CY124" s="1038"/>
      <c r="CZ124" s="1038"/>
      <c r="DA124" s="1038"/>
      <c r="DB124" s="1038"/>
      <c r="DC124" s="1038"/>
      <c r="DD124" s="1038"/>
      <c r="DE124" s="1038"/>
      <c r="DF124" s="1039"/>
      <c r="DG124" s="1027" t="s">
        <v>441</v>
      </c>
      <c r="DH124" s="1028"/>
      <c r="DI124" s="1028"/>
      <c r="DJ124" s="1028"/>
      <c r="DK124" s="1029"/>
      <c r="DL124" s="1030" t="s">
        <v>441</v>
      </c>
      <c r="DM124" s="1028"/>
      <c r="DN124" s="1028"/>
      <c r="DO124" s="1028"/>
      <c r="DP124" s="1029"/>
      <c r="DQ124" s="1030" t="s">
        <v>441</v>
      </c>
      <c r="DR124" s="1028"/>
      <c r="DS124" s="1028"/>
      <c r="DT124" s="1028"/>
      <c r="DU124" s="1029"/>
      <c r="DV124" s="1031" t="s">
        <v>441</v>
      </c>
      <c r="DW124" s="1032"/>
      <c r="DX124" s="1032"/>
      <c r="DY124" s="1032"/>
      <c r="DZ124" s="1033"/>
    </row>
    <row r="125" spans="1:130" s="197" customFormat="1" ht="26.25" customHeight="1" thickBot="1">
      <c r="A125" s="1005"/>
      <c r="B125" s="976"/>
      <c r="C125" s="946" t="s">
        <v>430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441</v>
      </c>
      <c r="AB125" s="989"/>
      <c r="AC125" s="989"/>
      <c r="AD125" s="989"/>
      <c r="AE125" s="990"/>
      <c r="AF125" s="991" t="s">
        <v>441</v>
      </c>
      <c r="AG125" s="989"/>
      <c r="AH125" s="989"/>
      <c r="AI125" s="989"/>
      <c r="AJ125" s="990"/>
      <c r="AK125" s="991" t="s">
        <v>441</v>
      </c>
      <c r="AL125" s="989"/>
      <c r="AM125" s="989"/>
      <c r="AN125" s="989"/>
      <c r="AO125" s="990"/>
      <c r="AP125" s="992" t="s">
        <v>441</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443</v>
      </c>
      <c r="CL125" s="1044"/>
      <c r="CM125" s="1044"/>
      <c r="CN125" s="1044"/>
      <c r="CO125" s="1045"/>
      <c r="CP125" s="970" t="s">
        <v>444</v>
      </c>
      <c r="CQ125" s="917"/>
      <c r="CR125" s="917"/>
      <c r="CS125" s="917"/>
      <c r="CT125" s="917"/>
      <c r="CU125" s="917"/>
      <c r="CV125" s="917"/>
      <c r="CW125" s="917"/>
      <c r="CX125" s="917"/>
      <c r="CY125" s="917"/>
      <c r="CZ125" s="917"/>
      <c r="DA125" s="917"/>
      <c r="DB125" s="917"/>
      <c r="DC125" s="917"/>
      <c r="DD125" s="917"/>
      <c r="DE125" s="917"/>
      <c r="DF125" s="918"/>
      <c r="DG125" s="956" t="s">
        <v>441</v>
      </c>
      <c r="DH125" s="957"/>
      <c r="DI125" s="957"/>
      <c r="DJ125" s="957"/>
      <c r="DK125" s="957"/>
      <c r="DL125" s="957" t="s">
        <v>441</v>
      </c>
      <c r="DM125" s="957"/>
      <c r="DN125" s="957"/>
      <c r="DO125" s="957"/>
      <c r="DP125" s="957"/>
      <c r="DQ125" s="957" t="s">
        <v>441</v>
      </c>
      <c r="DR125" s="957"/>
      <c r="DS125" s="957"/>
      <c r="DT125" s="957"/>
      <c r="DU125" s="957"/>
      <c r="DV125" s="958" t="s">
        <v>441</v>
      </c>
      <c r="DW125" s="958"/>
      <c r="DX125" s="958"/>
      <c r="DY125" s="958"/>
      <c r="DZ125" s="959"/>
    </row>
    <row r="126" spans="1:130" s="197" customFormat="1" ht="26.25" customHeight="1">
      <c r="A126" s="1005"/>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441</v>
      </c>
      <c r="AB126" s="989"/>
      <c r="AC126" s="989"/>
      <c r="AD126" s="989"/>
      <c r="AE126" s="990"/>
      <c r="AF126" s="991" t="s">
        <v>441</v>
      </c>
      <c r="AG126" s="989"/>
      <c r="AH126" s="989"/>
      <c r="AI126" s="989"/>
      <c r="AJ126" s="990"/>
      <c r="AK126" s="991" t="s">
        <v>441</v>
      </c>
      <c r="AL126" s="989"/>
      <c r="AM126" s="989"/>
      <c r="AN126" s="989"/>
      <c r="AO126" s="990"/>
      <c r="AP126" s="992" t="s">
        <v>441</v>
      </c>
      <c r="AQ126" s="993"/>
      <c r="AR126" s="993"/>
      <c r="AS126" s="993"/>
      <c r="AT126" s="994"/>
      <c r="AU126" s="233"/>
      <c r="AV126" s="233"/>
      <c r="AW126" s="233"/>
      <c r="AX126" s="1066" t="s">
        <v>445</v>
      </c>
      <c r="AY126" s="1067"/>
      <c r="AZ126" s="1067"/>
      <c r="BA126" s="1067"/>
      <c r="BB126" s="1067"/>
      <c r="BC126" s="1067"/>
      <c r="BD126" s="1067"/>
      <c r="BE126" s="1068"/>
      <c r="BF126" s="1082" t="s">
        <v>446</v>
      </c>
      <c r="BG126" s="1067"/>
      <c r="BH126" s="1067"/>
      <c r="BI126" s="1067"/>
      <c r="BJ126" s="1067"/>
      <c r="BK126" s="1067"/>
      <c r="BL126" s="1068"/>
      <c r="BM126" s="1082" t="s">
        <v>447</v>
      </c>
      <c r="BN126" s="1067"/>
      <c r="BO126" s="1067"/>
      <c r="BP126" s="1067"/>
      <c r="BQ126" s="1067"/>
      <c r="BR126" s="1067"/>
      <c r="BS126" s="1068"/>
      <c r="BT126" s="1082" t="s">
        <v>448</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449</v>
      </c>
      <c r="CQ126" s="980"/>
      <c r="CR126" s="980"/>
      <c r="CS126" s="980"/>
      <c r="CT126" s="980"/>
      <c r="CU126" s="980"/>
      <c r="CV126" s="980"/>
      <c r="CW126" s="980"/>
      <c r="CX126" s="980"/>
      <c r="CY126" s="980"/>
      <c r="CZ126" s="980"/>
      <c r="DA126" s="980"/>
      <c r="DB126" s="980"/>
      <c r="DC126" s="980"/>
      <c r="DD126" s="980"/>
      <c r="DE126" s="980"/>
      <c r="DF126" s="981"/>
      <c r="DG126" s="949" t="s">
        <v>441</v>
      </c>
      <c r="DH126" s="950"/>
      <c r="DI126" s="950"/>
      <c r="DJ126" s="950"/>
      <c r="DK126" s="950"/>
      <c r="DL126" s="950" t="s">
        <v>441</v>
      </c>
      <c r="DM126" s="950"/>
      <c r="DN126" s="950"/>
      <c r="DO126" s="950"/>
      <c r="DP126" s="950"/>
      <c r="DQ126" s="950" t="s">
        <v>441</v>
      </c>
      <c r="DR126" s="950"/>
      <c r="DS126" s="950"/>
      <c r="DT126" s="950"/>
      <c r="DU126" s="950"/>
      <c r="DV126" s="951" t="s">
        <v>441</v>
      </c>
      <c r="DW126" s="951"/>
      <c r="DX126" s="951"/>
      <c r="DY126" s="951"/>
      <c r="DZ126" s="952"/>
    </row>
    <row r="127" spans="1:130" s="197" customFormat="1" ht="26.25" customHeight="1" thickBot="1">
      <c r="A127" s="1006"/>
      <c r="B127" s="978"/>
      <c r="C127" s="1034" t="s">
        <v>450</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23245</v>
      </c>
      <c r="AB127" s="989"/>
      <c r="AC127" s="989"/>
      <c r="AD127" s="989"/>
      <c r="AE127" s="990"/>
      <c r="AF127" s="991">
        <v>22669</v>
      </c>
      <c r="AG127" s="989"/>
      <c r="AH127" s="989"/>
      <c r="AI127" s="989"/>
      <c r="AJ127" s="990"/>
      <c r="AK127" s="991">
        <v>52812</v>
      </c>
      <c r="AL127" s="989"/>
      <c r="AM127" s="989"/>
      <c r="AN127" s="989"/>
      <c r="AO127" s="990"/>
      <c r="AP127" s="992">
        <v>0.9</v>
      </c>
      <c r="AQ127" s="993"/>
      <c r="AR127" s="993"/>
      <c r="AS127" s="993"/>
      <c r="AT127" s="994"/>
      <c r="AU127" s="233"/>
      <c r="AV127" s="233"/>
      <c r="AW127" s="233"/>
      <c r="AX127" s="916" t="s">
        <v>451</v>
      </c>
      <c r="AY127" s="917"/>
      <c r="AZ127" s="917"/>
      <c r="BA127" s="917"/>
      <c r="BB127" s="917"/>
      <c r="BC127" s="917"/>
      <c r="BD127" s="917"/>
      <c r="BE127" s="918"/>
      <c r="BF127" s="1071" t="s">
        <v>441</v>
      </c>
      <c r="BG127" s="1072"/>
      <c r="BH127" s="1072"/>
      <c r="BI127" s="1072"/>
      <c r="BJ127" s="1072"/>
      <c r="BK127" s="1072"/>
      <c r="BL127" s="1081"/>
      <c r="BM127" s="1071">
        <v>13.9</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452</v>
      </c>
      <c r="CQ127" s="1075"/>
      <c r="CR127" s="1075"/>
      <c r="CS127" s="1075"/>
      <c r="CT127" s="1075"/>
      <c r="CU127" s="1075"/>
      <c r="CV127" s="1075"/>
      <c r="CW127" s="1075"/>
      <c r="CX127" s="1075"/>
      <c r="CY127" s="1075"/>
      <c r="CZ127" s="1075"/>
      <c r="DA127" s="1075"/>
      <c r="DB127" s="1075"/>
      <c r="DC127" s="1075"/>
      <c r="DD127" s="1075"/>
      <c r="DE127" s="1075"/>
      <c r="DF127" s="1076"/>
      <c r="DG127" s="1077" t="s">
        <v>110</v>
      </c>
      <c r="DH127" s="1078"/>
      <c r="DI127" s="1078"/>
      <c r="DJ127" s="1078"/>
      <c r="DK127" s="1078"/>
      <c r="DL127" s="1078" t="s">
        <v>453</v>
      </c>
      <c r="DM127" s="1078"/>
      <c r="DN127" s="1078"/>
      <c r="DO127" s="1078"/>
      <c r="DP127" s="1078"/>
      <c r="DQ127" s="1078" t="s">
        <v>453</v>
      </c>
      <c r="DR127" s="1078"/>
      <c r="DS127" s="1078"/>
      <c r="DT127" s="1078"/>
      <c r="DU127" s="1078"/>
      <c r="DV127" s="1079" t="s">
        <v>453</v>
      </c>
      <c r="DW127" s="1079"/>
      <c r="DX127" s="1079"/>
      <c r="DY127" s="1079"/>
      <c r="DZ127" s="1080"/>
    </row>
    <row r="128" spans="1:130" s="197" customFormat="1" ht="26.25" customHeight="1">
      <c r="A128" s="1101" t="s">
        <v>454</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455</v>
      </c>
      <c r="X128" s="1103"/>
      <c r="Y128" s="1103"/>
      <c r="Z128" s="1104"/>
      <c r="AA128" s="1119">
        <v>190879</v>
      </c>
      <c r="AB128" s="1120"/>
      <c r="AC128" s="1120"/>
      <c r="AD128" s="1120"/>
      <c r="AE128" s="1121"/>
      <c r="AF128" s="1122">
        <v>223402</v>
      </c>
      <c r="AG128" s="1120"/>
      <c r="AH128" s="1120"/>
      <c r="AI128" s="1120"/>
      <c r="AJ128" s="1121"/>
      <c r="AK128" s="1122">
        <v>262151</v>
      </c>
      <c r="AL128" s="1120"/>
      <c r="AM128" s="1120"/>
      <c r="AN128" s="1120"/>
      <c r="AO128" s="1121"/>
      <c r="AP128" s="1123"/>
      <c r="AQ128" s="1124"/>
      <c r="AR128" s="1124"/>
      <c r="AS128" s="1124"/>
      <c r="AT128" s="1125"/>
      <c r="AU128" s="235"/>
      <c r="AV128" s="235"/>
      <c r="AW128" s="235"/>
      <c r="AX128" s="1084" t="s">
        <v>456</v>
      </c>
      <c r="AY128" s="980"/>
      <c r="AZ128" s="980"/>
      <c r="BA128" s="980"/>
      <c r="BB128" s="980"/>
      <c r="BC128" s="980"/>
      <c r="BD128" s="980"/>
      <c r="BE128" s="981"/>
      <c r="BF128" s="1096" t="s">
        <v>457</v>
      </c>
      <c r="BG128" s="1097"/>
      <c r="BH128" s="1097"/>
      <c r="BI128" s="1097"/>
      <c r="BJ128" s="1097"/>
      <c r="BK128" s="1097"/>
      <c r="BL128" s="1098"/>
      <c r="BM128" s="1096">
        <v>18.899999999999999</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458</v>
      </c>
      <c r="X129" s="1091"/>
      <c r="Y129" s="1091"/>
      <c r="Z129" s="1092"/>
      <c r="AA129" s="988">
        <v>7406988</v>
      </c>
      <c r="AB129" s="989"/>
      <c r="AC129" s="989"/>
      <c r="AD129" s="989"/>
      <c r="AE129" s="990"/>
      <c r="AF129" s="991">
        <v>7367356</v>
      </c>
      <c r="AG129" s="989"/>
      <c r="AH129" s="989"/>
      <c r="AI129" s="989"/>
      <c r="AJ129" s="990"/>
      <c r="AK129" s="991">
        <v>7467854</v>
      </c>
      <c r="AL129" s="989"/>
      <c r="AM129" s="989"/>
      <c r="AN129" s="989"/>
      <c r="AO129" s="990"/>
      <c r="AP129" s="1093"/>
      <c r="AQ129" s="1094"/>
      <c r="AR129" s="1094"/>
      <c r="AS129" s="1094"/>
      <c r="AT129" s="1095"/>
      <c r="AU129" s="235"/>
      <c r="AV129" s="235"/>
      <c r="AW129" s="235"/>
      <c r="AX129" s="1084" t="s">
        <v>459</v>
      </c>
      <c r="AY129" s="980"/>
      <c r="AZ129" s="980"/>
      <c r="BA129" s="980"/>
      <c r="BB129" s="980"/>
      <c r="BC129" s="980"/>
      <c r="BD129" s="980"/>
      <c r="BE129" s="981"/>
      <c r="BF129" s="1085">
        <v>17.7</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461</v>
      </c>
      <c r="X130" s="1091"/>
      <c r="Y130" s="1091"/>
      <c r="Z130" s="1092"/>
      <c r="AA130" s="988">
        <v>1582445</v>
      </c>
      <c r="AB130" s="989"/>
      <c r="AC130" s="989"/>
      <c r="AD130" s="989"/>
      <c r="AE130" s="990"/>
      <c r="AF130" s="991">
        <v>1591613</v>
      </c>
      <c r="AG130" s="989"/>
      <c r="AH130" s="989"/>
      <c r="AI130" s="989"/>
      <c r="AJ130" s="990"/>
      <c r="AK130" s="991">
        <v>1549165</v>
      </c>
      <c r="AL130" s="989"/>
      <c r="AM130" s="989"/>
      <c r="AN130" s="989"/>
      <c r="AO130" s="990"/>
      <c r="AP130" s="1093"/>
      <c r="AQ130" s="1094"/>
      <c r="AR130" s="1094"/>
      <c r="AS130" s="1094"/>
      <c r="AT130" s="1095"/>
      <c r="AU130" s="235"/>
      <c r="AV130" s="235"/>
      <c r="AW130" s="235"/>
      <c r="AX130" s="1143" t="s">
        <v>462</v>
      </c>
      <c r="AY130" s="1075"/>
      <c r="AZ130" s="1075"/>
      <c r="BA130" s="1075"/>
      <c r="BB130" s="1075"/>
      <c r="BC130" s="1075"/>
      <c r="BD130" s="1075"/>
      <c r="BE130" s="1076"/>
      <c r="BF130" s="1105">
        <v>158.5</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463</v>
      </c>
      <c r="X131" s="1114"/>
      <c r="Y131" s="1114"/>
      <c r="Z131" s="1115"/>
      <c r="AA131" s="1027">
        <v>5824543</v>
      </c>
      <c r="AB131" s="1028"/>
      <c r="AC131" s="1028"/>
      <c r="AD131" s="1028"/>
      <c r="AE131" s="1029"/>
      <c r="AF131" s="1030">
        <v>5775743</v>
      </c>
      <c r="AG131" s="1028"/>
      <c r="AH131" s="1028"/>
      <c r="AI131" s="1028"/>
      <c r="AJ131" s="1029"/>
      <c r="AK131" s="1030">
        <v>5918689</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464</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465</v>
      </c>
      <c r="W132" s="1131"/>
      <c r="X132" s="1131"/>
      <c r="Y132" s="1131"/>
      <c r="Z132" s="1132"/>
      <c r="AA132" s="1133">
        <v>19.874726649999999</v>
      </c>
      <c r="AB132" s="1134"/>
      <c r="AC132" s="1134"/>
      <c r="AD132" s="1134"/>
      <c r="AE132" s="1135"/>
      <c r="AF132" s="1136">
        <v>17.783495559999999</v>
      </c>
      <c r="AG132" s="1134"/>
      <c r="AH132" s="1134"/>
      <c r="AI132" s="1134"/>
      <c r="AJ132" s="1135"/>
      <c r="AK132" s="1136">
        <v>15.47464312</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466</v>
      </c>
      <c r="W133" s="1138"/>
      <c r="X133" s="1138"/>
      <c r="Y133" s="1138"/>
      <c r="Z133" s="1139"/>
      <c r="AA133" s="1140">
        <v>20.3</v>
      </c>
      <c r="AB133" s="1141"/>
      <c r="AC133" s="1141"/>
      <c r="AD133" s="1141"/>
      <c r="AE133" s="1142"/>
      <c r="AF133" s="1140">
        <v>19.399999999999999</v>
      </c>
      <c r="AG133" s="1141"/>
      <c r="AH133" s="1141"/>
      <c r="AI133" s="1141"/>
      <c r="AJ133" s="1142"/>
      <c r="AK133" s="1140">
        <v>17.7</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47" t="s">
        <v>469</v>
      </c>
      <c r="L7" s="254"/>
      <c r="M7" s="255" t="s">
        <v>470</v>
      </c>
      <c r="N7" s="256"/>
    </row>
    <row r="8" spans="1:16">
      <c r="A8" s="248"/>
      <c r="B8" s="244"/>
      <c r="C8" s="244"/>
      <c r="D8" s="244"/>
      <c r="E8" s="244"/>
      <c r="F8" s="244"/>
      <c r="G8" s="257"/>
      <c r="H8" s="258"/>
      <c r="I8" s="258"/>
      <c r="J8" s="259"/>
      <c r="K8" s="1148"/>
      <c r="L8" s="260" t="s">
        <v>471</v>
      </c>
      <c r="M8" s="261" t="s">
        <v>472</v>
      </c>
      <c r="N8" s="262" t="s">
        <v>473</v>
      </c>
    </row>
    <row r="9" spans="1:16">
      <c r="A9" s="248"/>
      <c r="B9" s="244"/>
      <c r="C9" s="244"/>
      <c r="D9" s="244"/>
      <c r="E9" s="244"/>
      <c r="F9" s="244"/>
      <c r="G9" s="1149" t="s">
        <v>474</v>
      </c>
      <c r="H9" s="1150"/>
      <c r="I9" s="1150"/>
      <c r="J9" s="1151"/>
      <c r="K9" s="263">
        <v>2082647</v>
      </c>
      <c r="L9" s="264">
        <v>89951</v>
      </c>
      <c r="M9" s="265">
        <v>88578</v>
      </c>
      <c r="N9" s="266">
        <v>1.6</v>
      </c>
    </row>
    <row r="10" spans="1:16">
      <c r="A10" s="248"/>
      <c r="B10" s="244"/>
      <c r="C10" s="244"/>
      <c r="D10" s="244"/>
      <c r="E10" s="244"/>
      <c r="F10" s="244"/>
      <c r="G10" s="1149" t="s">
        <v>475</v>
      </c>
      <c r="H10" s="1150"/>
      <c r="I10" s="1150"/>
      <c r="J10" s="1151"/>
      <c r="K10" s="267">
        <v>146559</v>
      </c>
      <c r="L10" s="268">
        <v>6330</v>
      </c>
      <c r="M10" s="269">
        <v>7040</v>
      </c>
      <c r="N10" s="270">
        <v>-10.1</v>
      </c>
    </row>
    <row r="11" spans="1:16" ht="13.5" customHeight="1">
      <c r="A11" s="248"/>
      <c r="B11" s="244"/>
      <c r="C11" s="244"/>
      <c r="D11" s="244"/>
      <c r="E11" s="244"/>
      <c r="F11" s="244"/>
      <c r="G11" s="1149" t="s">
        <v>476</v>
      </c>
      <c r="H11" s="1150"/>
      <c r="I11" s="1150"/>
      <c r="J11" s="1151"/>
      <c r="K11" s="267">
        <v>380148</v>
      </c>
      <c r="L11" s="268">
        <v>16419</v>
      </c>
      <c r="M11" s="269">
        <v>8852</v>
      </c>
      <c r="N11" s="270">
        <v>85.5</v>
      </c>
    </row>
    <row r="12" spans="1:16" ht="13.5" customHeight="1">
      <c r="A12" s="248"/>
      <c r="B12" s="244"/>
      <c r="C12" s="244"/>
      <c r="D12" s="244"/>
      <c r="E12" s="244"/>
      <c r="F12" s="244"/>
      <c r="G12" s="1149" t="s">
        <v>477</v>
      </c>
      <c r="H12" s="1150"/>
      <c r="I12" s="1150"/>
      <c r="J12" s="1151"/>
      <c r="K12" s="267" t="s">
        <v>478</v>
      </c>
      <c r="L12" s="268" t="s">
        <v>478</v>
      </c>
      <c r="M12" s="269">
        <v>853</v>
      </c>
      <c r="N12" s="270" t="s">
        <v>478</v>
      </c>
    </row>
    <row r="13" spans="1:16" ht="13.5" customHeight="1">
      <c r="A13" s="248"/>
      <c r="B13" s="244"/>
      <c r="C13" s="244"/>
      <c r="D13" s="244"/>
      <c r="E13" s="244"/>
      <c r="F13" s="244"/>
      <c r="G13" s="1149" t="s">
        <v>479</v>
      </c>
      <c r="H13" s="1150"/>
      <c r="I13" s="1150"/>
      <c r="J13" s="1151"/>
      <c r="K13" s="267" t="s">
        <v>478</v>
      </c>
      <c r="L13" s="268" t="s">
        <v>478</v>
      </c>
      <c r="M13" s="269">
        <v>12</v>
      </c>
      <c r="N13" s="270" t="s">
        <v>478</v>
      </c>
    </row>
    <row r="14" spans="1:16" ht="13.5" customHeight="1">
      <c r="A14" s="248"/>
      <c r="B14" s="244"/>
      <c r="C14" s="244"/>
      <c r="D14" s="244"/>
      <c r="E14" s="244"/>
      <c r="F14" s="244"/>
      <c r="G14" s="1149" t="s">
        <v>480</v>
      </c>
      <c r="H14" s="1150"/>
      <c r="I14" s="1150"/>
      <c r="J14" s="1151"/>
      <c r="K14" s="267">
        <v>137752</v>
      </c>
      <c r="L14" s="268">
        <v>5950</v>
      </c>
      <c r="M14" s="269">
        <v>4061</v>
      </c>
      <c r="N14" s="270">
        <v>46.5</v>
      </c>
    </row>
    <row r="15" spans="1:16" ht="13.5" customHeight="1">
      <c r="A15" s="248"/>
      <c r="B15" s="244"/>
      <c r="C15" s="244"/>
      <c r="D15" s="244"/>
      <c r="E15" s="244"/>
      <c r="F15" s="244"/>
      <c r="G15" s="1149" t="s">
        <v>481</v>
      </c>
      <c r="H15" s="1150"/>
      <c r="I15" s="1150"/>
      <c r="J15" s="1151"/>
      <c r="K15" s="267">
        <v>23369</v>
      </c>
      <c r="L15" s="268">
        <v>1009</v>
      </c>
      <c r="M15" s="269">
        <v>2096</v>
      </c>
      <c r="N15" s="270">
        <v>-51.9</v>
      </c>
    </row>
    <row r="16" spans="1:16">
      <c r="A16" s="248"/>
      <c r="B16" s="244"/>
      <c r="C16" s="244"/>
      <c r="D16" s="244"/>
      <c r="E16" s="244"/>
      <c r="F16" s="244"/>
      <c r="G16" s="1152" t="s">
        <v>482</v>
      </c>
      <c r="H16" s="1153"/>
      <c r="I16" s="1153"/>
      <c r="J16" s="1154"/>
      <c r="K16" s="268">
        <v>-298111</v>
      </c>
      <c r="L16" s="268">
        <v>-12876</v>
      </c>
      <c r="M16" s="269">
        <v>-9609</v>
      </c>
      <c r="N16" s="270">
        <v>34</v>
      </c>
    </row>
    <row r="17" spans="1:16">
      <c r="A17" s="248"/>
      <c r="B17" s="244"/>
      <c r="C17" s="244"/>
      <c r="D17" s="244"/>
      <c r="E17" s="244"/>
      <c r="F17" s="244"/>
      <c r="G17" s="1152" t="s">
        <v>166</v>
      </c>
      <c r="H17" s="1153"/>
      <c r="I17" s="1153"/>
      <c r="J17" s="1154"/>
      <c r="K17" s="268">
        <v>2472364</v>
      </c>
      <c r="L17" s="268">
        <v>106784</v>
      </c>
      <c r="M17" s="269">
        <v>101883</v>
      </c>
      <c r="N17" s="270">
        <v>4.8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44" t="s">
        <v>487</v>
      </c>
      <c r="H21" s="1145"/>
      <c r="I21" s="1145"/>
      <c r="J21" s="1146"/>
      <c r="K21" s="280">
        <v>9.93</v>
      </c>
      <c r="L21" s="281">
        <v>9.81</v>
      </c>
      <c r="M21" s="282">
        <v>0.12</v>
      </c>
      <c r="N21" s="249"/>
      <c r="O21" s="283"/>
      <c r="P21" s="279"/>
    </row>
    <row r="22" spans="1:16" s="284" customFormat="1">
      <c r="A22" s="279"/>
      <c r="B22" s="249"/>
      <c r="C22" s="249"/>
      <c r="D22" s="249"/>
      <c r="E22" s="249"/>
      <c r="F22" s="249"/>
      <c r="G22" s="1144" t="s">
        <v>488</v>
      </c>
      <c r="H22" s="1145"/>
      <c r="I22" s="1145"/>
      <c r="J22" s="1146"/>
      <c r="K22" s="285">
        <v>96.6</v>
      </c>
      <c r="L22" s="286">
        <v>97.8</v>
      </c>
      <c r="M22" s="287">
        <v>-1.2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47" t="s">
        <v>469</v>
      </c>
      <c r="L30" s="254"/>
      <c r="M30" s="255" t="s">
        <v>470</v>
      </c>
      <c r="N30" s="256"/>
    </row>
    <row r="31" spans="1:16">
      <c r="A31" s="248"/>
      <c r="B31" s="244"/>
      <c r="C31" s="244"/>
      <c r="D31" s="244"/>
      <c r="E31" s="244"/>
      <c r="F31" s="244"/>
      <c r="G31" s="257"/>
      <c r="H31" s="258"/>
      <c r="I31" s="258"/>
      <c r="J31" s="259"/>
      <c r="K31" s="1148"/>
      <c r="L31" s="260" t="s">
        <v>471</v>
      </c>
      <c r="M31" s="261" t="s">
        <v>472</v>
      </c>
      <c r="N31" s="262" t="s">
        <v>473</v>
      </c>
    </row>
    <row r="32" spans="1:16" ht="27" customHeight="1">
      <c r="A32" s="248"/>
      <c r="B32" s="244"/>
      <c r="C32" s="244"/>
      <c r="D32" s="244"/>
      <c r="E32" s="244"/>
      <c r="F32" s="244"/>
      <c r="G32" s="1160" t="s">
        <v>492</v>
      </c>
      <c r="H32" s="1161"/>
      <c r="I32" s="1161"/>
      <c r="J32" s="1162"/>
      <c r="K32" s="294">
        <v>2237964</v>
      </c>
      <c r="L32" s="294">
        <v>96660</v>
      </c>
      <c r="M32" s="295">
        <v>68295</v>
      </c>
      <c r="N32" s="296">
        <v>41.5</v>
      </c>
    </row>
    <row r="33" spans="1:16" ht="13.5" customHeight="1">
      <c r="A33" s="248"/>
      <c r="B33" s="244"/>
      <c r="C33" s="244"/>
      <c r="D33" s="244"/>
      <c r="E33" s="244"/>
      <c r="F33" s="244"/>
      <c r="G33" s="1160" t="s">
        <v>493</v>
      </c>
      <c r="H33" s="1161"/>
      <c r="I33" s="1161"/>
      <c r="J33" s="1162"/>
      <c r="K33" s="294" t="s">
        <v>478</v>
      </c>
      <c r="L33" s="294" t="s">
        <v>478</v>
      </c>
      <c r="M33" s="295" t="s">
        <v>478</v>
      </c>
      <c r="N33" s="296" t="s">
        <v>478</v>
      </c>
    </row>
    <row r="34" spans="1:16" ht="27" customHeight="1">
      <c r="A34" s="248"/>
      <c r="B34" s="244"/>
      <c r="C34" s="244"/>
      <c r="D34" s="244"/>
      <c r="E34" s="244"/>
      <c r="F34" s="244"/>
      <c r="G34" s="1160" t="s">
        <v>494</v>
      </c>
      <c r="H34" s="1161"/>
      <c r="I34" s="1161"/>
      <c r="J34" s="1162"/>
      <c r="K34" s="294" t="s">
        <v>478</v>
      </c>
      <c r="L34" s="294" t="s">
        <v>478</v>
      </c>
      <c r="M34" s="295">
        <v>20</v>
      </c>
      <c r="N34" s="296" t="s">
        <v>478</v>
      </c>
    </row>
    <row r="35" spans="1:16" ht="27" customHeight="1">
      <c r="A35" s="248"/>
      <c r="B35" s="244"/>
      <c r="C35" s="244"/>
      <c r="D35" s="244"/>
      <c r="E35" s="244"/>
      <c r="F35" s="244"/>
      <c r="G35" s="1160" t="s">
        <v>495</v>
      </c>
      <c r="H35" s="1161"/>
      <c r="I35" s="1161"/>
      <c r="J35" s="1162"/>
      <c r="K35" s="294">
        <v>294360</v>
      </c>
      <c r="L35" s="294">
        <v>12714</v>
      </c>
      <c r="M35" s="295">
        <v>17270</v>
      </c>
      <c r="N35" s="296">
        <v>-26.4</v>
      </c>
    </row>
    <row r="36" spans="1:16" ht="27" customHeight="1">
      <c r="A36" s="248"/>
      <c r="B36" s="244"/>
      <c r="C36" s="244"/>
      <c r="D36" s="244"/>
      <c r="E36" s="244"/>
      <c r="F36" s="244"/>
      <c r="G36" s="1160" t="s">
        <v>496</v>
      </c>
      <c r="H36" s="1161"/>
      <c r="I36" s="1161"/>
      <c r="J36" s="1162"/>
      <c r="K36" s="294">
        <v>141771</v>
      </c>
      <c r="L36" s="294">
        <v>6123</v>
      </c>
      <c r="M36" s="295">
        <v>2908</v>
      </c>
      <c r="N36" s="296">
        <v>110.6</v>
      </c>
    </row>
    <row r="37" spans="1:16" ht="13.5" customHeight="1">
      <c r="A37" s="248"/>
      <c r="B37" s="244"/>
      <c r="C37" s="244"/>
      <c r="D37" s="244"/>
      <c r="E37" s="244"/>
      <c r="F37" s="244"/>
      <c r="G37" s="1160" t="s">
        <v>497</v>
      </c>
      <c r="H37" s="1161"/>
      <c r="I37" s="1161"/>
      <c r="J37" s="1162"/>
      <c r="K37" s="294">
        <v>52812</v>
      </c>
      <c r="L37" s="294">
        <v>2281</v>
      </c>
      <c r="M37" s="295">
        <v>1444</v>
      </c>
      <c r="N37" s="296">
        <v>58</v>
      </c>
    </row>
    <row r="38" spans="1:16" ht="27" customHeight="1">
      <c r="A38" s="248"/>
      <c r="B38" s="244"/>
      <c r="C38" s="244"/>
      <c r="D38" s="244"/>
      <c r="E38" s="244"/>
      <c r="F38" s="244"/>
      <c r="G38" s="1163" t="s">
        <v>498</v>
      </c>
      <c r="H38" s="1164"/>
      <c r="I38" s="1164"/>
      <c r="J38" s="1165"/>
      <c r="K38" s="297">
        <v>305</v>
      </c>
      <c r="L38" s="297">
        <v>13</v>
      </c>
      <c r="M38" s="298">
        <v>7</v>
      </c>
      <c r="N38" s="299">
        <v>85.7</v>
      </c>
      <c r="O38" s="293"/>
    </row>
    <row r="39" spans="1:16">
      <c r="A39" s="248"/>
      <c r="B39" s="244"/>
      <c r="C39" s="244"/>
      <c r="D39" s="244"/>
      <c r="E39" s="244"/>
      <c r="F39" s="244"/>
      <c r="G39" s="1163" t="s">
        <v>499</v>
      </c>
      <c r="H39" s="1164"/>
      <c r="I39" s="1164"/>
      <c r="J39" s="1165"/>
      <c r="K39" s="300">
        <v>-262151</v>
      </c>
      <c r="L39" s="300">
        <v>-11323</v>
      </c>
      <c r="M39" s="301">
        <v>-4412</v>
      </c>
      <c r="N39" s="302">
        <v>156.6</v>
      </c>
      <c r="O39" s="293"/>
    </row>
    <row r="40" spans="1:16" ht="27" customHeight="1">
      <c r="A40" s="248"/>
      <c r="B40" s="244"/>
      <c r="C40" s="244"/>
      <c r="D40" s="244"/>
      <c r="E40" s="244"/>
      <c r="F40" s="244"/>
      <c r="G40" s="1160" t="s">
        <v>500</v>
      </c>
      <c r="H40" s="1161"/>
      <c r="I40" s="1161"/>
      <c r="J40" s="1162"/>
      <c r="K40" s="300">
        <v>-1549165</v>
      </c>
      <c r="L40" s="300">
        <v>-66910</v>
      </c>
      <c r="M40" s="301">
        <v>-58381</v>
      </c>
      <c r="N40" s="302">
        <v>14.6</v>
      </c>
      <c r="O40" s="293"/>
    </row>
    <row r="41" spans="1:16">
      <c r="A41" s="248"/>
      <c r="B41" s="244"/>
      <c r="C41" s="244"/>
      <c r="D41" s="244"/>
      <c r="E41" s="244"/>
      <c r="F41" s="244"/>
      <c r="G41" s="1166" t="s">
        <v>277</v>
      </c>
      <c r="H41" s="1167"/>
      <c r="I41" s="1167"/>
      <c r="J41" s="1168"/>
      <c r="K41" s="294">
        <v>915896</v>
      </c>
      <c r="L41" s="300">
        <v>39558</v>
      </c>
      <c r="M41" s="301">
        <v>27153</v>
      </c>
      <c r="N41" s="302">
        <v>45.7</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55" t="s">
        <v>469</v>
      </c>
      <c r="J49" s="1157" t="s">
        <v>504</v>
      </c>
      <c r="K49" s="1158"/>
      <c r="L49" s="1158"/>
      <c r="M49" s="1158"/>
      <c r="N49" s="1159"/>
    </row>
    <row r="50" spans="1:14">
      <c r="A50" s="248"/>
      <c r="B50" s="244"/>
      <c r="C50" s="244"/>
      <c r="D50" s="244"/>
      <c r="E50" s="244"/>
      <c r="F50" s="244"/>
      <c r="G50" s="312"/>
      <c r="H50" s="313"/>
      <c r="I50" s="1156"/>
      <c r="J50" s="314" t="s">
        <v>505</v>
      </c>
      <c r="K50" s="315" t="s">
        <v>506</v>
      </c>
      <c r="L50" s="316" t="s">
        <v>507</v>
      </c>
      <c r="M50" s="317" t="s">
        <v>508</v>
      </c>
      <c r="N50" s="318" t="s">
        <v>509</v>
      </c>
    </row>
    <row r="51" spans="1:14">
      <c r="A51" s="248"/>
      <c r="B51" s="244"/>
      <c r="C51" s="244"/>
      <c r="D51" s="244"/>
      <c r="E51" s="244"/>
      <c r="F51" s="244"/>
      <c r="G51" s="310" t="s">
        <v>510</v>
      </c>
      <c r="H51" s="311"/>
      <c r="I51" s="319">
        <v>1750569</v>
      </c>
      <c r="J51" s="320">
        <v>72819</v>
      </c>
      <c r="K51" s="321">
        <v>-26.1</v>
      </c>
      <c r="L51" s="322">
        <v>67201</v>
      </c>
      <c r="M51" s="323">
        <v>-14.6</v>
      </c>
      <c r="N51" s="324">
        <v>-11.5</v>
      </c>
    </row>
    <row r="52" spans="1:14">
      <c r="A52" s="248"/>
      <c r="B52" s="244"/>
      <c r="C52" s="244"/>
      <c r="D52" s="244"/>
      <c r="E52" s="244"/>
      <c r="F52" s="244"/>
      <c r="G52" s="325"/>
      <c r="H52" s="326" t="s">
        <v>511</v>
      </c>
      <c r="I52" s="327">
        <v>1345553</v>
      </c>
      <c r="J52" s="328">
        <v>55971</v>
      </c>
      <c r="K52" s="329">
        <v>54.6</v>
      </c>
      <c r="L52" s="330">
        <v>35210</v>
      </c>
      <c r="M52" s="331">
        <v>-7.6</v>
      </c>
      <c r="N52" s="332">
        <v>62.2</v>
      </c>
    </row>
    <row r="53" spans="1:14">
      <c r="A53" s="248"/>
      <c r="B53" s="244"/>
      <c r="C53" s="244"/>
      <c r="D53" s="244"/>
      <c r="E53" s="244"/>
      <c r="F53" s="244"/>
      <c r="G53" s="310" t="s">
        <v>512</v>
      </c>
      <c r="H53" s="311"/>
      <c r="I53" s="319">
        <v>1522813</v>
      </c>
      <c r="J53" s="320">
        <v>63554</v>
      </c>
      <c r="K53" s="321">
        <v>-12.7</v>
      </c>
      <c r="L53" s="322">
        <v>75709</v>
      </c>
      <c r="M53" s="323">
        <v>12.7</v>
      </c>
      <c r="N53" s="324">
        <v>-25.4</v>
      </c>
    </row>
    <row r="54" spans="1:14">
      <c r="A54" s="248"/>
      <c r="B54" s="244"/>
      <c r="C54" s="244"/>
      <c r="D54" s="244"/>
      <c r="E54" s="244"/>
      <c r="F54" s="244"/>
      <c r="G54" s="325"/>
      <c r="H54" s="326" t="s">
        <v>511</v>
      </c>
      <c r="I54" s="327">
        <v>698579</v>
      </c>
      <c r="J54" s="328">
        <v>29155</v>
      </c>
      <c r="K54" s="329">
        <v>-47.9</v>
      </c>
      <c r="L54" s="330">
        <v>35212</v>
      </c>
      <c r="M54" s="331">
        <v>0</v>
      </c>
      <c r="N54" s="332">
        <v>-47.9</v>
      </c>
    </row>
    <row r="55" spans="1:14">
      <c r="A55" s="248"/>
      <c r="B55" s="244"/>
      <c r="C55" s="244"/>
      <c r="D55" s="244"/>
      <c r="E55" s="244"/>
      <c r="F55" s="244"/>
      <c r="G55" s="310" t="s">
        <v>513</v>
      </c>
      <c r="H55" s="311"/>
      <c r="I55" s="319">
        <v>2212621</v>
      </c>
      <c r="J55" s="320">
        <v>93202</v>
      </c>
      <c r="K55" s="321">
        <v>46.7</v>
      </c>
      <c r="L55" s="322">
        <v>90961</v>
      </c>
      <c r="M55" s="323">
        <v>20.100000000000001</v>
      </c>
      <c r="N55" s="324">
        <v>26.6</v>
      </c>
    </row>
    <row r="56" spans="1:14">
      <c r="A56" s="248"/>
      <c r="B56" s="244"/>
      <c r="C56" s="244"/>
      <c r="D56" s="244"/>
      <c r="E56" s="244"/>
      <c r="F56" s="244"/>
      <c r="G56" s="325"/>
      <c r="H56" s="326" t="s">
        <v>511</v>
      </c>
      <c r="I56" s="327">
        <v>1017659</v>
      </c>
      <c r="J56" s="328">
        <v>42867</v>
      </c>
      <c r="K56" s="329">
        <v>47</v>
      </c>
      <c r="L56" s="330">
        <v>37720</v>
      </c>
      <c r="M56" s="331">
        <v>7.1</v>
      </c>
      <c r="N56" s="332">
        <v>39.9</v>
      </c>
    </row>
    <row r="57" spans="1:14">
      <c r="A57" s="248"/>
      <c r="B57" s="244"/>
      <c r="C57" s="244"/>
      <c r="D57" s="244"/>
      <c r="E57" s="244"/>
      <c r="F57" s="244"/>
      <c r="G57" s="310" t="s">
        <v>514</v>
      </c>
      <c r="H57" s="311"/>
      <c r="I57" s="319">
        <v>1601869</v>
      </c>
      <c r="J57" s="320">
        <v>68199</v>
      </c>
      <c r="K57" s="321">
        <v>-26.8</v>
      </c>
      <c r="L57" s="322">
        <v>106614</v>
      </c>
      <c r="M57" s="323">
        <v>17.2</v>
      </c>
      <c r="N57" s="324">
        <v>-44</v>
      </c>
    </row>
    <row r="58" spans="1:14">
      <c r="A58" s="248"/>
      <c r="B58" s="244"/>
      <c r="C58" s="244"/>
      <c r="D58" s="244"/>
      <c r="E58" s="244"/>
      <c r="F58" s="244"/>
      <c r="G58" s="325"/>
      <c r="H58" s="326" t="s">
        <v>511</v>
      </c>
      <c r="I58" s="327">
        <v>708527</v>
      </c>
      <c r="J58" s="328">
        <v>30165</v>
      </c>
      <c r="K58" s="329">
        <v>-29.6</v>
      </c>
      <c r="L58" s="330">
        <v>45545</v>
      </c>
      <c r="M58" s="331">
        <v>20.7</v>
      </c>
      <c r="N58" s="332">
        <v>-50.3</v>
      </c>
    </row>
    <row r="59" spans="1:14">
      <c r="A59" s="248"/>
      <c r="B59" s="244"/>
      <c r="C59" s="244"/>
      <c r="D59" s="244"/>
      <c r="E59" s="244"/>
      <c r="F59" s="244"/>
      <c r="G59" s="310" t="s">
        <v>515</v>
      </c>
      <c r="H59" s="311"/>
      <c r="I59" s="319">
        <v>1785592</v>
      </c>
      <c r="J59" s="320">
        <v>77121</v>
      </c>
      <c r="K59" s="321">
        <v>13.1</v>
      </c>
      <c r="L59" s="322">
        <v>85459</v>
      </c>
      <c r="M59" s="323">
        <v>-19.8</v>
      </c>
      <c r="N59" s="324">
        <v>32.9</v>
      </c>
    </row>
    <row r="60" spans="1:14">
      <c r="A60" s="248"/>
      <c r="B60" s="244"/>
      <c r="C60" s="244"/>
      <c r="D60" s="244"/>
      <c r="E60" s="244"/>
      <c r="F60" s="244"/>
      <c r="G60" s="325"/>
      <c r="H60" s="326" t="s">
        <v>511</v>
      </c>
      <c r="I60" s="333">
        <v>801300</v>
      </c>
      <c r="J60" s="328">
        <v>34609</v>
      </c>
      <c r="K60" s="329">
        <v>14.7</v>
      </c>
      <c r="L60" s="330">
        <v>44378</v>
      </c>
      <c r="M60" s="331">
        <v>-2.6</v>
      </c>
      <c r="N60" s="332">
        <v>17.3</v>
      </c>
    </row>
    <row r="61" spans="1:14">
      <c r="A61" s="248"/>
      <c r="B61" s="244"/>
      <c r="C61" s="244"/>
      <c r="D61" s="244"/>
      <c r="E61" s="244"/>
      <c r="F61" s="244"/>
      <c r="G61" s="310" t="s">
        <v>516</v>
      </c>
      <c r="H61" s="334"/>
      <c r="I61" s="335">
        <v>1774693</v>
      </c>
      <c r="J61" s="336">
        <v>74979</v>
      </c>
      <c r="K61" s="337">
        <v>-1.2</v>
      </c>
      <c r="L61" s="338">
        <v>85189</v>
      </c>
      <c r="M61" s="339">
        <v>3.1</v>
      </c>
      <c r="N61" s="324">
        <v>-4.3</v>
      </c>
    </row>
    <row r="62" spans="1:14">
      <c r="A62" s="248"/>
      <c r="B62" s="244"/>
      <c r="C62" s="244"/>
      <c r="D62" s="244"/>
      <c r="E62" s="244"/>
      <c r="F62" s="244"/>
      <c r="G62" s="325"/>
      <c r="H62" s="326" t="s">
        <v>511</v>
      </c>
      <c r="I62" s="327">
        <v>914324</v>
      </c>
      <c r="J62" s="328">
        <v>38553</v>
      </c>
      <c r="K62" s="329">
        <v>7.8</v>
      </c>
      <c r="L62" s="330">
        <v>39613</v>
      </c>
      <c r="M62" s="331">
        <v>3.5</v>
      </c>
      <c r="N62" s="332">
        <v>4.3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44"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69" t="s">
        <v>3</v>
      </c>
      <c r="D47" s="1169"/>
      <c r="E47" s="1170"/>
      <c r="F47" s="11">
        <v>3.68</v>
      </c>
      <c r="G47" s="12">
        <v>4.4400000000000004</v>
      </c>
      <c r="H47" s="12">
        <v>4.4400000000000004</v>
      </c>
      <c r="I47" s="12">
        <v>4.47</v>
      </c>
      <c r="J47" s="13">
        <v>4.41</v>
      </c>
    </row>
    <row r="48" spans="2:10" ht="57.75" customHeight="1">
      <c r="B48" s="14"/>
      <c r="C48" s="1171" t="s">
        <v>4</v>
      </c>
      <c r="D48" s="1171"/>
      <c r="E48" s="1172"/>
      <c r="F48" s="15">
        <v>2.12</v>
      </c>
      <c r="G48" s="16">
        <v>1.06</v>
      </c>
      <c r="H48" s="16">
        <v>0.34</v>
      </c>
      <c r="I48" s="16">
        <v>1.84</v>
      </c>
      <c r="J48" s="17">
        <v>7.32</v>
      </c>
    </row>
    <row r="49" spans="2:10" ht="57.75" customHeight="1" thickBot="1">
      <c r="B49" s="18"/>
      <c r="C49" s="1173" t="s">
        <v>5</v>
      </c>
      <c r="D49" s="1173"/>
      <c r="E49" s="1174"/>
      <c r="F49" s="19" t="s">
        <v>523</v>
      </c>
      <c r="G49" s="20">
        <v>0.3</v>
      </c>
      <c r="H49" s="20">
        <v>5</v>
      </c>
      <c r="I49" s="20">
        <v>4.8099999999999996</v>
      </c>
      <c r="J49" s="21">
        <v>5.66</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ioas_user</dc:creator>
  <cp:lastModifiedBy> </cp:lastModifiedBy>
  <dcterms:created xsi:type="dcterms:W3CDTF">2017-05-22T03:06:00Z</dcterms:created>
  <dcterms:modified xsi:type="dcterms:W3CDTF">2017-05-22T03:06:00Z</dcterms:modified>
</cp:coreProperties>
</file>