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25725" concurrentManualCount="2"/>
</workbook>
</file>

<file path=xl/calcChain.xml><?xml version="1.0" encoding="utf-8"?>
<calcChain xmlns="http://schemas.openxmlformats.org/spreadsheetml/2006/main">
  <c r="BG37" i="9"/>
  <c r="BG36"/>
  <c r="BG35"/>
  <c r="BG34"/>
  <c r="AO35"/>
  <c r="AO34"/>
  <c r="W37"/>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39"/>
  <c r="CO38"/>
  <c r="BE38"/>
  <c r="AM38"/>
  <c r="U38"/>
  <c r="C38"/>
  <c r="CO37"/>
  <c r="AM37"/>
  <c r="C37"/>
  <c r="CO36"/>
  <c r="AM36"/>
  <c r="C36"/>
  <c r="C35"/>
  <c r="C34"/>
  <c r="U34" l="1"/>
  <c r="U35" s="1"/>
  <c r="U36" s="1"/>
  <c r="U37"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AM34" i="9" l="1"/>
  <c r="AM35" s="1"/>
  <c r="BE34" l="1"/>
  <c r="BE35" s="1"/>
  <c r="BE36" s="1"/>
  <c r="BE37" s="1"/>
  <c r="BW34" l="1"/>
  <c r="BW35" l="1"/>
  <c r="BW36" s="1"/>
  <c r="BW37" s="1"/>
  <c r="BW38" s="1"/>
  <c r="BW39" s="1"/>
  <c r="BW40" s="1"/>
  <c r="BW41" s="1"/>
  <c r="BW42" s="1"/>
  <c r="BW43" s="1"/>
  <c r="CO34" l="1"/>
  <c r="CO35" s="1"/>
</calcChain>
</file>

<file path=xl/sharedStrings.xml><?xml version="1.0" encoding="utf-8"?>
<sst xmlns="http://schemas.openxmlformats.org/spreadsheetml/2006/main" count="1039" uniqueCount="582">
  <si>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</si>
  <si>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</si>
  <si>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</si>
  <si>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</si>
  <si>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</si>
  <si>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</si>
  <si>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</si>
  <si>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</si>
  <si>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</si>
  <si>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</si>
  <si>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</si>
  <si>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</si>
  <si>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</si>
  <si>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</si>
  <si>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</si>
  <si>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</si>
  <si>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</si>
  <si>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</si>
  <si>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</si>
  <si>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</si>
  <si>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</si>
  <si>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</si>
  <si>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</si>
  <si>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</si>
  <si>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</si>
  <si>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</si>
  <si>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</si>
  <si>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</si>
  <si>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</si>
  <si>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</si>
  <si>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</si>
  <si>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</si>
  <si>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</si>
  <si>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</si>
  <si>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</si>
  <si>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</si>
  <si>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</si>
  <si>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</si>
  <si>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</si>
  <si>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</si>
  <si>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</si>
  <si>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</si>
  <si>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</si>
  <si>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</si>
  <si>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</si>
  <si>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</si>
  <si>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</si>
  <si>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</si>
  <si>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</si>
  <si>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</si>
  <si>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</si>
  <si>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</si>
  <si>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</si>
  <si>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</si>
  <si>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</si>
  <si>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</si>
  <si>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</si>
  <si>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</si>
  <si>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</si>
  <si>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</si>
  <si>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</si>
  <si>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</si>
  <si>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</si>
  <si>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</si>
  <si>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</si>
  <si>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</si>
  <si>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</si>
  <si>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</si>
  <si>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</si>
  <si>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</si>
  <si>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</si>
  <si>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</si>
  <si>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</si>
  <si>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</si>
  <si>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</si>
  <si>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</si>
  <si>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</si>
  <si>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</si>
  <si>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</si>
  <si>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</si>
  <si>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</si>
  <si>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香美市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</si>
  <si>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</si>
  <si>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</si>
  <si>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</si>
  <si>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</si>
  <si>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</si>
  <si>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</si>
  <si>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</si>
  <si>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</si>
  <si>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</si>
  <si>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</si>
  <si>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</si>
  <si>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</si>
  <si>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</si>
  <si>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</si>
  <si>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</si>
  <si>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</si>
  <si>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</si>
  <si>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</si>
  <si>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</si>
  <si>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</si>
  <si>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</si>
  <si>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</si>
  <si>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</si>
  <si>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</si>
  <si>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</si>
  <si>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</si>
  <si>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</si>
  <si>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</si>
  <si>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</si>
  <si>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</si>
  <si>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</si>
  <si>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</si>
  <si>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</si>
  <si>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</si>
  <si>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</si>
  <si>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</si>
  <si>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</si>
  <si>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</si>
  <si>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</si>
  <si>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</si>
  <si>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</si>
  <si>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</si>
  <si>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</si>
  <si>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</si>
  <si>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</si>
  <si>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</si>
  <si>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</si>
  <si>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</si>
  <si>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</si>
  <si>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</si>
  <si>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</si>
  <si>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</si>
  <si>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</si>
  <si>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</si>
  <si>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</si>
  <si>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</si>
  <si>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</si>
  <si>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</si>
  <si>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</si>
  <si>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</si>
  <si>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</si>
  <si>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</si>
  <si>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</si>
  <si>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</si>
  <si>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</si>
  <si>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</si>
  <si>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</si>
  <si>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</si>
  <si>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</si>
  <si>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</si>
  <si>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</si>
  <si>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</si>
  <si>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</si>
  <si>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</si>
  <si>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</si>
  <si>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</si>
  <si>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</si>
  <si>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</si>
  <si>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</si>
  <si>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</si>
  <si>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</si>
  <si>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</si>
  <si>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</si>
  <si>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</si>
  <si>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</si>
  <si>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</si>
  <si>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</si>
  <si>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</si>
  <si>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</si>
  <si>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</si>
  <si>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</si>
  <si>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</si>
  <si>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</si>
  <si>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</si>
  <si>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</si>
  <si>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</si>
  <si>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</si>
  <si>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</si>
  <si>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</si>
  <si>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</si>
  <si>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</si>
  <si>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</si>
  <si>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</si>
  <si>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</si>
  <si>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</si>
  <si>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</si>
  <si>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</si>
  <si>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</si>
  <si>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</si>
  <si>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</si>
  <si>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</si>
  <si>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高知県香美市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</si>
  <si>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</si>
  <si>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</si>
  <si>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</si>
  <si>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</si>
  <si>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</si>
  <si>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</si>
  <si>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</si>
  <si>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</si>
  <si>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</si>
  <si>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</si>
  <si>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</si>
  <si>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</si>
  <si>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</si>
  <si>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</si>
  <si>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</si>
  <si>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</si>
  <si>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</si>
  <si>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</si>
  <si>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</si>
  <si>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</si>
  <si>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</si>
  <si>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</si>
  <si>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</si>
  <si>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</si>
  <si>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</si>
  <si>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</si>
  <si>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</si>
  <si>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</si>
  <si>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</si>
  <si>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</si>
  <si>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</si>
  <si>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</si>
  <si>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</si>
  <si>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</si>
  <si>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</si>
  <si>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</si>
  <si>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</si>
  <si>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</si>
  <si>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</si>
  <si>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</si>
  <si>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</si>
  <si>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</si>
  <si>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</si>
  <si>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</si>
  <si>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</si>
  <si>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</si>
  <si>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</si>
  <si>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</si>
  <si>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</si>
  <si>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</si>
  <si>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</si>
  <si>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</si>
  <si>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</si>
  <si>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</si>
  <si>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</si>
  <si>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</si>
  <si>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</si>
  <si>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</si>
  <si>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</si>
  <si>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</si>
  <si>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</si>
  <si>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</si>
  <si>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</si>
  <si>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</si>
  <si>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</si>
  <si>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</si>
  <si>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</si>
  <si>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</si>
  <si>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</si>
  <si>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</si>
  <si>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</si>
  <si>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</si>
  <si>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</si>
  <si>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</si>
  <si>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</si>
  <si>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</si>
  <si>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</si>
  <si>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</si>
  <si>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</si>
  <si>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</si>
  <si>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</si>
  <si>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</si>
  <si>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</si>
  <si>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</si>
  <si>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</si>
  <si>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</si>
  <si>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</si>
  <si>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</si>
  <si>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</si>
  <si>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</si>
  <si>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</si>
  <si>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</si>
  <si>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</si>
  <si>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</si>
  <si>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</si>
  <si>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</si>
  <si>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</si>
  <si>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</si>
  <si>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</si>
  <si>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</si>
  <si>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</si>
  <si>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</si>
  <si>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</si>
  <si>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</si>
  <si>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</si>
  <si>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</si>
  <si>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</si>
  <si>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</si>
  <si>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</si>
  <si>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</si>
  <si>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</si>
  <si>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</si>
  <si>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</si>
  <si>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</si>
  <si>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</si>
  <si>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</si>
  <si>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</si>
  <si>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</si>
  <si>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</si>
  <si>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</si>
  <si>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</si>
  <si>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介護サービス</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</si>
  <si>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</si>
  <si>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</si>
  <si>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</si>
  <si>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</si>
  <si>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</si>
  <si>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</si>
  <si>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</si>
  <si>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</si>
  <si>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</si>
  <si>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</si>
  <si>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</si>
  <si>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</si>
  <si>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</si>
  <si>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</si>
  <si>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</si>
  <si>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</si>
  <si>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</si>
  <si>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</si>
  <si>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</si>
  <si>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</si>
  <si>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</si>
  <si>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</si>
  <si>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</si>
  <si>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</si>
  <si>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</si>
  <si>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高知県香美市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</si>
  <si>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</si>
  <si>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</si>
  <si>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</si>
  <si>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</si>
  <si>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</si>
  <si>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</si>
  <si>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</si>
  <si>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</si>
  <si>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</si>
  <si>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</si>
  <si>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</si>
  <si>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</si>
  <si>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</si>
  <si>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</si>
  <si>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</si>
  <si>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</si>
  <si>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</si>
  <si>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</si>
  <si>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</si>
  <si>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</si>
  <si>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</si>
  <si>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</si>
  <si>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</si>
  <si>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</si>
  <si>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</si>
  <si>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</si>
  <si>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</si>
  <si>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</si>
  <si>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</si>
  <si>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</si>
  <si>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</si>
  <si>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</si>
  <si>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</si>
  <si>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</si>
  <si>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</si>
  <si>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</si>
  <si>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</si>
  <si>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</si>
  <si>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</si>
  <si>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</si>
  <si>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</si>
  <si>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</si>
  <si>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</si>
  <si>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</si>
  <si>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</si>
  <si>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</si>
  <si>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</si>
  <si>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</si>
  <si>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</si>
  <si>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</si>
  <si>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</si>
  <si>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</si>
  <si>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</si>
  <si>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</si>
  <si>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</si>
  <si>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</si>
  <si>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</si>
  <si>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</si>
  <si>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</si>
  <si>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</si>
  <si>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</si>
  <si>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</si>
  <si>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</si>
  <si>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</si>
  <si>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</si>
  <si>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</si>
  <si>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</si>
  <si>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</si>
  <si>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</si>
  <si>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</si>
  <si>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</si>
  <si>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</si>
  <si>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</si>
  <si>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</si>
  <si>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</si>
  <si>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</si>
  <si>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</si>
  <si>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</si>
  <si>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</si>
  <si>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</si>
  <si>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</si>
  <si>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</si>
  <si>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</si>
  <si>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</si>
  <si>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</si>
  <si>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</si>
  <si>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</si>
  <si>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</si>
  <si>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</si>
  <si>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</si>
  <si>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</si>
  <si>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</si>
  <si>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</si>
  <si>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</si>
  <si>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簡易水道事業特別会計</t>
    <phoneticPr fontId="5"/>
  </si>
  <si>
    <t>(Ｆ)</t>
    <phoneticPr fontId="5"/>
  </si>
  <si>
    <t>特定環境保全公共下水道事業特別会計</t>
    <phoneticPr fontId="5"/>
  </si>
  <si>
    <t>将来負担比率（(Ｅ)－(Ｆ)）／（(Ｃ)－(Ｄ)）×１００</t>
    <rPh sb="0" eb="2">
      <t>ショウライ</t>
    </rPh>
    <rPh sb="2" eb="4">
      <t>フタン</t>
    </rPh>
    <rPh sb="4" eb="6">
      <t>ヒリツ</t>
    </rPh>
    <phoneticPr fontId="5"/>
  </si>
  <si>
    <t>農業集落排水事業特別会計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</si>
  <si>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</si>
  <si>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</si>
  <si>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</si>
  <si>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</si>
  <si>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</si>
  <si>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</si>
  <si>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</si>
  <si>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</si>
  <si>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</si>
  <si>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</si>
  <si>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</si>
  <si>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</si>
  <si>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</si>
  <si>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</si>
  <si>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</si>
  <si>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</si>
  <si>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</si>
  <si>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</si>
  <si>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</si>
  <si>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</si>
  <si>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</si>
  <si>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</si>
  <si>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</si>
  <si>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</si>
  <si>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</si>
  <si>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</si>
  <si>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</si>
  <si>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</si>
  <si>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</si>
  <si>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</si>
  <si>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</si>
  <si>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</si>
  <si>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</si>
  <si>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</si>
  <si>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</si>
  <si>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</si>
  <si>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</si>
  <si>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</si>
  <si>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</si>
  <si>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</si>
  <si>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</si>
  <si>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</si>
  <si>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</si>
  <si>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</si>
  <si>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</si>
  <si>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</si>
  <si>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</si>
  <si>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</si>
  <si>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</si>
  <si>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</si>
  <si>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</si>
  <si>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</si>
  <si>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</si>
  <si>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</si>
  <si>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</si>
  <si>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</si>
  <si>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</si>
  <si>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</si>
  <si>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</si>
  <si>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</si>
  <si>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</si>
  <si>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</si>
  <si>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</si>
  <si>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</si>
  <si>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</si>
  <si>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</si>
  <si>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</si>
  <si>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</si>
  <si>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</si>
  <si>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</si>
  <si>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</si>
  <si>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</si>
  <si>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</si>
  <si>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</si>
  <si>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</si>
  <si>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</si>
  <si>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</si>
  <si>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</si>
  <si>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</si>
  <si>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</si>
  <si>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</si>
  <si>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</si>
  <si>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</si>
  <si>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6.32</t>
  </si>
  <si>
    <t>一般会計</t>
  </si>
  <si>
    <t>水道事業会計</t>
  </si>
  <si>
    <t>介護保険特別会計（保険事業勘定）</t>
  </si>
  <si>
    <t>後期高齢者医療特別会計</t>
  </si>
  <si>
    <t>国民健康保険特別会計（事業勘定）</t>
  </si>
  <si>
    <t>公共下水道事業特別会計</t>
  </si>
  <si>
    <t>簡易水道事業特別会計</t>
  </si>
  <si>
    <t>特定環境保全公共下水道事業特別会計</t>
  </si>
  <si>
    <t>その他会計（赤字）</t>
  </si>
  <si>
    <t>その他会計（黒字）</t>
  </si>
  <si>
    <t>簡易水道事業特別会計</t>
    <phoneticPr fontId="5"/>
  </si>
  <si>
    <t>法非適用企業</t>
    <phoneticPr fontId="5"/>
  </si>
  <si>
    <t>公共下水道事業特別会計</t>
    <phoneticPr fontId="5"/>
  </si>
  <si>
    <t>特定環境保全公共下水道事業特別会計</t>
    <phoneticPr fontId="5"/>
  </si>
  <si>
    <t>農業集落排水事業特別会計</t>
    <phoneticPr fontId="5"/>
  </si>
  <si>
    <t>国民健康保険特別会計（事業勘定）</t>
    <phoneticPr fontId="5"/>
  </si>
  <si>
    <t>-</t>
    <phoneticPr fontId="2"/>
  </si>
  <si>
    <t>介護保険特別会計（保険事業勘定）</t>
    <phoneticPr fontId="5"/>
  </si>
  <si>
    <t>後期高齢者医療特別会計</t>
    <phoneticPr fontId="5"/>
  </si>
  <si>
    <t>介護保険特別会計（介護サービス事業勘定）</t>
    <phoneticPr fontId="5"/>
  </si>
  <si>
    <t>-</t>
    <phoneticPr fontId="5"/>
  </si>
  <si>
    <t>水道事業会計</t>
    <phoneticPr fontId="5"/>
  </si>
  <si>
    <t>法適用企業</t>
    <phoneticPr fontId="5"/>
  </si>
  <si>
    <t>工業用水道事業会計</t>
    <phoneticPr fontId="5"/>
  </si>
  <si>
    <t>-</t>
    <phoneticPr fontId="2"/>
  </si>
  <si>
    <t>法適用企業</t>
    <phoneticPr fontId="5"/>
  </si>
  <si>
    <t>香美郡殖林組合</t>
    <rPh sb="0" eb="2">
      <t>カミ</t>
    </rPh>
    <rPh sb="2" eb="3">
      <t>グン</t>
    </rPh>
    <rPh sb="3" eb="4">
      <t>ショク</t>
    </rPh>
    <rPh sb="4" eb="5">
      <t>リン</t>
    </rPh>
    <rPh sb="5" eb="7">
      <t>クミアイ</t>
    </rPh>
    <phoneticPr fontId="2"/>
  </si>
  <si>
    <t>香南香美衛生組合</t>
    <rPh sb="0" eb="2">
      <t>コウナン</t>
    </rPh>
    <rPh sb="2" eb="4">
      <t>カミ</t>
    </rPh>
    <rPh sb="4" eb="6">
      <t>エイセイ</t>
    </rPh>
    <rPh sb="6" eb="8">
      <t>クミアイ</t>
    </rPh>
    <phoneticPr fontId="2"/>
  </si>
  <si>
    <t>香南斎場組合</t>
    <rPh sb="0" eb="2">
      <t>コウナン</t>
    </rPh>
    <rPh sb="2" eb="4">
      <t>サイジョウ</t>
    </rPh>
    <rPh sb="4" eb="6">
      <t>クミアイ</t>
    </rPh>
    <phoneticPr fontId="2"/>
  </si>
  <si>
    <t>香南香美老人ホーム組合</t>
    <rPh sb="0" eb="2">
      <t>コウナン</t>
    </rPh>
    <rPh sb="2" eb="4">
      <t>カミ</t>
    </rPh>
    <rPh sb="4" eb="6">
      <t>ロウジン</t>
    </rPh>
    <rPh sb="9" eb="11">
      <t>クミアイ</t>
    </rPh>
    <phoneticPr fontId="2"/>
  </si>
  <si>
    <t>一般会計</t>
    <rPh sb="0" eb="2">
      <t>イッパン</t>
    </rPh>
    <rPh sb="2" eb="4">
      <t>カイケイ</t>
    </rPh>
    <phoneticPr fontId="2"/>
  </si>
  <si>
    <t>特別会計</t>
    <rPh sb="0" eb="2">
      <t>トクベツ</t>
    </rPh>
    <rPh sb="2" eb="3">
      <t>カイ</t>
    </rPh>
    <rPh sb="3" eb="4">
      <t>ケイ</t>
    </rPh>
    <phoneticPr fontId="2"/>
  </si>
  <si>
    <t>香南清掃組合</t>
    <rPh sb="0" eb="2">
      <t>コウナン</t>
    </rPh>
    <rPh sb="2" eb="4">
      <t>セイソウ</t>
    </rPh>
    <rPh sb="4" eb="6">
      <t>クミアイ</t>
    </rPh>
    <phoneticPr fontId="2"/>
  </si>
  <si>
    <t>高知県広域食肉センター事務組合</t>
    <rPh sb="0" eb="3">
      <t>コウチケン</t>
    </rPh>
    <rPh sb="3" eb="5">
      <t>コウイキ</t>
    </rPh>
    <rPh sb="5" eb="7">
      <t>ショクニク</t>
    </rPh>
    <rPh sb="11" eb="13">
      <t>ジム</t>
    </rPh>
    <rPh sb="13" eb="15">
      <t>クミアイ</t>
    </rPh>
    <phoneticPr fontId="2"/>
  </si>
  <si>
    <t>こうち人づくり広域連合</t>
    <rPh sb="3" eb="4">
      <t>ヒト</t>
    </rPh>
    <rPh sb="7" eb="9">
      <t>コウイキ</t>
    </rPh>
    <rPh sb="9" eb="11">
      <t>レンゴウ</t>
    </rPh>
    <phoneticPr fontId="2"/>
  </si>
  <si>
    <t>高知県市町村総合事務組合</t>
    <rPh sb="0" eb="3">
      <t>コウチケン</t>
    </rPh>
    <rPh sb="3" eb="6">
      <t>シチョウソン</t>
    </rPh>
    <rPh sb="6" eb="8">
      <t>ソウゴウ</t>
    </rPh>
    <rPh sb="8" eb="10">
      <t>ジム</t>
    </rPh>
    <rPh sb="10" eb="12">
      <t>クミアイ</t>
    </rPh>
    <phoneticPr fontId="2"/>
  </si>
  <si>
    <t>交通災害共済事業特別会計</t>
    <rPh sb="0" eb="2">
      <t>コウツウ</t>
    </rPh>
    <rPh sb="2" eb="4">
      <t>サイガイ</t>
    </rPh>
    <rPh sb="4" eb="6">
      <t>キョウサイ</t>
    </rPh>
    <rPh sb="6" eb="8">
      <t>ジギョウ</t>
    </rPh>
    <rPh sb="8" eb="10">
      <t>トクベツ</t>
    </rPh>
    <rPh sb="10" eb="12">
      <t>カイケイ</t>
    </rPh>
    <phoneticPr fontId="2"/>
  </si>
  <si>
    <t>会館建設事業特別会計</t>
    <rPh sb="0" eb="2">
      <t>カイカン</t>
    </rPh>
    <rPh sb="2" eb="4">
      <t>ケンセツ</t>
    </rPh>
    <rPh sb="4" eb="6">
      <t>ジギョウ</t>
    </rPh>
    <rPh sb="6" eb="8">
      <t>トクベツ</t>
    </rPh>
    <rPh sb="8" eb="10">
      <t>カイケイ</t>
    </rPh>
    <phoneticPr fontId="2"/>
  </si>
  <si>
    <t>高知県後期高齢者医療広域連合</t>
    <rPh sb="0" eb="3">
      <t>コウチケン</t>
    </rPh>
    <rPh sb="3" eb="5">
      <t>コウキ</t>
    </rPh>
    <rPh sb="5" eb="7">
      <t>コウレイ</t>
    </rPh>
    <rPh sb="7" eb="8">
      <t>シャ</t>
    </rPh>
    <rPh sb="8" eb="10">
      <t>イリョウ</t>
    </rPh>
    <rPh sb="10" eb="12">
      <t>コウイキ</t>
    </rPh>
    <rPh sb="12" eb="14">
      <t>レンゴウ</t>
    </rPh>
    <phoneticPr fontId="2"/>
  </si>
  <si>
    <t>高知県後期高齢者医療広域連合</t>
    <rPh sb="0" eb="3">
      <t>コウチケン</t>
    </rPh>
    <rPh sb="3" eb="5">
      <t>コウキ</t>
    </rPh>
    <rPh sb="5" eb="8">
      <t>コウレイシャ</t>
    </rPh>
    <rPh sb="8" eb="10">
      <t>イリョウ</t>
    </rPh>
    <rPh sb="10" eb="12">
      <t>コウイキ</t>
    </rPh>
    <rPh sb="12" eb="14">
      <t>レンゴウ</t>
    </rPh>
    <phoneticPr fontId="2"/>
  </si>
  <si>
    <t>特別会計</t>
    <rPh sb="0" eb="2">
      <t>トクベツ</t>
    </rPh>
    <rPh sb="2" eb="4">
      <t>カイケイ</t>
    </rPh>
    <phoneticPr fontId="2"/>
  </si>
  <si>
    <t>南国・香南・香美租税債権管理機構</t>
    <rPh sb="0" eb="2">
      <t>ナンゴク</t>
    </rPh>
    <rPh sb="3" eb="5">
      <t>コウナン</t>
    </rPh>
    <rPh sb="6" eb="8">
      <t>カミ</t>
    </rPh>
    <rPh sb="8" eb="10">
      <t>ソゼイ</t>
    </rPh>
    <rPh sb="10" eb="12">
      <t>サイケン</t>
    </rPh>
    <rPh sb="12" eb="14">
      <t>カンリ</t>
    </rPh>
    <rPh sb="14" eb="16">
      <t>キコウ</t>
    </rPh>
    <phoneticPr fontId="2"/>
  </si>
  <si>
    <t>財団法人アンパンマンミュージアム振興財団</t>
    <rPh sb="0" eb="2">
      <t>ザイダン</t>
    </rPh>
    <rPh sb="2" eb="4">
      <t>ホウジン</t>
    </rPh>
    <rPh sb="16" eb="18">
      <t>シンコウ</t>
    </rPh>
    <rPh sb="18" eb="20">
      <t>ザイダン</t>
    </rPh>
    <phoneticPr fontId="2"/>
  </si>
  <si>
    <t>香北ふるさと公社</t>
    <rPh sb="0" eb="2">
      <t>カホク</t>
    </rPh>
    <rPh sb="6" eb="8">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</si>
  <si>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</si>
  <si>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</si>
  <si>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</si>
  <si>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将来負担比率については、基金の積立などにより、充当可能財源等が将来負担額を上回ったが、有形固定資産減価償却率は類似団体より高い水準となっている。</t>
    <rPh sb="1" eb="3">
      <t>ショウライ</t>
    </rPh>
    <rPh sb="3" eb="5">
      <t>フタン</t>
    </rPh>
    <rPh sb="5" eb="7">
      <t>ヒリツ</t>
    </rPh>
    <rPh sb="44" eb="46">
      <t>ユウケイ</t>
    </rPh>
    <rPh sb="46" eb="48">
      <t>コテイ</t>
    </rPh>
    <rPh sb="48" eb="50">
      <t>シサン</t>
    </rPh>
    <rPh sb="50" eb="52">
      <t>ゲンカ</t>
    </rPh>
    <rPh sb="52" eb="54">
      <t>ショウキャク</t>
    </rPh>
    <rPh sb="54" eb="55">
      <t>リツ</t>
    </rPh>
    <rPh sb="56" eb="58">
      <t>ルイジ</t>
    </rPh>
    <rPh sb="58" eb="60">
      <t>ダンタイ</t>
    </rPh>
    <rPh sb="62" eb="63">
      <t>タカ</t>
    </rPh>
    <rPh sb="64" eb="66">
      <t>スイジュン</t>
    </rPh>
    <phoneticPr fontId="2"/>
  </si>
  <si>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</si>
  <si>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</si>
  <si>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</si>
  <si>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</si>
  <si>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</si>
  <si>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</si>
  <si>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</si>
  <si>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</si>
  <si>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及び実質公債費比率ともに類似団体と比較して低い水準にある。平成23年度以降、市役所本庁舎、学校給食センター、超高速ブロードバンド整備事業、宝町体育館等が完成したが、今後も支所庁舎建設や図書館など大型事業を予定していることから、今後とも将来負担比率の維持及び地方債の発行の抑制に努める。</t>
    <rPh sb="1" eb="3">
      <t>ショウライ</t>
    </rPh>
    <rPh sb="3" eb="5">
      <t>フタン</t>
    </rPh>
    <rPh sb="5" eb="7">
      <t>ヒリツ</t>
    </rPh>
    <rPh sb="7" eb="8">
      <t>オヨ</t>
    </rPh>
    <rPh sb="9" eb="11">
      <t>ジッシツ</t>
    </rPh>
    <rPh sb="11" eb="13">
      <t>コウサイ</t>
    </rPh>
    <rPh sb="13" eb="14">
      <t>ヒ</t>
    </rPh>
    <rPh sb="14" eb="16">
      <t>ヒリツ</t>
    </rPh>
    <rPh sb="19" eb="21">
      <t>ルイジ</t>
    </rPh>
    <rPh sb="21" eb="23">
      <t>ダンタイ</t>
    </rPh>
    <rPh sb="24" eb="26">
      <t>ヒカク</t>
    </rPh>
    <rPh sb="28" eb="29">
      <t>ヒク</t>
    </rPh>
    <rPh sb="30" eb="32">
      <t>スイジュン</t>
    </rPh>
    <rPh sb="124" eb="126">
      <t>ショウライ</t>
    </rPh>
    <rPh sb="126" eb="128">
      <t>フタン</t>
    </rPh>
    <rPh sb="128" eb="130">
      <t>ヒリツ</t>
    </rPh>
    <rPh sb="131" eb="133">
      <t>イジ</t>
    </rPh>
    <rPh sb="133" eb="134">
      <t>オヨ</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</si>
</sst>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4"/>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79097</c:v>
                </c:pt>
                <c:pt idx="1">
                  <c:v>52178</c:v>
                </c:pt>
                <c:pt idx="2">
                  <c:v>46962</c:v>
                </c:pt>
                <c:pt idx="3">
                  <c:v>120393</c:v>
                </c:pt>
                <c:pt idx="4">
                  <c:v>89276</c:v>
                </c:pt>
              </c:numCache>
            </c:numRef>
          </c:val>
        </c:ser>
        <c:marker val="1"/>
        <c:axId val="111884544"/>
        <c:axId val="112021888"/>
      </c:lineChart>
      <c:catAx>
        <c:axId val="111884544"/>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021888"/>
        <c:crosses val="autoZero"/>
        <c:auto val="1"/>
        <c:lblAlgn val="ctr"/>
        <c:lblOffset val="100"/>
        <c:tickLblSkip val="1"/>
        <c:tickMarkSkip val="1"/>
      </c:catAx>
      <c:valAx>
        <c:axId val="112021888"/>
        <c:scaling>
          <c:orientation val="minMax"/>
          <c:max val="16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83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884544"/>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45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4.04</c:v>
                </c:pt>
                <c:pt idx="1">
                  <c:v>3.84</c:v>
                </c:pt>
                <c:pt idx="2">
                  <c:v>7.04</c:v>
                </c:pt>
                <c:pt idx="3">
                  <c:v>9.06</c:v>
                </c:pt>
                <c:pt idx="4">
                  <c:v>10.199999999999999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37.1</c:v>
                </c:pt>
                <c:pt idx="1">
                  <c:v>38.450000000000003</c:v>
                </c:pt>
                <c:pt idx="2">
                  <c:v>39.89</c:v>
                </c:pt>
                <c:pt idx="3">
                  <c:v>44.11</c:v>
                </c:pt>
                <c:pt idx="4">
                  <c:v>48.6</c:v>
                </c:pt>
              </c:numCache>
            </c:numRef>
          </c:val>
        </c:ser>
        <c:gapWidth val="250"/>
        <c:overlap val="100"/>
        <c:axId val="123934976"/>
        <c:axId val="120209792"/>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-6.32</c:v>
                </c:pt>
                <c:pt idx="1">
                  <c:v>0.02</c:v>
                </c:pt>
                <c:pt idx="2">
                  <c:v>3.32</c:v>
                </c:pt>
                <c:pt idx="3">
                  <c:v>2.0099999999999998</c:v>
                </c:pt>
                <c:pt idx="4">
                  <c:v>1.26</c:v>
                </c:pt>
              </c:numCache>
            </c:numRef>
          </c:val>
        </c:ser>
        <c:marker val="1"/>
        <c:axId val="123934976"/>
        <c:axId val="120209792"/>
      </c:lineChart>
      <c:catAx>
        <c:axId val="123934976"/>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0209792"/>
        <c:crosses val="autoZero"/>
        <c:auto val="1"/>
        <c:lblAlgn val="ctr"/>
        <c:lblOffset val="100"/>
        <c:tickLblSkip val="1"/>
        <c:tickMarkSkip val="1"/>
      </c:catAx>
      <c:valAx>
        <c:axId val="120209792"/>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93497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557"/>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0.09</c:v>
                </c:pt>
                <c:pt idx="2">
                  <c:v>#N/A</c:v>
                </c:pt>
                <c:pt idx="3">
                  <c:v>0.04</c:v>
                </c:pt>
                <c:pt idx="4">
                  <c:v>#N/A</c:v>
                </c:pt>
                <c:pt idx="5">
                  <c:v>0.01</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特定環境保全公共下水道事業特別会計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0.08</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0.11</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0.22</c:v>
                </c:pt>
                <c:pt idx="2">
                  <c:v>#N/A</c:v>
                </c:pt>
                <c:pt idx="3">
                  <c:v>0.05</c:v>
                </c:pt>
                <c:pt idx="4">
                  <c:v>#N/A</c:v>
                </c:pt>
                <c:pt idx="5">
                  <c:v>0.08</c:v>
                </c:pt>
                <c:pt idx="6">
                  <c:v>#N/A</c:v>
                </c:pt>
                <c:pt idx="7">
                  <c:v>0.06</c:v>
                </c:pt>
                <c:pt idx="8">
                  <c:v>#N/A</c:v>
                </c:pt>
                <c:pt idx="9">
                  <c:v>0.02</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0.08</c:v>
                </c:pt>
                <c:pt idx="2">
                  <c:v>#N/A</c:v>
                </c:pt>
                <c:pt idx="3">
                  <c:v>0.1</c:v>
                </c:pt>
                <c:pt idx="4">
                  <c:v>#N/A</c:v>
                </c:pt>
                <c:pt idx="5">
                  <c:v>0.09</c:v>
                </c:pt>
                <c:pt idx="6">
                  <c:v>#N/A</c:v>
                </c:pt>
                <c:pt idx="7">
                  <c:v>0.09</c:v>
                </c:pt>
                <c:pt idx="8">
                  <c:v>#N/A</c:v>
                </c:pt>
                <c:pt idx="9">
                  <c:v>0.1</c:v>
                </c:pt>
              </c:numCache>
            </c:numRef>
          </c:val>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0.15</c:v>
                </c:pt>
                <c:pt idx="2">
                  <c:v>#N/A</c:v>
                </c:pt>
                <c:pt idx="3">
                  <c:v>0.34</c:v>
                </c:pt>
                <c:pt idx="4">
                  <c:v>#N/A</c:v>
                </c:pt>
                <c:pt idx="5">
                  <c:v>0.1</c:v>
                </c:pt>
                <c:pt idx="6">
                  <c:v>#N/A</c:v>
                </c:pt>
                <c:pt idx="7">
                  <c:v>0.05</c:v>
                </c:pt>
                <c:pt idx="8">
                  <c:v>#N/A</c:v>
                </c:pt>
                <c:pt idx="9">
                  <c:v>0.7</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5.05</c:v>
                </c:pt>
                <c:pt idx="2">
                  <c:v>#N/A</c:v>
                </c:pt>
                <c:pt idx="3">
                  <c:v>5.05</c:v>
                </c:pt>
                <c:pt idx="4">
                  <c:v>#N/A</c:v>
                </c:pt>
                <c:pt idx="5">
                  <c:v>5.24</c:v>
                </c:pt>
                <c:pt idx="6">
                  <c:v>#N/A</c:v>
                </c:pt>
                <c:pt idx="7">
                  <c:v>2.98</c:v>
                </c:pt>
                <c:pt idx="8">
                  <c:v>#N/A</c:v>
                </c:pt>
                <c:pt idx="9">
                  <c:v>4.21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4.04</c:v>
                </c:pt>
                <c:pt idx="2">
                  <c:v>#N/A</c:v>
                </c:pt>
                <c:pt idx="3">
                  <c:v>3.83</c:v>
                </c:pt>
                <c:pt idx="4">
                  <c:v>#N/A</c:v>
                </c:pt>
                <c:pt idx="5">
                  <c:v>7.04</c:v>
                </c:pt>
                <c:pt idx="6">
                  <c:v>#N/A</c:v>
                </c:pt>
                <c:pt idx="7">
                  <c:v>9.06</c:v>
                </c:pt>
                <c:pt idx="8">
                  <c:v>#N/A</c:v>
                </c:pt>
                <c:pt idx="9">
                  <c:v>10.199999999999999</c:v>
                </c:pt>
              </c:numCache>
            </c:numRef>
          </c:val>
        </c:ser>
        <c:overlap val="100"/>
        <c:axId val="123083008"/>
        <c:axId val="123392000"/>
      </c:barChart>
      <c:catAx>
        <c:axId val="12308300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392000"/>
        <c:crosses val="autoZero"/>
        <c:auto val="1"/>
        <c:lblAlgn val="ctr"/>
        <c:lblOffset val="100"/>
        <c:tickLblSkip val="1"/>
        <c:tickMarkSkip val="1"/>
      </c:catAx>
      <c:valAx>
        <c:axId val="123392000"/>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083008"/>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45E-2"/>
          <c:y val="8.7976539589442848E-2"/>
          <c:w val="0.90356317136844155"/>
          <c:h val="0.63929618768328556"/>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1651</c:v>
                </c:pt>
                <c:pt idx="5">
                  <c:v>1787</c:v>
                </c:pt>
                <c:pt idx="8">
                  <c:v>1870</c:v>
                </c:pt>
                <c:pt idx="11">
                  <c:v>1941</c:v>
                </c:pt>
                <c:pt idx="14">
                  <c:v>1917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50</c:v>
                </c:pt>
                <c:pt idx="3">
                  <c:v>122</c:v>
                </c:pt>
                <c:pt idx="6">
                  <c:v>35</c:v>
                </c:pt>
                <c:pt idx="9">
                  <c:v>8</c:v>
                </c:pt>
                <c:pt idx="12">
                  <c:v>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63</c:v>
                </c:pt>
                <c:pt idx="3">
                  <c:v>62</c:v>
                </c:pt>
                <c:pt idx="6">
                  <c:v>57</c:v>
                </c:pt>
                <c:pt idx="9">
                  <c:v>57</c:v>
                </c:pt>
                <c:pt idx="12">
                  <c:v>57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497</c:v>
                </c:pt>
                <c:pt idx="3">
                  <c:v>466</c:v>
                </c:pt>
                <c:pt idx="6">
                  <c:v>443</c:v>
                </c:pt>
                <c:pt idx="9">
                  <c:v>453</c:v>
                </c:pt>
                <c:pt idx="12">
                  <c:v>453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1996</c:v>
                </c:pt>
                <c:pt idx="3">
                  <c:v>2147</c:v>
                </c:pt>
                <c:pt idx="6">
                  <c:v>2200</c:v>
                </c:pt>
                <c:pt idx="9">
                  <c:v>2152</c:v>
                </c:pt>
                <c:pt idx="12">
                  <c:v>2044</c:v>
                </c:pt>
              </c:numCache>
            </c:numRef>
          </c:val>
        </c:ser>
        <c:gapWidth val="100"/>
        <c:overlap val="100"/>
        <c:axId val="113150592"/>
        <c:axId val="113173248"/>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955</c:v>
                </c:pt>
                <c:pt idx="2">
                  <c:v>#N/A</c:v>
                </c:pt>
                <c:pt idx="3">
                  <c:v>#N/A</c:v>
                </c:pt>
                <c:pt idx="4">
                  <c:v>1010</c:v>
                </c:pt>
                <c:pt idx="5">
                  <c:v>#N/A</c:v>
                </c:pt>
                <c:pt idx="6">
                  <c:v>#N/A</c:v>
                </c:pt>
                <c:pt idx="7">
                  <c:v>865</c:v>
                </c:pt>
                <c:pt idx="8">
                  <c:v>#N/A</c:v>
                </c:pt>
                <c:pt idx="9">
                  <c:v>#N/A</c:v>
                </c:pt>
                <c:pt idx="10">
                  <c:v>729</c:v>
                </c:pt>
                <c:pt idx="11">
                  <c:v>#N/A</c:v>
                </c:pt>
                <c:pt idx="12">
                  <c:v>#N/A</c:v>
                </c:pt>
                <c:pt idx="13">
                  <c:v>644</c:v>
                </c:pt>
                <c:pt idx="14">
                  <c:v>#N/A</c:v>
                </c:pt>
              </c:numCache>
            </c:numRef>
          </c:val>
        </c:ser>
        <c:marker val="1"/>
        <c:axId val="113150592"/>
        <c:axId val="113173248"/>
      </c:lineChart>
      <c:catAx>
        <c:axId val="11315059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173248"/>
        <c:crosses val="autoZero"/>
        <c:auto val="1"/>
        <c:lblAlgn val="ctr"/>
        <c:lblOffset val="100"/>
        <c:tickLblSkip val="1"/>
        <c:tickMarkSkip val="1"/>
      </c:catAx>
      <c:valAx>
        <c:axId val="11317324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15059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695"/>
          <c:h val="0.58918212773855339"/>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16761</c:v>
                </c:pt>
                <c:pt idx="5">
                  <c:v>16522</c:v>
                </c:pt>
                <c:pt idx="8">
                  <c:v>16344</c:v>
                </c:pt>
                <c:pt idx="11">
                  <c:v>16898</c:v>
                </c:pt>
                <c:pt idx="14">
                  <c:v>17565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1060</c:v>
                </c:pt>
                <c:pt idx="5">
                  <c:v>914</c:v>
                </c:pt>
                <c:pt idx="8">
                  <c:v>773</c:v>
                </c:pt>
                <c:pt idx="11">
                  <c:v>649</c:v>
                </c:pt>
                <c:pt idx="14">
                  <c:v>567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9609</c:v>
                </c:pt>
                <c:pt idx="5">
                  <c:v>9945</c:v>
                </c:pt>
                <c:pt idx="8">
                  <c:v>10078</c:v>
                </c:pt>
                <c:pt idx="11">
                  <c:v>10220</c:v>
                </c:pt>
                <c:pt idx="14">
                  <c:v>10693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4257</c:v>
                </c:pt>
                <c:pt idx="3">
                  <c:v>4123</c:v>
                </c:pt>
                <c:pt idx="6">
                  <c:v>3930</c:v>
                </c:pt>
                <c:pt idx="9">
                  <c:v>3610</c:v>
                </c:pt>
                <c:pt idx="12">
                  <c:v>3368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671</c:v>
                </c:pt>
                <c:pt idx="3">
                  <c:v>593</c:v>
                </c:pt>
                <c:pt idx="6">
                  <c:v>516</c:v>
                </c:pt>
                <c:pt idx="9">
                  <c:v>449</c:v>
                </c:pt>
                <c:pt idx="12">
                  <c:v>861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5192</c:v>
                </c:pt>
                <c:pt idx="3">
                  <c:v>5112</c:v>
                </c:pt>
                <c:pt idx="6">
                  <c:v>4916</c:v>
                </c:pt>
                <c:pt idx="9">
                  <c:v>4617</c:v>
                </c:pt>
                <c:pt idx="12">
                  <c:v>4338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266</c:v>
                </c:pt>
                <c:pt idx="3">
                  <c:v>142</c:v>
                </c:pt>
                <c:pt idx="6">
                  <c:v>107</c:v>
                </c:pt>
                <c:pt idx="9">
                  <c:v>99</c:v>
                </c:pt>
                <c:pt idx="12">
                  <c:v>91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16987</c:v>
                </c:pt>
                <c:pt idx="3">
                  <c:v>16027</c:v>
                </c:pt>
                <c:pt idx="6">
                  <c:v>14887</c:v>
                </c:pt>
                <c:pt idx="9">
                  <c:v>15878</c:v>
                </c:pt>
                <c:pt idx="12">
                  <c:v>16414</c:v>
                </c:pt>
              </c:numCache>
            </c:numRef>
          </c:val>
        </c:ser>
        <c:gapWidth val="100"/>
        <c:overlap val="100"/>
        <c:axId val="124263808"/>
        <c:axId val="124294656"/>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er>
        <c:marker val="1"/>
        <c:axId val="124263808"/>
        <c:axId val="124294656"/>
      </c:lineChart>
      <c:catAx>
        <c:axId val="12426380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4294656"/>
        <c:crosses val="autoZero"/>
        <c:auto val="1"/>
        <c:lblAlgn val="ctr"/>
        <c:lblOffset val="100"/>
        <c:tickLblSkip val="1"/>
        <c:tickMarkSkip val="1"/>
      </c:catAx>
      <c:valAx>
        <c:axId val="124294656"/>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263808"/>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6"/>
          <c:y val="4.9232005384860722E-2"/>
          <c:w val="0.84484011943744164"/>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公会計指標分析・財政指標組合せ分析表!$K$53:$O$53</c:f>
              <c:numCache>
                <c:formatCode>#,##0.0;"▲ "#,##0.0</c:formatCode>
                <c:ptCount val="5"/>
                <c:pt idx="4">
                  <c:v>52.9</c:v>
                </c:pt>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layout/>
              <c:tx>
                <c:strRef>
                  <c:f>公会計指標分析・財政指標組合せ分析表!$O$50</c:f>
                  <c:strCache>
                    <c:ptCount val="1"/>
                    <c:pt idx="0">
                      <c:v>H27</c:v>
                    </c:pt>
                  </c:strCache>
                </c:strRef>
              </c:tx>
              <c:dLblPos val="r"/>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公会計指標分析・財政指標組合せ分析表!$K$57:$O$57</c:f>
              <c:numCache>
                <c:formatCode>#,##0.0;"▲ "#,##0.0</c:formatCode>
                <c:ptCount val="5"/>
                <c:pt idx="4">
                  <c:v>49</c:v>
                </c:pt>
              </c:numCache>
            </c:numRef>
          </c:xVal>
          <c:yVal>
            <c:numRef>
              <c:f>公会計指標分析・財政指標組合せ分析表!$K$55:$O$55</c:f>
              <c:numCache>
                <c:formatCode>#,##0.0;"▲ "#,##0.0</c:formatCode>
                <c:ptCount val="5"/>
                <c:pt idx="4">
                  <c:v>58.5</c:v>
                </c:pt>
              </c:numCache>
            </c:numRef>
          </c:yVal>
        </c:ser>
        <c:axId val="124221696"/>
        <c:axId val="124236160"/>
      </c:scatterChart>
      <c:valAx>
        <c:axId val="124221696"/>
        <c:scaling>
          <c:orientation val="minMax"/>
          <c:max val="58.8"/>
          <c:min val="39.200000000000003"/>
        </c:scaling>
        <c:axPos val="b"/>
        <c:title>
          <c:tx>
            <c:rich>
              <a:bodyPr/>
              <a:lstStyle/>
              <a:p>
                <a:pPr>
                  <a:defRPr/>
                </a:pPr>
                <a:r>
                  <a:rPr lang="ja-JP" altLang="en-US" sz="1050" b="0"/>
                  <a:t>有形固定資産減価償却率</a:t>
                </a:r>
              </a:p>
            </c:rich>
          </c:tx>
          <c:layout>
            <c:manualLayout>
              <c:xMode val="edge"/>
              <c:yMode val="edge"/>
              <c:x val="0.41341553300957234"/>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4236160"/>
        <c:crosses val="autoZero"/>
        <c:crossBetween val="midCat"/>
      </c:valAx>
      <c:valAx>
        <c:axId val="124236160"/>
        <c:scaling>
          <c:orientation val="minMax"/>
          <c:max val="70.2"/>
          <c:min val="46.8"/>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24221696"/>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6"/>
          <c:y val="4.7118521949462297E-2"/>
          <c:w val="0.84704431781868661"/>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dLbl>
            <c:dLbl>
              <c:idx val="1"/>
              <c:tx>
                <c:strRef>
                  <c:f>公会計指標分析・財政指標組合せ分析表!$L$72</c:f>
                  <c:strCache>
                    <c:ptCount val="1"/>
                    <c:pt idx="0">
                      <c:v>H24</c:v>
                    </c:pt>
                  </c:strCache>
                </c:strRef>
              </c:tx>
              <c:dLblPos val="t"/>
            </c:dLbl>
            <c:dLbl>
              <c:idx val="2"/>
              <c:tx>
                <c:strRef>
                  <c:f>公会計指標分析・財政指標組合せ分析表!$M$72</c:f>
                  <c:strCache>
                    <c:ptCount val="1"/>
                    <c:pt idx="0">
                      <c:v>H25</c:v>
                    </c:pt>
                  </c:strCache>
                </c:strRef>
              </c:tx>
              <c:dLblPos val="t"/>
            </c:dLbl>
            <c:dLbl>
              <c:idx val="3"/>
              <c:tx>
                <c:strRef>
                  <c:f>公会計指標分析・財政指標組合せ分析表!$N$72</c:f>
                  <c:strCache>
                    <c:ptCount val="1"/>
                    <c:pt idx="0">
                      <c:v>H26</c:v>
                    </c:pt>
                  </c:strCache>
                </c:strRef>
              </c:tx>
              <c:dLblPos val="t"/>
            </c:dLbl>
            <c:dLbl>
              <c:idx val="4"/>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公会計指標分析・財政指標組合せ分析表!$K$75:$O$75</c:f>
              <c:numCache>
                <c:formatCode>#,##0.0;"▲ "#,##0.0</c:formatCode>
                <c:ptCount val="5"/>
                <c:pt idx="0">
                  <c:v>12</c:v>
                </c:pt>
                <c:pt idx="1">
                  <c:v>11.7</c:v>
                </c:pt>
                <c:pt idx="2">
                  <c:v>11.1</c:v>
                </c:pt>
                <c:pt idx="3">
                  <c:v>10.3</c:v>
                </c:pt>
                <c:pt idx="4">
                  <c:v>8.9</c:v>
                </c:pt>
              </c:numCache>
            </c:numRef>
          </c:xVal>
          <c:yVal>
            <c:numRef>
              <c:f>公会計指標分析・財政指標組合せ分析表!$K$73:$O$73</c:f>
              <c:numCache>
                <c:formatCode>#,##0.0;"▲ "#,##0.0</c:formatCode>
                <c:ptCount val="5"/>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dLbl>
            <c:dLbl>
              <c:idx val="1"/>
              <c:layout/>
              <c:tx>
                <c:strRef>
                  <c:f>公会計指標分析・財政指標組合せ分析表!$L$72</c:f>
                  <c:strCache>
                    <c:ptCount val="1"/>
                    <c:pt idx="0">
                      <c:v>H24</c:v>
                    </c:pt>
                  </c:strCache>
                </c:strRef>
              </c:tx>
              <c:dLblPos val="t"/>
            </c:dLbl>
            <c:dLbl>
              <c:idx val="2"/>
              <c:layout/>
              <c:tx>
                <c:strRef>
                  <c:f>公会計指標分析・財政指標組合せ分析表!$M$72</c:f>
                  <c:strCache>
                    <c:ptCount val="1"/>
                    <c:pt idx="0">
                      <c:v>H25</c:v>
                    </c:pt>
                  </c:strCache>
                </c:strRef>
              </c:tx>
              <c:dLblPos val="t"/>
            </c:dLbl>
            <c:dLbl>
              <c:idx val="3"/>
              <c:layout/>
              <c:tx>
                <c:strRef>
                  <c:f>公会計指標分析・財政指標組合せ分析表!$N$72</c:f>
                  <c:strCache>
                    <c:ptCount val="1"/>
                    <c:pt idx="0">
                      <c:v>H26</c:v>
                    </c:pt>
                  </c:strCache>
                </c:strRef>
              </c:tx>
              <c:dLblPos val="t"/>
            </c:dLbl>
            <c:dLbl>
              <c:idx val="4"/>
              <c:layout/>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公会計指標分析・財政指標組合せ分析表!$K$79:$O$79</c:f>
              <c:numCache>
                <c:formatCode>#,##0.0;"▲ "#,##0.0</c:formatCode>
                <c:ptCount val="5"/>
                <c:pt idx="0">
                  <c:v>13.8</c:v>
                </c:pt>
                <c:pt idx="1">
                  <c:v>12.8</c:v>
                </c:pt>
                <c:pt idx="2">
                  <c:v>12</c:v>
                </c:pt>
                <c:pt idx="3">
                  <c:v>11.1</c:v>
                </c:pt>
                <c:pt idx="4">
                  <c:v>10.7</c:v>
                </c:pt>
              </c:numCache>
            </c:numRef>
          </c:xVal>
          <c:yVal>
            <c:numRef>
              <c:f>公会計指標分析・財政指標組合せ分析表!$K$77:$O$77</c:f>
              <c:numCache>
                <c:formatCode>#,##0.0;"▲ "#,##0.0</c:formatCode>
                <c:ptCount val="5"/>
                <c:pt idx="0">
                  <c:v>88.3</c:v>
                </c:pt>
                <c:pt idx="1">
                  <c:v>76.2</c:v>
                </c:pt>
                <c:pt idx="2">
                  <c:v>65.3</c:v>
                </c:pt>
                <c:pt idx="3">
                  <c:v>60.8</c:v>
                </c:pt>
                <c:pt idx="4">
                  <c:v>58.5</c:v>
                </c:pt>
              </c:numCache>
            </c:numRef>
          </c:yVal>
        </c:ser>
        <c:axId val="124687488"/>
        <c:axId val="124689408"/>
      </c:scatterChart>
      <c:valAx>
        <c:axId val="124687488"/>
        <c:scaling>
          <c:orientation val="minMax"/>
          <c:max val="14.1"/>
          <c:min val="10.5"/>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4689408"/>
        <c:crosses val="autoZero"/>
        <c:crossBetween val="midCat"/>
      </c:valAx>
      <c:valAx>
        <c:axId val="124689408"/>
        <c:scaling>
          <c:orientation val="minMax"/>
          <c:max val="94"/>
          <c:min val="55"/>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2E-2"/>
              <c:y val="0.25119654160876925"/>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24687488"/>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78" l="0.70000000000000062" r="0.70000000000000062" t="0.75000000000000078"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高知県香美市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元利償還金は減少しているが、まだ支所庁舎の建設や図書館等大型事業が予定されており、今後の元利償還金は増加傾向に転ずる見込みであることから、事業の精査を行うとともに合併特例債や辺地、過疎対策事業等の交付税措置の有利な地方債を充当するなど実質公債費比率の改善に努める。</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高知県香美市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一般会計等に係る地方債の現在高は、香北支所庁舎建設や消防庁舎建設、防災行政無線デジタル化事業（移動系）等の実施に伴う地方債の発行により増加した。</a:t>
          </a:r>
          <a:endParaRPr lang="ja-JP" altLang="ja-JP" sz="1300">
            <a:effectLst/>
          </a:endParaRPr>
        </a:p>
        <a:p>
          <a:r>
            <a:rPr kumimoji="1" lang="ja-JP" altLang="ja-JP" sz="1300">
              <a:solidFill>
                <a:schemeClr val="dk1"/>
              </a:solidFill>
              <a:effectLst/>
              <a:latin typeface="+mn-lt"/>
              <a:ea typeface="+mn-ea"/>
              <a:cs typeface="+mn-cs"/>
            </a:rPr>
            <a:t>　退職手当負担見込額は、香美市行政改革実施計画に基づく定数管理により減少傾向にある。</a:t>
          </a:r>
          <a:endParaRPr lang="ja-JP" altLang="ja-JP" sz="1300">
            <a:effectLst/>
          </a:endParaRPr>
        </a:p>
        <a:p>
          <a:r>
            <a:rPr kumimoji="1" lang="ja-JP" altLang="ja-JP" sz="1300">
              <a:solidFill>
                <a:schemeClr val="dk1"/>
              </a:solidFill>
              <a:effectLst/>
              <a:latin typeface="+mn-lt"/>
              <a:ea typeface="+mn-ea"/>
              <a:cs typeface="+mn-cs"/>
            </a:rPr>
            <a:t>　充当可能基金については、決算余剰金の財政調整基金への積立等により増加した。</a:t>
          </a:r>
          <a:endParaRPr lang="ja-JP" altLang="ja-JP" sz="1300">
            <a:effectLst/>
          </a:endParaRPr>
        </a:p>
        <a:p>
          <a:r>
            <a:rPr kumimoji="1" lang="ja-JP" altLang="ja-JP" sz="1300">
              <a:solidFill>
                <a:schemeClr val="dk1"/>
              </a:solidFill>
              <a:effectLst/>
              <a:latin typeface="+mn-lt"/>
              <a:ea typeface="+mn-ea"/>
              <a:cs typeface="+mn-cs"/>
            </a:rPr>
            <a:t>　上記理由により、将来負担比率の分子は減少傾向であり、平成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年度においても充当可能財源等が将来負担額を上回った。</a:t>
          </a:r>
          <a:endParaRPr lang="ja-JP" altLang="ja-JP" sz="1300">
            <a:effectLst/>
          </a:endParaRPr>
        </a:p>
        <a:p>
          <a:r>
            <a:rPr kumimoji="1" lang="ja-JP" altLang="ja-JP" sz="1300">
              <a:solidFill>
                <a:schemeClr val="dk1"/>
              </a:solidFill>
              <a:effectLst/>
              <a:latin typeface="+mn-lt"/>
              <a:ea typeface="+mn-ea"/>
              <a:cs typeface="+mn-cs"/>
            </a:rPr>
            <a:t>　今後も、職員の定数管理や有利な地方債の活用等により、安定した財政運営に努める。</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高知県香美市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7" name="正方形/長方形 16"/>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26,914
26,674
537.86
18,051,751
16,599,338
1,038,840
10,180,803
16,414,186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5" name="正方形/長方形 24"/>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6" name="角丸四角形 25"/>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7" name="正方形/長方形 26"/>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8" name="正方形/長方形 27"/>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9" name="正方形/長方形 28"/>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30" name="直線コネクタ 29"/>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31" name="円/楕円 30"/>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32" name="フローチャート : 判断 31"/>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33" name="直線コネクタ 32"/>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34" name="直線コネクタ 33"/>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35" name="直線コネクタ 34"/>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6" name="直線コネクタ 35"/>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40" name="テキスト ボックス 39"/>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[ 52.9</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51" name="正方形/長方形 50"/>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53" name="テキスト ボックス 52"/>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有形固定資産減価償却率は全国平均よりは低いものの、類似団体より高い水準にある。今後、公共施設等総合管理計画を策定して、計画に基づいた適切な維持管理を進めていく必要がある。</a:t>
          </a: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6" name="テキスト ボックス 65"/>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22098</xdr:rowOff>
    </xdr:from>
    <xdr:to>
      <xdr:col>3</xdr:col>
      <xdr:colOff>1170940</xdr:colOff>
      <xdr:row>34</xdr:row>
      <xdr:rowOff>9398</xdr:rowOff>
    </xdr:to>
    <xdr:cxnSp macro="">
      <xdr:nvCxnSpPr>
        <xdr:cNvPr id="68" name="直線コネクタ 67"/>
        <xdr:cNvCxnSpPr/>
      </xdr:nvCxnSpPr>
      <xdr:spPr>
        <a:xfrm flipV="1">
          <a:off x="4760595" y="5432298"/>
          <a:ext cx="1270" cy="118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13225</xdr:rowOff>
    </xdr:from>
    <xdr:ext cx="405111" cy="259045"/>
    <xdr:sp macro="" textlink="">
      <xdr:nvSpPr>
        <xdr:cNvPr id="69" name="有形固定資産減価償却率最小値テキスト"/>
        <xdr:cNvSpPr txBox="1"/>
      </xdr:nvSpPr>
      <xdr:spPr>
        <a:xfrm>
          <a:off x="4813300" y="662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3</xdr:col>
      <xdr:colOff>1082675</xdr:colOff>
      <xdr:row>34</xdr:row>
      <xdr:rowOff>9398</xdr:rowOff>
    </xdr:from>
    <xdr:to>
      <xdr:col>3</xdr:col>
      <xdr:colOff>1260475</xdr:colOff>
      <xdr:row>34</xdr:row>
      <xdr:rowOff>9398</xdr:rowOff>
    </xdr:to>
    <xdr:cxnSp macro="">
      <xdr:nvCxnSpPr>
        <xdr:cNvPr id="70" name="直線コネクタ 69"/>
        <xdr:cNvCxnSpPr/>
      </xdr:nvCxnSpPr>
      <xdr:spPr>
        <a:xfrm>
          <a:off x="4673600" y="661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140225</xdr:rowOff>
    </xdr:from>
    <xdr:ext cx="405111" cy="259045"/>
    <xdr:sp macro="" textlink="">
      <xdr:nvSpPr>
        <xdr:cNvPr id="71" name="有形固定資産減価償却率最大値テキスト"/>
        <xdr:cNvSpPr txBox="1"/>
      </xdr:nvSpPr>
      <xdr:spPr>
        <a:xfrm>
          <a:off x="4813300" y="5207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a:t>
          </a:r>
          <a:endParaRPr kumimoji="1" lang="ja-JP" altLang="en-US" sz="1000" b="1">
            <a:latin typeface="ＭＳ Ｐゴシック"/>
          </a:endParaRPr>
        </a:p>
      </xdr:txBody>
    </xdr:sp>
    <xdr:clientData/>
  </xdr:oneCellAnchor>
  <xdr:twoCellAnchor>
    <xdr:from>
      <xdr:col>3</xdr:col>
      <xdr:colOff>1082675</xdr:colOff>
      <xdr:row>27</xdr:row>
      <xdr:rowOff>22098</xdr:rowOff>
    </xdr:from>
    <xdr:to>
      <xdr:col>3</xdr:col>
      <xdr:colOff>1260475</xdr:colOff>
      <xdr:row>27</xdr:row>
      <xdr:rowOff>22098</xdr:rowOff>
    </xdr:to>
    <xdr:cxnSp macro="">
      <xdr:nvCxnSpPr>
        <xdr:cNvPr id="72" name="直線コネクタ 71"/>
        <xdr:cNvCxnSpPr/>
      </xdr:nvCxnSpPr>
      <xdr:spPr>
        <a:xfrm>
          <a:off x="4673600" y="543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34307</xdr:rowOff>
    </xdr:from>
    <xdr:ext cx="405111" cy="259045"/>
    <xdr:sp macro="" textlink="">
      <xdr:nvSpPr>
        <xdr:cNvPr id="73" name="有形固定資産減価償却率平均値テキスト"/>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55880</xdr:rowOff>
    </xdr:from>
    <xdr:to>
      <xdr:col>3</xdr:col>
      <xdr:colOff>1222375</xdr:colOff>
      <xdr:row>29</xdr:row>
      <xdr:rowOff>157480</xdr:rowOff>
    </xdr:to>
    <xdr:sp macro="" textlink="">
      <xdr:nvSpPr>
        <xdr:cNvPr id="74" name="フローチャート : 判断 73"/>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28</xdr:row>
      <xdr:rowOff>58928</xdr:rowOff>
    </xdr:from>
    <xdr:to>
      <xdr:col>3</xdr:col>
      <xdr:colOff>1222375</xdr:colOff>
      <xdr:row>28</xdr:row>
      <xdr:rowOff>160528</xdr:rowOff>
    </xdr:to>
    <xdr:sp macro="" textlink="">
      <xdr:nvSpPr>
        <xdr:cNvPr id="80" name="円/楕円 79"/>
        <xdr:cNvSpPr/>
      </xdr:nvSpPr>
      <xdr:spPr>
        <a:xfrm>
          <a:off x="4711700" y="564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27</xdr:row>
      <xdr:rowOff>81805</xdr:rowOff>
    </xdr:from>
    <xdr:ext cx="405111" cy="259045"/>
    <xdr:sp macro="" textlink="">
      <xdr:nvSpPr>
        <xdr:cNvPr id="81" name="有形固定資産減価償却率該当値テキスト"/>
        <xdr:cNvSpPr txBox="1"/>
      </xdr:nvSpPr>
      <xdr:spPr>
        <a:xfrm>
          <a:off x="4813300" y="5492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5" name="正方形/長方形 8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6" name="正方形/長方形 8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7" name="正方形/長方形 8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8" name="正方形/長方形 8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89" name="正方形/長方形 8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90" name="正方形/長方形 8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92" name="正方形/長方形 9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4" name="テキスト ボックス 9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高知県香美市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26,914
26,674
537.86
18,051,751
16,599,338
1,038,840
10,180,803
16,414,186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11430</xdr:rowOff>
    </xdr:from>
    <xdr:to>
      <xdr:col>6</xdr:col>
      <xdr:colOff>510540</xdr:colOff>
      <xdr:row>42</xdr:row>
      <xdr:rowOff>41910</xdr:rowOff>
    </xdr:to>
    <xdr:cxnSp macro="">
      <xdr:nvCxnSpPr>
        <xdr:cNvPr id="57" name="直線コネクタ 56"/>
        <xdr:cNvCxnSpPr/>
      </xdr:nvCxnSpPr>
      <xdr:spPr>
        <a:xfrm flipV="1">
          <a:off x="4634865" y="5669280"/>
          <a:ext cx="0" cy="1573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45737</xdr:rowOff>
    </xdr:from>
    <xdr:ext cx="405111" cy="259045"/>
    <xdr:sp macro="" textlink="">
      <xdr:nvSpPr>
        <xdr:cNvPr id="58" name="【道路】&#10;有形固定資産減価償却率最小値テキスト"/>
        <xdr:cNvSpPr txBox="1"/>
      </xdr:nvSpPr>
      <xdr:spPr>
        <a:xfrm>
          <a:off x="4724400" y="724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422275</xdr:colOff>
      <xdr:row>42</xdr:row>
      <xdr:rowOff>41910</xdr:rowOff>
    </xdr:from>
    <xdr:to>
      <xdr:col>6</xdr:col>
      <xdr:colOff>600075</xdr:colOff>
      <xdr:row>42</xdr:row>
      <xdr:rowOff>41910</xdr:rowOff>
    </xdr:to>
    <xdr:cxnSp macro="">
      <xdr:nvCxnSpPr>
        <xdr:cNvPr id="59" name="直線コネクタ 58"/>
        <xdr:cNvCxnSpPr/>
      </xdr:nvCxnSpPr>
      <xdr:spPr>
        <a:xfrm>
          <a:off x="4546600" y="724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129557</xdr:rowOff>
    </xdr:from>
    <xdr:ext cx="405111" cy="259045"/>
    <xdr:sp macro="" textlink="">
      <xdr:nvSpPr>
        <xdr:cNvPr id="60" name="【道路】&#10;有形固定資産減価償却率最大値テキスト"/>
        <xdr:cNvSpPr txBox="1"/>
      </xdr:nvSpPr>
      <xdr:spPr>
        <a:xfrm>
          <a:off x="4724400" y="544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a:t>
          </a:r>
          <a:endParaRPr kumimoji="1" lang="ja-JP" altLang="en-US" sz="1000" b="1">
            <a:latin typeface="ＭＳ Ｐゴシック"/>
          </a:endParaRPr>
        </a:p>
      </xdr:txBody>
    </xdr:sp>
    <xdr:clientData/>
  </xdr:oneCellAnchor>
  <xdr:twoCellAnchor>
    <xdr:from>
      <xdr:col>6</xdr:col>
      <xdr:colOff>422275</xdr:colOff>
      <xdr:row>33</xdr:row>
      <xdr:rowOff>11430</xdr:rowOff>
    </xdr:from>
    <xdr:to>
      <xdr:col>6</xdr:col>
      <xdr:colOff>600075</xdr:colOff>
      <xdr:row>33</xdr:row>
      <xdr:rowOff>11430</xdr:rowOff>
    </xdr:to>
    <xdr:cxnSp macro="">
      <xdr:nvCxnSpPr>
        <xdr:cNvPr id="61" name="直線コネクタ 60"/>
        <xdr:cNvCxnSpPr/>
      </xdr:nvCxnSpPr>
      <xdr:spPr>
        <a:xfrm>
          <a:off x="4546600" y="566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163847</xdr:rowOff>
    </xdr:from>
    <xdr:ext cx="405111" cy="259045"/>
    <xdr:sp macro="" textlink="">
      <xdr:nvSpPr>
        <xdr:cNvPr id="62" name="【道路】&#10;有形固定資産減価償却率平均値テキスト"/>
        <xdr:cNvSpPr txBox="1"/>
      </xdr:nvSpPr>
      <xdr:spPr>
        <a:xfrm>
          <a:off x="4724400" y="6164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13970</xdr:rowOff>
    </xdr:from>
    <xdr:to>
      <xdr:col>6</xdr:col>
      <xdr:colOff>561975</xdr:colOff>
      <xdr:row>36</xdr:row>
      <xdr:rowOff>115570</xdr:rowOff>
    </xdr:to>
    <xdr:sp macro="" textlink="">
      <xdr:nvSpPr>
        <xdr:cNvPr id="63" name="フローチャート : 判断 62"/>
        <xdr:cNvSpPr/>
      </xdr:nvSpPr>
      <xdr:spPr>
        <a:xfrm>
          <a:off x="4584700" y="618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109220</xdr:rowOff>
    </xdr:from>
    <xdr:to>
      <xdr:col>6</xdr:col>
      <xdr:colOff>561975</xdr:colOff>
      <xdr:row>34</xdr:row>
      <xdr:rowOff>39370</xdr:rowOff>
    </xdr:to>
    <xdr:sp macro="" textlink="">
      <xdr:nvSpPr>
        <xdr:cNvPr id="69" name="円/楕円 68"/>
        <xdr:cNvSpPr/>
      </xdr:nvSpPr>
      <xdr:spPr>
        <a:xfrm>
          <a:off x="4584700" y="576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32</xdr:row>
      <xdr:rowOff>132097</xdr:rowOff>
    </xdr:from>
    <xdr:ext cx="405111" cy="259045"/>
    <xdr:sp macro="" textlink="">
      <xdr:nvSpPr>
        <xdr:cNvPr id="70" name="【道路】&#10;有形固定資産減価償却率該当値テキスト"/>
        <xdr:cNvSpPr txBox="1"/>
      </xdr:nvSpPr>
      <xdr:spPr>
        <a:xfrm>
          <a:off x="4724400" y="56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24.289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2" name="直線コネクタ 8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121755</xdr:rowOff>
    </xdr:from>
    <xdr:ext cx="531299" cy="259045"/>
    <xdr:sp macro="" textlink="">
      <xdr:nvSpPr>
        <xdr:cNvPr id="83" name="テキスト ボックス 82"/>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4" name="直線コネクタ 8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5" name="テキスト ボックス 84"/>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6" name="直線コネクタ 8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7" name="テキスト ボックス 86"/>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8" name="直線コネクタ 8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9" name="テキスト ボックス 88"/>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0" name="直線コネクタ 8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91" name="テキスト ボックス 90"/>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2" name="直線コネクタ 9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3" name="テキスト ボックス 92"/>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5" name="テキスト ボックス 9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6"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76788</xdr:rowOff>
    </xdr:from>
    <xdr:to>
      <xdr:col>15</xdr:col>
      <xdr:colOff>180340</xdr:colOff>
      <xdr:row>42</xdr:row>
      <xdr:rowOff>152422</xdr:rowOff>
    </xdr:to>
    <xdr:cxnSp macro="">
      <xdr:nvCxnSpPr>
        <xdr:cNvPr id="97" name="直線コネクタ 96"/>
        <xdr:cNvCxnSpPr/>
      </xdr:nvCxnSpPr>
      <xdr:spPr>
        <a:xfrm flipV="1">
          <a:off x="10476865" y="5734638"/>
          <a:ext cx="0" cy="1618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156249</xdr:rowOff>
    </xdr:from>
    <xdr:ext cx="469744" cy="259045"/>
    <xdr:sp macro="" textlink="">
      <xdr:nvSpPr>
        <xdr:cNvPr id="98" name="【道路】&#10;一人当たり延長最小値テキスト"/>
        <xdr:cNvSpPr txBox="1"/>
      </xdr:nvSpPr>
      <xdr:spPr>
        <a:xfrm>
          <a:off x="10566400" y="7357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8.166</a:t>
          </a:r>
          <a:endParaRPr kumimoji="1" lang="ja-JP" altLang="en-US" sz="1000" b="1">
            <a:latin typeface="ＭＳ Ｐゴシック"/>
          </a:endParaRPr>
        </a:p>
      </xdr:txBody>
    </xdr:sp>
    <xdr:clientData/>
  </xdr:oneCellAnchor>
  <xdr:twoCellAnchor>
    <xdr:from>
      <xdr:col>15</xdr:col>
      <xdr:colOff>92075</xdr:colOff>
      <xdr:row>42</xdr:row>
      <xdr:rowOff>152422</xdr:rowOff>
    </xdr:from>
    <xdr:to>
      <xdr:col>15</xdr:col>
      <xdr:colOff>269875</xdr:colOff>
      <xdr:row>42</xdr:row>
      <xdr:rowOff>152422</xdr:rowOff>
    </xdr:to>
    <xdr:cxnSp macro="">
      <xdr:nvCxnSpPr>
        <xdr:cNvPr id="99" name="直線コネクタ 98"/>
        <xdr:cNvCxnSpPr/>
      </xdr:nvCxnSpPr>
      <xdr:spPr>
        <a:xfrm>
          <a:off x="10388600" y="7353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23465</xdr:rowOff>
    </xdr:from>
    <xdr:ext cx="534377" cy="259045"/>
    <xdr:sp macro="" textlink="">
      <xdr:nvSpPr>
        <xdr:cNvPr id="100" name="【道路】&#10;一人当たり延長最大値テキスト"/>
        <xdr:cNvSpPr txBox="1"/>
      </xdr:nvSpPr>
      <xdr:spPr>
        <a:xfrm>
          <a:off x="10566400" y="550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57.732</a:t>
          </a:r>
          <a:endParaRPr kumimoji="1" lang="ja-JP" altLang="en-US" sz="1000" b="1">
            <a:latin typeface="ＭＳ Ｐゴシック"/>
          </a:endParaRPr>
        </a:p>
      </xdr:txBody>
    </xdr:sp>
    <xdr:clientData/>
  </xdr:oneCellAnchor>
  <xdr:twoCellAnchor>
    <xdr:from>
      <xdr:col>15</xdr:col>
      <xdr:colOff>92075</xdr:colOff>
      <xdr:row>33</xdr:row>
      <xdr:rowOff>76788</xdr:rowOff>
    </xdr:from>
    <xdr:to>
      <xdr:col>15</xdr:col>
      <xdr:colOff>269875</xdr:colOff>
      <xdr:row>33</xdr:row>
      <xdr:rowOff>76788</xdr:rowOff>
    </xdr:to>
    <xdr:cxnSp macro="">
      <xdr:nvCxnSpPr>
        <xdr:cNvPr id="101" name="直線コネクタ 100"/>
        <xdr:cNvCxnSpPr/>
      </xdr:nvCxnSpPr>
      <xdr:spPr>
        <a:xfrm>
          <a:off x="10388600" y="5734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1088</xdr:rowOff>
    </xdr:from>
    <xdr:ext cx="534377" cy="259045"/>
    <xdr:sp macro="" textlink="">
      <xdr:nvSpPr>
        <xdr:cNvPr id="102" name="【道路】&#10;一人当たり延長平均値テキスト"/>
        <xdr:cNvSpPr txBox="1"/>
      </xdr:nvSpPr>
      <xdr:spPr>
        <a:xfrm>
          <a:off x="10566400" y="6687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22.445</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149661</xdr:rowOff>
    </xdr:from>
    <xdr:to>
      <xdr:col>15</xdr:col>
      <xdr:colOff>231775</xdr:colOff>
      <xdr:row>40</xdr:row>
      <xdr:rowOff>79811</xdr:rowOff>
    </xdr:to>
    <xdr:sp macro="" textlink="">
      <xdr:nvSpPr>
        <xdr:cNvPr id="103" name="フローチャート : 判断 102"/>
        <xdr:cNvSpPr/>
      </xdr:nvSpPr>
      <xdr:spPr>
        <a:xfrm>
          <a:off x="10426700" y="68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40</xdr:row>
      <xdr:rowOff>96200</xdr:rowOff>
    </xdr:from>
    <xdr:to>
      <xdr:col>15</xdr:col>
      <xdr:colOff>231775</xdr:colOff>
      <xdr:row>41</xdr:row>
      <xdr:rowOff>26350</xdr:rowOff>
    </xdr:to>
    <xdr:sp macro="" textlink="">
      <xdr:nvSpPr>
        <xdr:cNvPr id="109" name="円/楕円 108"/>
        <xdr:cNvSpPr/>
      </xdr:nvSpPr>
      <xdr:spPr>
        <a:xfrm>
          <a:off x="10426700" y="69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74627</xdr:rowOff>
    </xdr:from>
    <xdr:ext cx="534377" cy="259045"/>
    <xdr:sp macro="" textlink="">
      <xdr:nvSpPr>
        <xdr:cNvPr id="110" name="【道路】&#10;一人当たり延長該当値テキスト"/>
        <xdr:cNvSpPr txBox="1"/>
      </xdr:nvSpPr>
      <xdr:spPr>
        <a:xfrm>
          <a:off x="10566400" y="693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18.832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11" name="正方形/長方形 110"/>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8" name="正方形/長方形 117"/>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2" name="直線コネクタ 12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3" name="テキスト ボックス 12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4" name="直線コネクタ 12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5" name="テキスト ボックス 12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6" name="直線コネクタ 12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7" name="テキスト ボックス 12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8" name="直線コネクタ 12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9" name="テキスト ボックス 12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0" name="直線コネクタ 12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1" name="テキスト ボックス 13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2" name="直線コネクタ 13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3" name="テキスト ボックス 132"/>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5" name="テキスト ボックス 134"/>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6"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132262</xdr:rowOff>
    </xdr:from>
    <xdr:to>
      <xdr:col>6</xdr:col>
      <xdr:colOff>510540</xdr:colOff>
      <xdr:row>63</xdr:row>
      <xdr:rowOff>128996</xdr:rowOff>
    </xdr:to>
    <xdr:cxnSp macro="">
      <xdr:nvCxnSpPr>
        <xdr:cNvPr id="137" name="直線コネクタ 136"/>
        <xdr:cNvCxnSpPr/>
      </xdr:nvCxnSpPr>
      <xdr:spPr>
        <a:xfrm flipV="1">
          <a:off x="4634865" y="9562012"/>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132823</xdr:rowOff>
    </xdr:from>
    <xdr:ext cx="405111" cy="259045"/>
    <xdr:sp macro="" textlink="">
      <xdr:nvSpPr>
        <xdr:cNvPr id="138" name="【橋りょう・トンネル】&#10;有形固定資産減価償却率最小値テキスト"/>
        <xdr:cNvSpPr txBox="1"/>
      </xdr:nvSpPr>
      <xdr:spPr>
        <a:xfrm>
          <a:off x="4724400" y="1093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422275</xdr:colOff>
      <xdr:row>63</xdr:row>
      <xdr:rowOff>128996</xdr:rowOff>
    </xdr:from>
    <xdr:to>
      <xdr:col>6</xdr:col>
      <xdr:colOff>600075</xdr:colOff>
      <xdr:row>63</xdr:row>
      <xdr:rowOff>128996</xdr:rowOff>
    </xdr:to>
    <xdr:cxnSp macro="">
      <xdr:nvCxnSpPr>
        <xdr:cNvPr id="139" name="直線コネクタ 138"/>
        <xdr:cNvCxnSpPr/>
      </xdr:nvCxnSpPr>
      <xdr:spPr>
        <a:xfrm>
          <a:off x="4546600" y="1093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78939</xdr:rowOff>
    </xdr:from>
    <xdr:ext cx="405111" cy="259045"/>
    <xdr:sp macro="" textlink="">
      <xdr:nvSpPr>
        <xdr:cNvPr id="140" name="【橋りょう・トンネル】&#10;有形固定資産減価償却率最大値テキスト"/>
        <xdr:cNvSpPr txBox="1"/>
      </xdr:nvSpPr>
      <xdr:spPr>
        <a:xfrm>
          <a:off x="4724400" y="9337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a:t>
          </a:r>
          <a:endParaRPr kumimoji="1" lang="ja-JP" altLang="en-US" sz="1000" b="1">
            <a:latin typeface="ＭＳ Ｐゴシック"/>
          </a:endParaRPr>
        </a:p>
      </xdr:txBody>
    </xdr:sp>
    <xdr:clientData/>
  </xdr:oneCellAnchor>
  <xdr:twoCellAnchor>
    <xdr:from>
      <xdr:col>6</xdr:col>
      <xdr:colOff>422275</xdr:colOff>
      <xdr:row>55</xdr:row>
      <xdr:rowOff>132262</xdr:rowOff>
    </xdr:from>
    <xdr:to>
      <xdr:col>6</xdr:col>
      <xdr:colOff>600075</xdr:colOff>
      <xdr:row>55</xdr:row>
      <xdr:rowOff>132262</xdr:rowOff>
    </xdr:to>
    <xdr:cxnSp macro="">
      <xdr:nvCxnSpPr>
        <xdr:cNvPr id="141" name="直線コネクタ 140"/>
        <xdr:cNvCxnSpPr/>
      </xdr:nvCxnSpPr>
      <xdr:spPr>
        <a:xfrm>
          <a:off x="4546600" y="956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51724</xdr:rowOff>
    </xdr:from>
    <xdr:ext cx="405111" cy="259045"/>
    <xdr:sp macro="" textlink="">
      <xdr:nvSpPr>
        <xdr:cNvPr id="142" name="【橋りょう・トンネル】&#10;有形固定資産減価償却率平均値テキスト"/>
        <xdr:cNvSpPr txBox="1"/>
      </xdr:nvSpPr>
      <xdr:spPr>
        <a:xfrm>
          <a:off x="4724400" y="1033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73297</xdr:rowOff>
    </xdr:from>
    <xdr:to>
      <xdr:col>6</xdr:col>
      <xdr:colOff>561975</xdr:colOff>
      <xdr:row>61</xdr:row>
      <xdr:rowOff>3447</xdr:rowOff>
    </xdr:to>
    <xdr:sp macro="" textlink="">
      <xdr:nvSpPr>
        <xdr:cNvPr id="143" name="フローチャート : 判断 142"/>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81462</xdr:rowOff>
    </xdr:from>
    <xdr:to>
      <xdr:col>6</xdr:col>
      <xdr:colOff>561975</xdr:colOff>
      <xdr:row>56</xdr:row>
      <xdr:rowOff>11612</xdr:rowOff>
    </xdr:to>
    <xdr:sp macro="" textlink="">
      <xdr:nvSpPr>
        <xdr:cNvPr id="149" name="円/楕円 148"/>
        <xdr:cNvSpPr/>
      </xdr:nvSpPr>
      <xdr:spPr>
        <a:xfrm>
          <a:off x="4584700" y="951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34489</xdr:rowOff>
    </xdr:from>
    <xdr:ext cx="405111" cy="259045"/>
    <xdr:sp macro="" textlink="">
      <xdr:nvSpPr>
        <xdr:cNvPr id="150" name="【橋りょう・トンネル】&#10;有形固定資産減価償却率該当値テキスト"/>
        <xdr:cNvSpPr txBox="1"/>
      </xdr:nvSpPr>
      <xdr:spPr>
        <a:xfrm>
          <a:off x="4724400" y="9464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51" name="正方形/長方形 150"/>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325,461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8" name="正方形/長方形 157"/>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2" name="テキスト ボックス 16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4" name="テキスト ボックス 163"/>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6" name="テキスト ボックス 165"/>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8" name="テキスト ボックス 167"/>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0" name="テキスト ボックス 169"/>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2" name="テキスト ボックス 17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73"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14158</xdr:rowOff>
    </xdr:from>
    <xdr:to>
      <xdr:col>15</xdr:col>
      <xdr:colOff>180340</xdr:colOff>
      <xdr:row>64</xdr:row>
      <xdr:rowOff>60440</xdr:rowOff>
    </xdr:to>
    <xdr:cxnSp macro="">
      <xdr:nvCxnSpPr>
        <xdr:cNvPr id="174" name="直線コネクタ 173"/>
        <xdr:cNvCxnSpPr/>
      </xdr:nvCxnSpPr>
      <xdr:spPr>
        <a:xfrm flipV="1">
          <a:off x="10476865" y="9615358"/>
          <a:ext cx="0" cy="1417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64267</xdr:rowOff>
    </xdr:from>
    <xdr:ext cx="469744" cy="259045"/>
    <xdr:sp macro="" textlink="">
      <xdr:nvSpPr>
        <xdr:cNvPr id="175" name="【橋りょう・トンネル】&#10;一人当たり有形固定資産（償却資産）額最小値テキスト"/>
        <xdr:cNvSpPr txBox="1"/>
      </xdr:nvSpPr>
      <xdr:spPr>
        <a:xfrm>
          <a:off x="10566400" y="1103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8,273</a:t>
          </a:r>
          <a:endParaRPr kumimoji="1" lang="ja-JP" altLang="en-US" sz="1000" b="1">
            <a:latin typeface="ＭＳ Ｐゴシック"/>
          </a:endParaRPr>
        </a:p>
      </xdr:txBody>
    </xdr:sp>
    <xdr:clientData/>
  </xdr:oneCellAnchor>
  <xdr:twoCellAnchor>
    <xdr:from>
      <xdr:col>15</xdr:col>
      <xdr:colOff>92075</xdr:colOff>
      <xdr:row>64</xdr:row>
      <xdr:rowOff>60440</xdr:rowOff>
    </xdr:from>
    <xdr:to>
      <xdr:col>15</xdr:col>
      <xdr:colOff>269875</xdr:colOff>
      <xdr:row>64</xdr:row>
      <xdr:rowOff>60440</xdr:rowOff>
    </xdr:to>
    <xdr:cxnSp macro="">
      <xdr:nvCxnSpPr>
        <xdr:cNvPr id="176" name="直線コネクタ 175"/>
        <xdr:cNvCxnSpPr/>
      </xdr:nvCxnSpPr>
      <xdr:spPr>
        <a:xfrm>
          <a:off x="10388600" y="11033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132285</xdr:rowOff>
    </xdr:from>
    <xdr:ext cx="599010" cy="259045"/>
    <xdr:sp macro="" textlink="">
      <xdr:nvSpPr>
        <xdr:cNvPr id="177" name="【橋りょう・トンネル】&#10;一人当たり有形固定資産（償却資産）額最大値テキスト"/>
        <xdr:cNvSpPr txBox="1"/>
      </xdr:nvSpPr>
      <xdr:spPr>
        <a:xfrm>
          <a:off x="10566400" y="9390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752,568</a:t>
          </a:r>
          <a:endParaRPr kumimoji="1" lang="ja-JP" altLang="en-US" sz="1000" b="1">
            <a:latin typeface="ＭＳ Ｐゴシック"/>
          </a:endParaRPr>
        </a:p>
      </xdr:txBody>
    </xdr:sp>
    <xdr:clientData/>
  </xdr:oneCellAnchor>
  <xdr:twoCellAnchor>
    <xdr:from>
      <xdr:col>15</xdr:col>
      <xdr:colOff>92075</xdr:colOff>
      <xdr:row>56</xdr:row>
      <xdr:rowOff>14158</xdr:rowOff>
    </xdr:from>
    <xdr:to>
      <xdr:col>15</xdr:col>
      <xdr:colOff>269875</xdr:colOff>
      <xdr:row>56</xdr:row>
      <xdr:rowOff>14158</xdr:rowOff>
    </xdr:to>
    <xdr:cxnSp macro="">
      <xdr:nvCxnSpPr>
        <xdr:cNvPr id="178" name="直線コネクタ 177"/>
        <xdr:cNvCxnSpPr/>
      </xdr:nvCxnSpPr>
      <xdr:spPr>
        <a:xfrm>
          <a:off x="10388600" y="9615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166351</xdr:rowOff>
    </xdr:from>
    <xdr:ext cx="599010" cy="259045"/>
    <xdr:sp macro="" textlink="">
      <xdr:nvSpPr>
        <xdr:cNvPr id="179" name="【橋りょう・トンネル】&#10;一人当たり有形固定資産（償却資産）額平均値テキスト"/>
        <xdr:cNvSpPr txBox="1"/>
      </xdr:nvSpPr>
      <xdr:spPr>
        <a:xfrm>
          <a:off x="10566400" y="10281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298,019</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143474</xdr:rowOff>
    </xdr:from>
    <xdr:to>
      <xdr:col>15</xdr:col>
      <xdr:colOff>231775</xdr:colOff>
      <xdr:row>61</xdr:row>
      <xdr:rowOff>73624</xdr:rowOff>
    </xdr:to>
    <xdr:sp macro="" textlink="">
      <xdr:nvSpPr>
        <xdr:cNvPr id="180" name="フローチャート : 判断 179"/>
        <xdr:cNvSpPr/>
      </xdr:nvSpPr>
      <xdr:spPr>
        <a:xfrm>
          <a:off x="10426700" y="1043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63</xdr:row>
      <xdr:rowOff>115983</xdr:rowOff>
    </xdr:from>
    <xdr:to>
      <xdr:col>15</xdr:col>
      <xdr:colOff>231775</xdr:colOff>
      <xdr:row>64</xdr:row>
      <xdr:rowOff>46133</xdr:rowOff>
    </xdr:to>
    <xdr:sp macro="" textlink="">
      <xdr:nvSpPr>
        <xdr:cNvPr id="186" name="円/楕円 185"/>
        <xdr:cNvSpPr/>
      </xdr:nvSpPr>
      <xdr:spPr>
        <a:xfrm>
          <a:off x="10426700" y="1091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30910</xdr:rowOff>
    </xdr:from>
    <xdr:ext cx="534377" cy="259045"/>
    <xdr:sp macro="" textlink="">
      <xdr:nvSpPr>
        <xdr:cNvPr id="187" name="【橋りょう・トンネル】&#10;一人当たり有形固定資産（償却資産）額該当値テキスト"/>
        <xdr:cNvSpPr txBox="1"/>
      </xdr:nvSpPr>
      <xdr:spPr>
        <a:xfrm>
          <a:off x="10566400" y="1083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42,450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8" name="正方形/長方形 187"/>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9" name="正方形/長方形 18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0" name="正方形/長方形 18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1" name="正方形/長方形 19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2" name="正方形/長方形 19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3" name="正方形/長方形 19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4" name="正方形/長方形 19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5" name="正方形/長方形 194"/>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6" name="テキスト ボックス 19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7" name="直線コネクタ 19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8" name="テキスト ボックス 19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9" name="直線コネクタ 19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0" name="テキスト ボックス 19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1" name="直線コネクタ 20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2" name="テキスト ボックス 20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3" name="直線コネクタ 20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4" name="テキスト ボックス 20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5" name="直線コネクタ 20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6" name="テキスト ボックス 205"/>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7" name="直線コネクタ 20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8" name="テキスト ボックス 20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9"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24385</xdr:rowOff>
    </xdr:from>
    <xdr:to>
      <xdr:col>6</xdr:col>
      <xdr:colOff>510540</xdr:colOff>
      <xdr:row>86</xdr:row>
      <xdr:rowOff>33528</xdr:rowOff>
    </xdr:to>
    <xdr:cxnSp macro="">
      <xdr:nvCxnSpPr>
        <xdr:cNvPr id="210" name="直線コネクタ 209"/>
        <xdr:cNvCxnSpPr/>
      </xdr:nvCxnSpPr>
      <xdr:spPr>
        <a:xfrm flipV="1">
          <a:off x="4634865" y="13568935"/>
          <a:ext cx="0" cy="1209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37355</xdr:rowOff>
    </xdr:from>
    <xdr:ext cx="405111" cy="259045"/>
    <xdr:sp macro="" textlink="">
      <xdr:nvSpPr>
        <xdr:cNvPr id="211" name="【公営住宅】&#10;有形固定資産減価償却率最小値テキスト"/>
        <xdr:cNvSpPr txBox="1"/>
      </xdr:nvSpPr>
      <xdr:spPr>
        <a:xfrm>
          <a:off x="4724400" y="1478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6</xdr:col>
      <xdr:colOff>422275</xdr:colOff>
      <xdr:row>86</xdr:row>
      <xdr:rowOff>33528</xdr:rowOff>
    </xdr:from>
    <xdr:to>
      <xdr:col>6</xdr:col>
      <xdr:colOff>600075</xdr:colOff>
      <xdr:row>86</xdr:row>
      <xdr:rowOff>33528</xdr:rowOff>
    </xdr:to>
    <xdr:cxnSp macro="">
      <xdr:nvCxnSpPr>
        <xdr:cNvPr id="212" name="直線コネクタ 211"/>
        <xdr:cNvCxnSpPr/>
      </xdr:nvCxnSpPr>
      <xdr:spPr>
        <a:xfrm>
          <a:off x="4546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142512</xdr:rowOff>
    </xdr:from>
    <xdr:ext cx="405111" cy="259045"/>
    <xdr:sp macro="" textlink="">
      <xdr:nvSpPr>
        <xdr:cNvPr id="213" name="【公営住宅】&#10;有形固定資産減価償却率最大値テキスト"/>
        <xdr:cNvSpPr txBox="1"/>
      </xdr:nvSpPr>
      <xdr:spPr>
        <a:xfrm>
          <a:off x="4724400" y="1334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6</xdr:col>
      <xdr:colOff>422275</xdr:colOff>
      <xdr:row>79</xdr:row>
      <xdr:rowOff>24385</xdr:rowOff>
    </xdr:from>
    <xdr:to>
      <xdr:col>6</xdr:col>
      <xdr:colOff>600075</xdr:colOff>
      <xdr:row>79</xdr:row>
      <xdr:rowOff>24385</xdr:rowOff>
    </xdr:to>
    <xdr:cxnSp macro="">
      <xdr:nvCxnSpPr>
        <xdr:cNvPr id="214" name="直線コネクタ 213"/>
        <xdr:cNvCxnSpPr/>
      </xdr:nvCxnSpPr>
      <xdr:spPr>
        <a:xfrm>
          <a:off x="4546600" y="135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67327</xdr:rowOff>
    </xdr:from>
    <xdr:ext cx="405111" cy="259045"/>
    <xdr:sp macro="" textlink="">
      <xdr:nvSpPr>
        <xdr:cNvPr id="215" name="【公営住宅】&#10;有形固定資産減価償却率平均値テキスト"/>
        <xdr:cNvSpPr txBox="1"/>
      </xdr:nvSpPr>
      <xdr:spPr>
        <a:xfrm>
          <a:off x="4724400" y="14126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60.0</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44450</xdr:rowOff>
    </xdr:from>
    <xdr:to>
      <xdr:col>6</xdr:col>
      <xdr:colOff>561975</xdr:colOff>
      <xdr:row>83</xdr:row>
      <xdr:rowOff>146050</xdr:rowOff>
    </xdr:to>
    <xdr:sp macro="" textlink="">
      <xdr:nvSpPr>
        <xdr:cNvPr id="216" name="フローチャート : 判断 215"/>
        <xdr:cNvSpPr/>
      </xdr:nvSpPr>
      <xdr:spPr>
        <a:xfrm>
          <a:off x="4584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7" name="テキスト ボックス 21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8" name="テキスト ボックス 21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9" name="テキスト ボックス 21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0" name="テキスト ボックス 21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1" name="テキスト ボックス 22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85</xdr:row>
      <xdr:rowOff>154178</xdr:rowOff>
    </xdr:from>
    <xdr:to>
      <xdr:col>6</xdr:col>
      <xdr:colOff>561975</xdr:colOff>
      <xdr:row>86</xdr:row>
      <xdr:rowOff>84328</xdr:rowOff>
    </xdr:to>
    <xdr:sp macro="" textlink="">
      <xdr:nvSpPr>
        <xdr:cNvPr id="222" name="円/楕円 221"/>
        <xdr:cNvSpPr/>
      </xdr:nvSpPr>
      <xdr:spPr>
        <a:xfrm>
          <a:off x="4584700" y="1472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85</xdr:row>
      <xdr:rowOff>69105</xdr:rowOff>
    </xdr:from>
    <xdr:ext cx="405111" cy="259045"/>
    <xdr:sp macro="" textlink="">
      <xdr:nvSpPr>
        <xdr:cNvPr id="223" name="【公営住宅】&#10;有形固定資産減価償却率該当値テキスト"/>
        <xdr:cNvSpPr txBox="1"/>
      </xdr:nvSpPr>
      <xdr:spPr>
        <a:xfrm>
          <a:off x="4724400" y="14642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4" name="正方形/長方形 223"/>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5" name="正方形/長方形 2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6" name="正方形/長方形 2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7" name="正方形/長方形 2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8" name="正方形/長方形 2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9" name="正方形/長方形 2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0" name="正方形/長方形 2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31" name="正方形/長方形 230"/>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2" name="テキスト ボックス 2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3" name="直線コネクタ 2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4" name="直線コネクタ 2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5" name="テキスト ボックス 2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6" name="直線コネクタ 2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7" name="テキスト ボックス 2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8" name="直線コネクタ 2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9" name="テキスト ボックス 2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0" name="直線コネクタ 2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1" name="テキスト ボックス 2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2" name="直線コネクタ 2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3" name="テキスト ボックス 2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4" name="直線コネクタ 2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5" name="テキスト ボックス 2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6"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90297</xdr:rowOff>
    </xdr:from>
    <xdr:to>
      <xdr:col>15</xdr:col>
      <xdr:colOff>180340</xdr:colOff>
      <xdr:row>86</xdr:row>
      <xdr:rowOff>48006</xdr:rowOff>
    </xdr:to>
    <xdr:cxnSp macro="">
      <xdr:nvCxnSpPr>
        <xdr:cNvPr id="247" name="直線コネクタ 246"/>
        <xdr:cNvCxnSpPr/>
      </xdr:nvCxnSpPr>
      <xdr:spPr>
        <a:xfrm flipV="1">
          <a:off x="10476865" y="13463397"/>
          <a:ext cx="0" cy="1329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51833</xdr:rowOff>
    </xdr:from>
    <xdr:ext cx="469744" cy="259045"/>
    <xdr:sp macro="" textlink="">
      <xdr:nvSpPr>
        <xdr:cNvPr id="248" name="【公営住宅】&#10;一人当たり面積最小値テキスト"/>
        <xdr:cNvSpPr txBox="1"/>
      </xdr:nvSpPr>
      <xdr:spPr>
        <a:xfrm>
          <a:off x="10566400" y="1479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0.174</a:t>
          </a:r>
          <a:endParaRPr kumimoji="1" lang="ja-JP" altLang="en-US" sz="1000" b="1">
            <a:latin typeface="ＭＳ Ｐゴシック"/>
          </a:endParaRPr>
        </a:p>
      </xdr:txBody>
    </xdr:sp>
    <xdr:clientData/>
  </xdr:oneCellAnchor>
  <xdr:twoCellAnchor>
    <xdr:from>
      <xdr:col>15</xdr:col>
      <xdr:colOff>92075</xdr:colOff>
      <xdr:row>86</xdr:row>
      <xdr:rowOff>48006</xdr:rowOff>
    </xdr:from>
    <xdr:to>
      <xdr:col>15</xdr:col>
      <xdr:colOff>269875</xdr:colOff>
      <xdr:row>86</xdr:row>
      <xdr:rowOff>48006</xdr:rowOff>
    </xdr:to>
    <xdr:cxnSp macro="">
      <xdr:nvCxnSpPr>
        <xdr:cNvPr id="249" name="直線コネクタ 248"/>
        <xdr:cNvCxnSpPr/>
      </xdr:nvCxnSpPr>
      <xdr:spPr>
        <a:xfrm>
          <a:off x="10388600" y="14792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36974</xdr:rowOff>
    </xdr:from>
    <xdr:ext cx="469744" cy="259045"/>
    <xdr:sp macro="" textlink="">
      <xdr:nvSpPr>
        <xdr:cNvPr id="250" name="【公営住宅】&#10;一人当たり面積最大値テキスト"/>
        <xdr:cNvSpPr txBox="1"/>
      </xdr:nvSpPr>
      <xdr:spPr>
        <a:xfrm>
          <a:off x="10566400" y="13238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3.663</a:t>
          </a:r>
          <a:endParaRPr kumimoji="1" lang="ja-JP" altLang="en-US" sz="1000" b="1">
            <a:latin typeface="ＭＳ Ｐゴシック"/>
          </a:endParaRPr>
        </a:p>
      </xdr:txBody>
    </xdr:sp>
    <xdr:clientData/>
  </xdr:oneCellAnchor>
  <xdr:twoCellAnchor>
    <xdr:from>
      <xdr:col>15</xdr:col>
      <xdr:colOff>92075</xdr:colOff>
      <xdr:row>78</xdr:row>
      <xdr:rowOff>90297</xdr:rowOff>
    </xdr:from>
    <xdr:to>
      <xdr:col>15</xdr:col>
      <xdr:colOff>269875</xdr:colOff>
      <xdr:row>78</xdr:row>
      <xdr:rowOff>90297</xdr:rowOff>
    </xdr:to>
    <xdr:cxnSp macro="">
      <xdr:nvCxnSpPr>
        <xdr:cNvPr id="251" name="直線コネクタ 250"/>
        <xdr:cNvCxnSpPr/>
      </xdr:nvCxnSpPr>
      <xdr:spPr>
        <a:xfrm>
          <a:off x="10388600" y="1346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142764</xdr:rowOff>
    </xdr:from>
    <xdr:ext cx="469744" cy="259045"/>
    <xdr:sp macro="" textlink="">
      <xdr:nvSpPr>
        <xdr:cNvPr id="252" name="【公営住宅】&#10;一人当たり面積平均値テキスト"/>
        <xdr:cNvSpPr txBox="1"/>
      </xdr:nvSpPr>
      <xdr:spPr>
        <a:xfrm>
          <a:off x="10566400" y="14201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119887</xdr:rowOff>
    </xdr:from>
    <xdr:to>
      <xdr:col>15</xdr:col>
      <xdr:colOff>231775</xdr:colOff>
      <xdr:row>84</xdr:row>
      <xdr:rowOff>50037</xdr:rowOff>
    </xdr:to>
    <xdr:sp macro="" textlink="">
      <xdr:nvSpPr>
        <xdr:cNvPr id="253" name="フローチャート : 判断 252"/>
        <xdr:cNvSpPr/>
      </xdr:nvSpPr>
      <xdr:spPr>
        <a:xfrm>
          <a:off x="10426700" y="1435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84</xdr:row>
      <xdr:rowOff>75312</xdr:rowOff>
    </xdr:from>
    <xdr:to>
      <xdr:col>15</xdr:col>
      <xdr:colOff>231775</xdr:colOff>
      <xdr:row>85</xdr:row>
      <xdr:rowOff>5462</xdr:rowOff>
    </xdr:to>
    <xdr:sp macro="" textlink="">
      <xdr:nvSpPr>
        <xdr:cNvPr id="259" name="円/楕円 258"/>
        <xdr:cNvSpPr/>
      </xdr:nvSpPr>
      <xdr:spPr>
        <a:xfrm>
          <a:off x="10426700" y="1447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53739</xdr:rowOff>
    </xdr:from>
    <xdr:ext cx="469744" cy="259045"/>
    <xdr:sp macro="" textlink="">
      <xdr:nvSpPr>
        <xdr:cNvPr id="260" name="【公営住宅】&#10;一人当たり面積該当値テキスト"/>
        <xdr:cNvSpPr txBox="1"/>
      </xdr:nvSpPr>
      <xdr:spPr>
        <a:xfrm>
          <a:off x="10566400" y="1445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0.869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61" name="正方形/長方形 260"/>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2" name="正方形/長方形 2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3" name="正方形/長方形 2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4" name="正方形/長方形 2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5" name="正方形/長方形 2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6" name="正方形/長方形 2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7" name="正方形/長方形 2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8" name="正方形/長方形 267"/>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69" name="正方形/長方形 268"/>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0" name="正方形/長方形 2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1" name="正方形/長方形 2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2" name="正方形/長方形 2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3" name="正方形/長方形 2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4" name="正方形/長方形 2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5" name="正方形/長方形 2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340,976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76" name="正方形/長方形 275"/>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77" name="正方形/長方形 276"/>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8" name="正方形/長方形 2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9" name="正方形/長方形 2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0" name="正方形/長方形 2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1" name="正方形/長方形 2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2" name="正方形/長方形 2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3" name="正方形/長方形 2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84" name="正方形/長方形 283"/>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5" name="テキスト ボックス 2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6" name="直線コネクタ 2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7" name="テキスト ボックス 28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8" name="直線コネクタ 28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89" name="テキスト ボックス 28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0" name="直線コネクタ 28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1" name="テキスト ボックス 29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2" name="直線コネクタ 29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3" name="テキスト ボックス 29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4" name="直線コネクタ 29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5" name="テキスト ボックス 29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6" name="直線コネクタ 29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7" name="テキスト ボックス 29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8" name="直線コネクタ 2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9" name="テキスト ボックス 29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00"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99060</xdr:rowOff>
    </xdr:from>
    <xdr:to>
      <xdr:col>23</xdr:col>
      <xdr:colOff>516889</xdr:colOff>
      <xdr:row>41</xdr:row>
      <xdr:rowOff>43815</xdr:rowOff>
    </xdr:to>
    <xdr:cxnSp macro="">
      <xdr:nvCxnSpPr>
        <xdr:cNvPr id="301" name="直線コネクタ 300"/>
        <xdr:cNvCxnSpPr/>
      </xdr:nvCxnSpPr>
      <xdr:spPr>
        <a:xfrm flipV="1">
          <a:off x="16318864" y="575691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47642</xdr:rowOff>
    </xdr:from>
    <xdr:ext cx="405111" cy="259045"/>
    <xdr:sp macro="" textlink="">
      <xdr:nvSpPr>
        <xdr:cNvPr id="302" name="【認定こども園・幼稚園・保育所】&#10;有形固定資産減価償却率最小値テキスト"/>
        <xdr:cNvSpPr txBox="1"/>
      </xdr:nvSpPr>
      <xdr:spPr>
        <a:xfrm>
          <a:off x="16408400" y="707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428625</xdr:colOff>
      <xdr:row>41</xdr:row>
      <xdr:rowOff>43815</xdr:rowOff>
    </xdr:from>
    <xdr:to>
      <xdr:col>23</xdr:col>
      <xdr:colOff>606425</xdr:colOff>
      <xdr:row>41</xdr:row>
      <xdr:rowOff>43815</xdr:rowOff>
    </xdr:to>
    <xdr:cxnSp macro="">
      <xdr:nvCxnSpPr>
        <xdr:cNvPr id="303" name="直線コネクタ 302"/>
        <xdr:cNvCxnSpPr/>
      </xdr:nvCxnSpPr>
      <xdr:spPr>
        <a:xfrm>
          <a:off x="16230600" y="707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45737</xdr:rowOff>
    </xdr:from>
    <xdr:ext cx="405111" cy="259045"/>
    <xdr:sp macro="" textlink="">
      <xdr:nvSpPr>
        <xdr:cNvPr id="304" name="【認定こども園・幼稚園・保育所】&#10;有形固定資産減価償却率最大値テキスト"/>
        <xdr:cNvSpPr txBox="1"/>
      </xdr:nvSpPr>
      <xdr:spPr>
        <a:xfrm>
          <a:off x="164084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a:t>
          </a:r>
          <a:endParaRPr kumimoji="1" lang="ja-JP" altLang="en-US" sz="1000" b="1">
            <a:latin typeface="ＭＳ Ｐゴシック"/>
          </a:endParaRPr>
        </a:p>
      </xdr:txBody>
    </xdr:sp>
    <xdr:clientData/>
  </xdr:oneCellAnchor>
  <xdr:twoCellAnchor>
    <xdr:from>
      <xdr:col>23</xdr:col>
      <xdr:colOff>428625</xdr:colOff>
      <xdr:row>33</xdr:row>
      <xdr:rowOff>99060</xdr:rowOff>
    </xdr:from>
    <xdr:to>
      <xdr:col>23</xdr:col>
      <xdr:colOff>606425</xdr:colOff>
      <xdr:row>33</xdr:row>
      <xdr:rowOff>99060</xdr:rowOff>
    </xdr:to>
    <xdr:cxnSp macro="">
      <xdr:nvCxnSpPr>
        <xdr:cNvPr id="305" name="直線コネクタ 304"/>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50182</xdr:rowOff>
    </xdr:from>
    <xdr:ext cx="405111" cy="259045"/>
    <xdr:sp macro="" textlink="">
      <xdr:nvSpPr>
        <xdr:cNvPr id="306" name="【認定こども園・幼稚園・保育所】&#10;有形固定資産減価償却率平均値テキスト"/>
        <xdr:cNvSpPr txBox="1"/>
      </xdr:nvSpPr>
      <xdr:spPr>
        <a:xfrm>
          <a:off x="16408400" y="6222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27305</xdr:rowOff>
    </xdr:from>
    <xdr:to>
      <xdr:col>23</xdr:col>
      <xdr:colOff>568325</xdr:colOff>
      <xdr:row>37</xdr:row>
      <xdr:rowOff>128905</xdr:rowOff>
    </xdr:to>
    <xdr:sp macro="" textlink="">
      <xdr:nvSpPr>
        <xdr:cNvPr id="307" name="フローチャート : 判断 306"/>
        <xdr:cNvSpPr/>
      </xdr:nvSpPr>
      <xdr:spPr>
        <a:xfrm>
          <a:off x="162687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8" name="テキスト ボックス 3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9" name="テキスト ボックス 3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0" name="テキスト ボックス 3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1" name="テキスト ボックス 3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2" name="テキスト ボックス 3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118745</xdr:rowOff>
    </xdr:from>
    <xdr:to>
      <xdr:col>23</xdr:col>
      <xdr:colOff>568325</xdr:colOff>
      <xdr:row>39</xdr:row>
      <xdr:rowOff>48895</xdr:rowOff>
    </xdr:to>
    <xdr:sp macro="" textlink="">
      <xdr:nvSpPr>
        <xdr:cNvPr id="313" name="円/楕円 312"/>
        <xdr:cNvSpPr/>
      </xdr:nvSpPr>
      <xdr:spPr>
        <a:xfrm>
          <a:off x="16268700" y="66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38</xdr:row>
      <xdr:rowOff>97172</xdr:rowOff>
    </xdr:from>
    <xdr:ext cx="405111" cy="259045"/>
    <xdr:sp macro="" textlink="">
      <xdr:nvSpPr>
        <xdr:cNvPr id="314" name="【認定こども園・幼稚園・保育所】&#10;有形固定資産減価償却率該当値テキスト"/>
        <xdr:cNvSpPr txBox="1"/>
      </xdr:nvSpPr>
      <xdr:spPr>
        <a:xfrm>
          <a:off x="16408400"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15" name="正方形/長方形 314"/>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6" name="正方形/長方形 3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7" name="正方形/長方形 3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8" name="正方形/長方形 3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9" name="正方形/長方形 3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0" name="正方形/長方形 3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1" name="正方形/長方形 3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22" name="正方形/長方形 321"/>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3" name="テキスト ボックス 3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4" name="直線コネクタ 3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25" name="直線コネクタ 32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26" name="テキスト ボックス 32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27" name="直線コネクタ 32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28" name="テキスト ボックス 32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29" name="直線コネクタ 32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0" name="テキスト ボックス 32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1" name="直線コネクタ 33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2" name="テキスト ボックス 33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3" name="直線コネクタ 33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34" name="テキスト ボックス 33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5" name="直線コネクタ 33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6" name="テキスト ボックス 33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37"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156210</xdr:rowOff>
    </xdr:from>
    <xdr:to>
      <xdr:col>32</xdr:col>
      <xdr:colOff>186689</xdr:colOff>
      <xdr:row>41</xdr:row>
      <xdr:rowOff>167640</xdr:rowOff>
    </xdr:to>
    <xdr:cxnSp macro="">
      <xdr:nvCxnSpPr>
        <xdr:cNvPr id="338" name="直線コネクタ 337"/>
        <xdr:cNvCxnSpPr/>
      </xdr:nvCxnSpPr>
      <xdr:spPr>
        <a:xfrm flipV="1">
          <a:off x="22160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17</xdr:rowOff>
    </xdr:from>
    <xdr:ext cx="469744" cy="259045"/>
    <xdr:sp macro="" textlink="">
      <xdr:nvSpPr>
        <xdr:cNvPr id="339" name="【認定こども園・幼稚園・保育所】&#10;一人当たり面積最小値テキスト"/>
        <xdr:cNvSpPr txBox="1"/>
      </xdr:nvSpPr>
      <xdr:spPr>
        <a:xfrm>
          <a:off x="22250400"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167640</xdr:rowOff>
    </xdr:from>
    <xdr:to>
      <xdr:col>32</xdr:col>
      <xdr:colOff>276225</xdr:colOff>
      <xdr:row>41</xdr:row>
      <xdr:rowOff>167640</xdr:rowOff>
    </xdr:to>
    <xdr:cxnSp macro="">
      <xdr:nvCxnSpPr>
        <xdr:cNvPr id="340" name="直線コネクタ 339"/>
        <xdr:cNvCxnSpPr/>
      </xdr:nvCxnSpPr>
      <xdr:spPr>
        <a:xfrm>
          <a:off x="22072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102887</xdr:rowOff>
    </xdr:from>
    <xdr:ext cx="469744" cy="259045"/>
    <xdr:sp macro="" textlink="">
      <xdr:nvSpPr>
        <xdr:cNvPr id="341" name="【認定こども園・幼稚園・保育所】&#10;一人当たり面積最大値テキスト"/>
        <xdr:cNvSpPr txBox="1"/>
      </xdr:nvSpPr>
      <xdr:spPr>
        <a:xfrm>
          <a:off x="222504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0.374</a:t>
          </a:r>
          <a:endParaRPr kumimoji="1" lang="ja-JP" altLang="en-US" sz="1000" b="1">
            <a:latin typeface="ＭＳ Ｐゴシック"/>
          </a:endParaRPr>
        </a:p>
      </xdr:txBody>
    </xdr:sp>
    <xdr:clientData/>
  </xdr:oneCellAnchor>
  <xdr:twoCellAnchor>
    <xdr:from>
      <xdr:col>32</xdr:col>
      <xdr:colOff>98425</xdr:colOff>
      <xdr:row>33</xdr:row>
      <xdr:rowOff>156210</xdr:rowOff>
    </xdr:from>
    <xdr:to>
      <xdr:col>32</xdr:col>
      <xdr:colOff>276225</xdr:colOff>
      <xdr:row>33</xdr:row>
      <xdr:rowOff>156210</xdr:rowOff>
    </xdr:to>
    <xdr:cxnSp macro="">
      <xdr:nvCxnSpPr>
        <xdr:cNvPr id="342" name="直線コネクタ 341"/>
        <xdr:cNvCxnSpPr/>
      </xdr:nvCxnSpPr>
      <xdr:spPr>
        <a:xfrm>
          <a:off x="22072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68597</xdr:rowOff>
    </xdr:from>
    <xdr:ext cx="469744" cy="259045"/>
    <xdr:sp macro="" textlink="">
      <xdr:nvSpPr>
        <xdr:cNvPr id="343" name="【認定こども園・幼稚園・保育所】&#10;一人当たり面積平均値テキスト"/>
        <xdr:cNvSpPr txBox="1"/>
      </xdr:nvSpPr>
      <xdr:spPr>
        <a:xfrm>
          <a:off x="22250400" y="6583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90170</xdr:rowOff>
    </xdr:from>
    <xdr:to>
      <xdr:col>32</xdr:col>
      <xdr:colOff>238125</xdr:colOff>
      <xdr:row>39</xdr:row>
      <xdr:rowOff>20320</xdr:rowOff>
    </xdr:to>
    <xdr:sp macro="" textlink="">
      <xdr:nvSpPr>
        <xdr:cNvPr id="344" name="フローチャート : 判断 343"/>
        <xdr:cNvSpPr/>
      </xdr:nvSpPr>
      <xdr:spPr>
        <a:xfrm>
          <a:off x="221107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5" name="テキスト ボックス 34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6" name="テキスト ボックス 34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7" name="テキスト ボックス 34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8" name="テキスト ボックス 34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49" name="テキスト ボックス 34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35</xdr:row>
      <xdr:rowOff>105410</xdr:rowOff>
    </xdr:from>
    <xdr:to>
      <xdr:col>32</xdr:col>
      <xdr:colOff>238125</xdr:colOff>
      <xdr:row>36</xdr:row>
      <xdr:rowOff>35560</xdr:rowOff>
    </xdr:to>
    <xdr:sp macro="" textlink="">
      <xdr:nvSpPr>
        <xdr:cNvPr id="350" name="円/楕円 349"/>
        <xdr:cNvSpPr/>
      </xdr:nvSpPr>
      <xdr:spPr>
        <a:xfrm>
          <a:off x="221107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34</xdr:row>
      <xdr:rowOff>128287</xdr:rowOff>
    </xdr:from>
    <xdr:ext cx="469744" cy="259045"/>
    <xdr:sp macro="" textlink="">
      <xdr:nvSpPr>
        <xdr:cNvPr id="351" name="【認定こども園・幼稚園・保育所】&#10;一人当たり面積該当値テキスト"/>
        <xdr:cNvSpPr txBox="1"/>
      </xdr:nvSpPr>
      <xdr:spPr>
        <a:xfrm>
          <a:off x="22250400" y="595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0.284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52" name="正方形/長方形 351"/>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3" name="正方形/長方形 3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4" name="正方形/長方形 3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5" name="正方形/長方形 3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6" name="正方形/長方形 3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7" name="正方形/長方形 3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8" name="正方形/長方形 3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59" name="正方形/長方形 358"/>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0" name="テキスト ボックス 35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1" name="直線コネクタ 36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2" name="テキスト ボックス 36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3" name="直線コネクタ 36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64" name="テキスト ボックス 36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65" name="直線コネクタ 36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66" name="テキスト ボックス 36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67" name="直線コネクタ 36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68" name="テキスト ボックス 36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69" name="直線コネクタ 36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0" name="テキスト ボックス 36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1" name="直線コネクタ 37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2" name="テキスト ボックス 37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3" name="直線コネクタ 37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74" name="テキスト ボックス 37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75"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7620</xdr:rowOff>
    </xdr:from>
    <xdr:to>
      <xdr:col>23</xdr:col>
      <xdr:colOff>516889</xdr:colOff>
      <xdr:row>63</xdr:row>
      <xdr:rowOff>87630</xdr:rowOff>
    </xdr:to>
    <xdr:cxnSp macro="">
      <xdr:nvCxnSpPr>
        <xdr:cNvPr id="376" name="直線コネクタ 375"/>
        <xdr:cNvCxnSpPr/>
      </xdr:nvCxnSpPr>
      <xdr:spPr>
        <a:xfrm flipV="1">
          <a:off x="16318864" y="943737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91457</xdr:rowOff>
    </xdr:from>
    <xdr:ext cx="405111" cy="259045"/>
    <xdr:sp macro="" textlink="">
      <xdr:nvSpPr>
        <xdr:cNvPr id="377" name="【学校施設】&#10;有形固定資産減価償却率最小値テキスト"/>
        <xdr:cNvSpPr txBox="1"/>
      </xdr:nvSpPr>
      <xdr:spPr>
        <a:xfrm>
          <a:off x="164084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23</xdr:col>
      <xdr:colOff>428625</xdr:colOff>
      <xdr:row>63</xdr:row>
      <xdr:rowOff>87630</xdr:rowOff>
    </xdr:from>
    <xdr:to>
      <xdr:col>23</xdr:col>
      <xdr:colOff>606425</xdr:colOff>
      <xdr:row>63</xdr:row>
      <xdr:rowOff>87630</xdr:rowOff>
    </xdr:to>
    <xdr:cxnSp macro="">
      <xdr:nvCxnSpPr>
        <xdr:cNvPr id="378" name="直線コネクタ 377"/>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125747</xdr:rowOff>
    </xdr:from>
    <xdr:ext cx="405111" cy="259045"/>
    <xdr:sp macro="" textlink="">
      <xdr:nvSpPr>
        <xdr:cNvPr id="379" name="【学校施設】&#10;有形固定資産減価償却率最大値テキスト"/>
        <xdr:cNvSpPr txBox="1"/>
      </xdr:nvSpPr>
      <xdr:spPr>
        <a:xfrm>
          <a:off x="16408400" y="921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82.3</a:t>
          </a:r>
          <a:endParaRPr kumimoji="1" lang="ja-JP" altLang="en-US" sz="1000" b="1">
            <a:latin typeface="ＭＳ Ｐゴシック"/>
          </a:endParaRPr>
        </a:p>
      </xdr:txBody>
    </xdr:sp>
    <xdr:clientData/>
  </xdr:oneCellAnchor>
  <xdr:twoCellAnchor>
    <xdr:from>
      <xdr:col>23</xdr:col>
      <xdr:colOff>428625</xdr:colOff>
      <xdr:row>55</xdr:row>
      <xdr:rowOff>7620</xdr:rowOff>
    </xdr:from>
    <xdr:to>
      <xdr:col>23</xdr:col>
      <xdr:colOff>606425</xdr:colOff>
      <xdr:row>55</xdr:row>
      <xdr:rowOff>7620</xdr:rowOff>
    </xdr:to>
    <xdr:cxnSp macro="">
      <xdr:nvCxnSpPr>
        <xdr:cNvPr id="380" name="直線コネクタ 379"/>
        <xdr:cNvCxnSpPr/>
      </xdr:nvCxnSpPr>
      <xdr:spPr>
        <a:xfrm>
          <a:off x="16230600" y="943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17</xdr:rowOff>
    </xdr:from>
    <xdr:ext cx="405111" cy="259045"/>
    <xdr:sp macro="" textlink="">
      <xdr:nvSpPr>
        <xdr:cNvPr id="381" name="【学校施設】&#10;有形固定資産減価償却率平均値テキスト"/>
        <xdr:cNvSpPr txBox="1"/>
      </xdr:nvSpPr>
      <xdr:spPr>
        <a:xfrm>
          <a:off x="16408400" y="1028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21590</xdr:rowOff>
    </xdr:from>
    <xdr:to>
      <xdr:col>23</xdr:col>
      <xdr:colOff>568325</xdr:colOff>
      <xdr:row>60</xdr:row>
      <xdr:rowOff>123190</xdr:rowOff>
    </xdr:to>
    <xdr:sp macro="" textlink="">
      <xdr:nvSpPr>
        <xdr:cNvPr id="382" name="フローチャート : 判断 381"/>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3" name="テキスト ボックス 3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4" name="テキスト ボックス 3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5" name="テキスト ボックス 3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6" name="テキスト ボックス 3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7" name="テキスト ボックス 3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128270</xdr:rowOff>
    </xdr:from>
    <xdr:to>
      <xdr:col>23</xdr:col>
      <xdr:colOff>568325</xdr:colOff>
      <xdr:row>55</xdr:row>
      <xdr:rowOff>58420</xdr:rowOff>
    </xdr:to>
    <xdr:sp macro="" textlink="">
      <xdr:nvSpPr>
        <xdr:cNvPr id="388" name="円/楕円 387"/>
        <xdr:cNvSpPr/>
      </xdr:nvSpPr>
      <xdr:spPr>
        <a:xfrm>
          <a:off x="16268700" y="938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54</xdr:row>
      <xdr:rowOff>81297</xdr:rowOff>
    </xdr:from>
    <xdr:ext cx="405111" cy="259045"/>
    <xdr:sp macro="" textlink="">
      <xdr:nvSpPr>
        <xdr:cNvPr id="389" name="【学校施設】&#10;有形固定資産減価償却率該当値テキスト"/>
        <xdr:cNvSpPr txBox="1"/>
      </xdr:nvSpPr>
      <xdr:spPr>
        <a:xfrm>
          <a:off x="16408400" y="9339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90" name="正方形/長方形 389"/>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1" name="正方形/長方形 39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2" name="正方形/長方形 39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3" name="正方形/長方形 39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4" name="正方形/長方形 39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5" name="正方形/長方形 39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6" name="正方形/長方形 39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97" name="正方形/長方形 396"/>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8" name="テキスト ボックス 39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9" name="直線コネクタ 39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0" name="テキスト ボックス 39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01" name="直線コネクタ 40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02" name="テキスト ボックス 40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03" name="直線コネクタ 40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04" name="テキスト ボックス 40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05" name="直線コネクタ 40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06" name="テキスト ボックス 40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07" name="直線コネクタ 40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08" name="テキスト ボックス 40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09" name="直線コネクタ 40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0" name="テキスト ボックス 40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1" name="直線コネクタ 41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2" name="テキスト ボックス 41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13"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5334</xdr:rowOff>
    </xdr:from>
    <xdr:to>
      <xdr:col>32</xdr:col>
      <xdr:colOff>186689</xdr:colOff>
      <xdr:row>64</xdr:row>
      <xdr:rowOff>154686</xdr:rowOff>
    </xdr:to>
    <xdr:cxnSp macro="">
      <xdr:nvCxnSpPr>
        <xdr:cNvPr id="414" name="直線コネクタ 413"/>
        <xdr:cNvCxnSpPr/>
      </xdr:nvCxnSpPr>
      <xdr:spPr>
        <a:xfrm flipV="1">
          <a:off x="22160864" y="9606534"/>
          <a:ext cx="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158513</xdr:rowOff>
    </xdr:from>
    <xdr:ext cx="469744" cy="259045"/>
    <xdr:sp macro="" textlink="">
      <xdr:nvSpPr>
        <xdr:cNvPr id="415" name="【学校施設】&#10;一人当たり面積最小値テキスト"/>
        <xdr:cNvSpPr txBox="1"/>
      </xdr:nvSpPr>
      <xdr:spPr>
        <a:xfrm>
          <a:off x="22250400" y="1113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1.397</a:t>
          </a:r>
          <a:endParaRPr kumimoji="1" lang="ja-JP" altLang="en-US" sz="1000" b="1">
            <a:latin typeface="ＭＳ Ｐゴシック"/>
          </a:endParaRPr>
        </a:p>
      </xdr:txBody>
    </xdr:sp>
    <xdr:clientData/>
  </xdr:oneCellAnchor>
  <xdr:twoCellAnchor>
    <xdr:from>
      <xdr:col>32</xdr:col>
      <xdr:colOff>98425</xdr:colOff>
      <xdr:row>64</xdr:row>
      <xdr:rowOff>154686</xdr:rowOff>
    </xdr:from>
    <xdr:to>
      <xdr:col>32</xdr:col>
      <xdr:colOff>276225</xdr:colOff>
      <xdr:row>64</xdr:row>
      <xdr:rowOff>154686</xdr:rowOff>
    </xdr:to>
    <xdr:cxnSp macro="">
      <xdr:nvCxnSpPr>
        <xdr:cNvPr id="416" name="直線コネクタ 415"/>
        <xdr:cNvCxnSpPr/>
      </xdr:nvCxnSpPr>
      <xdr:spPr>
        <a:xfrm>
          <a:off x="22072600" y="111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123461</xdr:rowOff>
    </xdr:from>
    <xdr:ext cx="469744" cy="259045"/>
    <xdr:sp macro="" textlink="">
      <xdr:nvSpPr>
        <xdr:cNvPr id="417" name="【学校施設】&#10;一人当たり面積最大値テキスト"/>
        <xdr:cNvSpPr txBox="1"/>
      </xdr:nvSpPr>
      <xdr:spPr>
        <a:xfrm>
          <a:off x="22250400" y="9381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3.393</a:t>
          </a:r>
          <a:endParaRPr kumimoji="1" lang="ja-JP" altLang="en-US" sz="1000" b="1">
            <a:latin typeface="ＭＳ Ｐゴシック"/>
          </a:endParaRPr>
        </a:p>
      </xdr:txBody>
    </xdr:sp>
    <xdr:clientData/>
  </xdr:oneCellAnchor>
  <xdr:twoCellAnchor>
    <xdr:from>
      <xdr:col>32</xdr:col>
      <xdr:colOff>98425</xdr:colOff>
      <xdr:row>56</xdr:row>
      <xdr:rowOff>5334</xdr:rowOff>
    </xdr:from>
    <xdr:to>
      <xdr:col>32</xdr:col>
      <xdr:colOff>276225</xdr:colOff>
      <xdr:row>56</xdr:row>
      <xdr:rowOff>5334</xdr:rowOff>
    </xdr:to>
    <xdr:cxnSp macro="">
      <xdr:nvCxnSpPr>
        <xdr:cNvPr id="418" name="直線コネクタ 417"/>
        <xdr:cNvCxnSpPr/>
      </xdr:nvCxnSpPr>
      <xdr:spPr>
        <a:xfrm>
          <a:off x="22072600" y="9606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56659</xdr:rowOff>
    </xdr:from>
    <xdr:ext cx="469744" cy="259045"/>
    <xdr:sp macro="" textlink="">
      <xdr:nvSpPr>
        <xdr:cNvPr id="419" name="【学校施設】&#10;一人当たり面積平均値テキスト"/>
        <xdr:cNvSpPr txBox="1"/>
      </xdr:nvSpPr>
      <xdr:spPr>
        <a:xfrm>
          <a:off x="22250400" y="10515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1.939</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33782</xdr:rowOff>
    </xdr:from>
    <xdr:to>
      <xdr:col>32</xdr:col>
      <xdr:colOff>238125</xdr:colOff>
      <xdr:row>62</xdr:row>
      <xdr:rowOff>135382</xdr:rowOff>
    </xdr:to>
    <xdr:sp macro="" textlink="">
      <xdr:nvSpPr>
        <xdr:cNvPr id="420" name="フローチャート : 判断 419"/>
        <xdr:cNvSpPr/>
      </xdr:nvSpPr>
      <xdr:spPr>
        <a:xfrm>
          <a:off x="22110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1" name="テキスト ボックス 42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2" name="テキスト ボックス 42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3" name="テキスト ボックス 42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4" name="テキスト ボックス 42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5" name="テキスト ボックス 42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64</xdr:row>
      <xdr:rowOff>103886</xdr:rowOff>
    </xdr:from>
    <xdr:to>
      <xdr:col>32</xdr:col>
      <xdr:colOff>238125</xdr:colOff>
      <xdr:row>65</xdr:row>
      <xdr:rowOff>34036</xdr:rowOff>
    </xdr:to>
    <xdr:sp macro="" textlink="">
      <xdr:nvSpPr>
        <xdr:cNvPr id="426" name="円/楕円 425"/>
        <xdr:cNvSpPr/>
      </xdr:nvSpPr>
      <xdr:spPr>
        <a:xfrm>
          <a:off x="22110700" y="110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64</xdr:row>
      <xdr:rowOff>18813</xdr:rowOff>
    </xdr:from>
    <xdr:ext cx="469744" cy="259045"/>
    <xdr:sp macro="" textlink="">
      <xdr:nvSpPr>
        <xdr:cNvPr id="427" name="【学校施設】&#10;一人当たり面積該当値テキスト"/>
        <xdr:cNvSpPr txBox="1"/>
      </xdr:nvSpPr>
      <xdr:spPr>
        <a:xfrm>
          <a:off x="22250400" y="1099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28" name="正方形/長方形 427"/>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29" name="正方形/長方形 4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0" name="正方形/長方形 4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1" name="正方形/長方形 4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2" name="正方形/長方形 4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3" name="正方形/長方形 4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4" name="正方形/長方形 4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35" name="正方形/長方形 434"/>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36" name="テキスト ボックス 4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37" name="直線コネクタ 4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38" name="テキスト ボックス 43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39" name="直線コネクタ 4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40" name="テキスト ボックス 43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41" name="直線コネクタ 4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42" name="テキスト ボックス 4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43" name="直線コネクタ 4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44" name="テキスト ボックス 4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45" name="直線コネクタ 4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46" name="テキスト ボックス 4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47" name="直線コネクタ 4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48" name="テキスト ボックス 44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49" name="直線コネクタ 4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50" name="テキスト ボックス 44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451" name="【児童館】&#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85</xdr:row>
      <xdr:rowOff>78105</xdr:rowOff>
    </xdr:to>
    <xdr:cxnSp macro="">
      <xdr:nvCxnSpPr>
        <xdr:cNvPr id="452" name="直線コネクタ 451"/>
        <xdr:cNvCxnSpPr/>
      </xdr:nvCxnSpPr>
      <xdr:spPr>
        <a:xfrm flipV="1">
          <a:off x="16318864" y="1333500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81932</xdr:rowOff>
    </xdr:from>
    <xdr:ext cx="405111" cy="259045"/>
    <xdr:sp macro="" textlink="">
      <xdr:nvSpPr>
        <xdr:cNvPr id="453" name="【児童館】&#10;有形固定資産減価償却率最小値テキスト"/>
        <xdr:cNvSpPr txBox="1"/>
      </xdr:nvSpPr>
      <xdr:spPr>
        <a:xfrm>
          <a:off x="164084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23</xdr:col>
      <xdr:colOff>428625</xdr:colOff>
      <xdr:row>85</xdr:row>
      <xdr:rowOff>78105</xdr:rowOff>
    </xdr:from>
    <xdr:to>
      <xdr:col>23</xdr:col>
      <xdr:colOff>606425</xdr:colOff>
      <xdr:row>85</xdr:row>
      <xdr:rowOff>78105</xdr:rowOff>
    </xdr:to>
    <xdr:cxnSp macro="">
      <xdr:nvCxnSpPr>
        <xdr:cNvPr id="454" name="直線コネクタ 453"/>
        <xdr:cNvCxnSpPr/>
      </xdr:nvCxnSpPr>
      <xdr:spPr>
        <a:xfrm>
          <a:off x="16230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55"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56" name="直線コネクタ 45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158132</xdr:rowOff>
    </xdr:from>
    <xdr:ext cx="405111" cy="259045"/>
    <xdr:sp macro="" textlink="">
      <xdr:nvSpPr>
        <xdr:cNvPr id="457" name="【児童館】&#10;有形固定資産減価償却率平均値テキスト"/>
        <xdr:cNvSpPr txBox="1"/>
      </xdr:nvSpPr>
      <xdr:spPr>
        <a:xfrm>
          <a:off x="16408400" y="1404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8255</xdr:rowOff>
    </xdr:from>
    <xdr:to>
      <xdr:col>23</xdr:col>
      <xdr:colOff>568325</xdr:colOff>
      <xdr:row>82</xdr:row>
      <xdr:rowOff>109855</xdr:rowOff>
    </xdr:to>
    <xdr:sp macro="" textlink="">
      <xdr:nvSpPr>
        <xdr:cNvPr id="458" name="フローチャート : 判断 457"/>
        <xdr:cNvSpPr/>
      </xdr:nvSpPr>
      <xdr:spPr>
        <a:xfrm>
          <a:off x="162687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59" name="テキスト ボックス 4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60" name="テキスト ボックス 4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61" name="テキスト ボックス 4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62" name="テキスト ボックス 4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63" name="テキスト ボックス 4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13970</xdr:rowOff>
    </xdr:from>
    <xdr:to>
      <xdr:col>23</xdr:col>
      <xdr:colOff>568325</xdr:colOff>
      <xdr:row>78</xdr:row>
      <xdr:rowOff>115570</xdr:rowOff>
    </xdr:to>
    <xdr:sp macro="" textlink="">
      <xdr:nvSpPr>
        <xdr:cNvPr id="464" name="円/楕円 463"/>
        <xdr:cNvSpPr/>
      </xdr:nvSpPr>
      <xdr:spPr>
        <a:xfrm>
          <a:off x="16268700" y="1338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100347</xdr:rowOff>
    </xdr:from>
    <xdr:ext cx="405111" cy="259045"/>
    <xdr:sp macro="" textlink="">
      <xdr:nvSpPr>
        <xdr:cNvPr id="465" name="【児童館】&#10;有形固定資産減価償却率該当値テキスト"/>
        <xdr:cNvSpPr txBox="1"/>
      </xdr:nvSpPr>
      <xdr:spPr>
        <a:xfrm>
          <a:off x="16408400" y="13301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66" name="正方形/長方形 465"/>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67" name="正方形/長方形 46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68" name="正方形/長方形 46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69" name="正方形/長方形 46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70" name="正方形/長方形 46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71" name="正方形/長方形 47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72" name="正方形/長方形 47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73" name="正方形/長方形 472"/>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74" name="テキスト ボックス 47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75" name="直線コネクタ 47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76" name="直線コネクタ 47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77" name="テキスト ボックス 47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78" name="直線コネクタ 47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79" name="テキスト ボックス 47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80" name="直線コネクタ 47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81" name="テキスト ボックス 48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82" name="直線コネクタ 48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83" name="テキスト ボックス 48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84" name="直線コネクタ 48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85" name="テキスト ボックス 48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86" name="直線コネクタ 48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87" name="テキスト ボックス 48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88" name="【児童館】&#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76200</xdr:rowOff>
    </xdr:from>
    <xdr:to>
      <xdr:col>32</xdr:col>
      <xdr:colOff>186689</xdr:colOff>
      <xdr:row>86</xdr:row>
      <xdr:rowOff>19050</xdr:rowOff>
    </xdr:to>
    <xdr:cxnSp macro="">
      <xdr:nvCxnSpPr>
        <xdr:cNvPr id="489" name="直線コネクタ 488"/>
        <xdr:cNvCxnSpPr/>
      </xdr:nvCxnSpPr>
      <xdr:spPr>
        <a:xfrm flipV="1">
          <a:off x="22160864" y="134493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22877</xdr:rowOff>
    </xdr:from>
    <xdr:ext cx="469744" cy="259045"/>
    <xdr:sp macro="" textlink="">
      <xdr:nvSpPr>
        <xdr:cNvPr id="490" name="【児童館】&#10;一人当たり面積最小値テキスト"/>
        <xdr:cNvSpPr txBox="1"/>
      </xdr:nvSpPr>
      <xdr:spPr>
        <a:xfrm>
          <a:off x="22250400"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86</xdr:row>
      <xdr:rowOff>19050</xdr:rowOff>
    </xdr:from>
    <xdr:to>
      <xdr:col>32</xdr:col>
      <xdr:colOff>276225</xdr:colOff>
      <xdr:row>86</xdr:row>
      <xdr:rowOff>19050</xdr:rowOff>
    </xdr:to>
    <xdr:cxnSp macro="">
      <xdr:nvCxnSpPr>
        <xdr:cNvPr id="491" name="直線コネクタ 490"/>
        <xdr:cNvCxnSpPr/>
      </xdr:nvCxnSpPr>
      <xdr:spPr>
        <a:xfrm>
          <a:off x="22072600" y="1476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22877</xdr:rowOff>
    </xdr:from>
    <xdr:ext cx="469744" cy="259045"/>
    <xdr:sp macro="" textlink="">
      <xdr:nvSpPr>
        <xdr:cNvPr id="492" name="【児童館】&#10;一人当たり面積最大値テキスト"/>
        <xdr:cNvSpPr txBox="1"/>
      </xdr:nvSpPr>
      <xdr:spPr>
        <a:xfrm>
          <a:off x="222504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0.074</a:t>
          </a:r>
          <a:endParaRPr kumimoji="1" lang="ja-JP" altLang="en-US" sz="1000" b="1">
            <a:latin typeface="ＭＳ Ｐゴシック"/>
          </a:endParaRPr>
        </a:p>
      </xdr:txBody>
    </xdr:sp>
    <xdr:clientData/>
  </xdr:oneCellAnchor>
  <xdr:twoCellAnchor>
    <xdr:from>
      <xdr:col>32</xdr:col>
      <xdr:colOff>98425</xdr:colOff>
      <xdr:row>78</xdr:row>
      <xdr:rowOff>76200</xdr:rowOff>
    </xdr:from>
    <xdr:to>
      <xdr:col>32</xdr:col>
      <xdr:colOff>276225</xdr:colOff>
      <xdr:row>78</xdr:row>
      <xdr:rowOff>76200</xdr:rowOff>
    </xdr:to>
    <xdr:cxnSp macro="">
      <xdr:nvCxnSpPr>
        <xdr:cNvPr id="493" name="直線コネクタ 492"/>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118127</xdr:rowOff>
    </xdr:from>
    <xdr:ext cx="469744" cy="259045"/>
    <xdr:sp macro="" textlink="">
      <xdr:nvSpPr>
        <xdr:cNvPr id="494" name="【児童館】&#10;一人当たり面積平均値テキスト"/>
        <xdr:cNvSpPr txBox="1"/>
      </xdr:nvSpPr>
      <xdr:spPr>
        <a:xfrm>
          <a:off x="222504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495" name="フローチャート : 判断 494"/>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96" name="テキスト ボックス 49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97" name="テキスト ボックス 49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98" name="テキスト ボックス 49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99" name="テキスト ボックス 49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00" name="テキスト ボックス 49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81</xdr:row>
      <xdr:rowOff>25400</xdr:rowOff>
    </xdr:from>
    <xdr:to>
      <xdr:col>32</xdr:col>
      <xdr:colOff>238125</xdr:colOff>
      <xdr:row>81</xdr:row>
      <xdr:rowOff>127000</xdr:rowOff>
    </xdr:to>
    <xdr:sp macro="" textlink="">
      <xdr:nvSpPr>
        <xdr:cNvPr id="501" name="円/楕円 500"/>
        <xdr:cNvSpPr/>
      </xdr:nvSpPr>
      <xdr:spPr>
        <a:xfrm>
          <a:off x="221107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80</xdr:row>
      <xdr:rowOff>48277</xdr:rowOff>
    </xdr:from>
    <xdr:ext cx="469744" cy="259045"/>
    <xdr:sp macro="" textlink="">
      <xdr:nvSpPr>
        <xdr:cNvPr id="502" name="【児童館】&#10;一人当たり面積該当値テキスト"/>
        <xdr:cNvSpPr txBox="1"/>
      </xdr:nvSpPr>
      <xdr:spPr>
        <a:xfrm>
          <a:off x="22250400" y="1376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503" name="正方形/長方形 502"/>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04" name="正方形/長方形 50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05" name="正方形/長方形 50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06" name="正方形/長方形 50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07" name="正方形/長方形 50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08" name="正方形/長方形 50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9" name="正方形/長方形 50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10" name="正方形/長方形 509"/>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11" name="テキスト ボックス 51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12" name="直線コネクタ 51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13" name="テキスト ボックス 51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14" name="直線コネクタ 51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15" name="テキスト ボックス 51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16" name="直線コネクタ 51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17" name="テキスト ボックス 51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18" name="直線コネクタ 51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19" name="テキスト ボックス 51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20" name="直線コネクタ 51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21" name="テキスト ボックス 52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22" name="直線コネクタ 52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23" name="テキスト ボックス 52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24" name="直線コネクタ 52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25" name="テキスト ボックス 524"/>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26"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57150</xdr:rowOff>
    </xdr:from>
    <xdr:to>
      <xdr:col>23</xdr:col>
      <xdr:colOff>516889</xdr:colOff>
      <xdr:row>108</xdr:row>
      <xdr:rowOff>125730</xdr:rowOff>
    </xdr:to>
    <xdr:cxnSp macro="">
      <xdr:nvCxnSpPr>
        <xdr:cNvPr id="527" name="直線コネクタ 526"/>
        <xdr:cNvCxnSpPr/>
      </xdr:nvCxnSpPr>
      <xdr:spPr>
        <a:xfrm flipV="1">
          <a:off x="16318864" y="1703070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129557</xdr:rowOff>
    </xdr:from>
    <xdr:ext cx="405111" cy="259045"/>
    <xdr:sp macro="" textlink="">
      <xdr:nvSpPr>
        <xdr:cNvPr id="528" name="【公民館】&#10;有形固定資産減価償却率最小値テキスト"/>
        <xdr:cNvSpPr txBox="1"/>
      </xdr:nvSpPr>
      <xdr:spPr>
        <a:xfrm>
          <a:off x="16408400" y="186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23</xdr:col>
      <xdr:colOff>428625</xdr:colOff>
      <xdr:row>108</xdr:row>
      <xdr:rowOff>125730</xdr:rowOff>
    </xdr:from>
    <xdr:to>
      <xdr:col>23</xdr:col>
      <xdr:colOff>606425</xdr:colOff>
      <xdr:row>108</xdr:row>
      <xdr:rowOff>125730</xdr:rowOff>
    </xdr:to>
    <xdr:cxnSp macro="">
      <xdr:nvCxnSpPr>
        <xdr:cNvPr id="529" name="直線コネクタ 528"/>
        <xdr:cNvCxnSpPr/>
      </xdr:nvCxnSpPr>
      <xdr:spPr>
        <a:xfrm>
          <a:off x="16230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3827</xdr:rowOff>
    </xdr:from>
    <xdr:ext cx="405111" cy="259045"/>
    <xdr:sp macro="" textlink="">
      <xdr:nvSpPr>
        <xdr:cNvPr id="530" name="【公民館】&#10;有形固定資産減価償却率最大値テキスト"/>
        <xdr:cNvSpPr txBox="1"/>
      </xdr:nvSpPr>
      <xdr:spPr>
        <a:xfrm>
          <a:off x="16408400" y="1680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23</xdr:col>
      <xdr:colOff>428625</xdr:colOff>
      <xdr:row>99</xdr:row>
      <xdr:rowOff>57150</xdr:rowOff>
    </xdr:from>
    <xdr:to>
      <xdr:col>23</xdr:col>
      <xdr:colOff>606425</xdr:colOff>
      <xdr:row>99</xdr:row>
      <xdr:rowOff>57150</xdr:rowOff>
    </xdr:to>
    <xdr:cxnSp macro="">
      <xdr:nvCxnSpPr>
        <xdr:cNvPr id="531" name="直線コネクタ 530"/>
        <xdr:cNvCxnSpPr/>
      </xdr:nvCxnSpPr>
      <xdr:spPr>
        <a:xfrm>
          <a:off x="16230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3827</xdr:rowOff>
    </xdr:from>
    <xdr:ext cx="405111" cy="259045"/>
    <xdr:sp macro="" textlink="">
      <xdr:nvSpPr>
        <xdr:cNvPr id="532" name="【公民館】&#10;有形固定資産減価償却率平均値テキスト"/>
        <xdr:cNvSpPr txBox="1"/>
      </xdr:nvSpPr>
      <xdr:spPr>
        <a:xfrm>
          <a:off x="16408400" y="1766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25400</xdr:rowOff>
    </xdr:from>
    <xdr:to>
      <xdr:col>23</xdr:col>
      <xdr:colOff>568325</xdr:colOff>
      <xdr:row>103</xdr:row>
      <xdr:rowOff>127000</xdr:rowOff>
    </xdr:to>
    <xdr:sp macro="" textlink="">
      <xdr:nvSpPr>
        <xdr:cNvPr id="533" name="フローチャート : 判断 532"/>
        <xdr:cNvSpPr/>
      </xdr:nvSpPr>
      <xdr:spPr>
        <a:xfrm>
          <a:off x="16268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34" name="テキスト ボックス 53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35" name="テキスト ボックス 53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6" name="テキスト ボックス 53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7" name="テキスト ボックス 53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8" name="テキスト ボックス 53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100</xdr:row>
      <xdr:rowOff>135889</xdr:rowOff>
    </xdr:from>
    <xdr:to>
      <xdr:col>23</xdr:col>
      <xdr:colOff>568325</xdr:colOff>
      <xdr:row>101</xdr:row>
      <xdr:rowOff>66039</xdr:rowOff>
    </xdr:to>
    <xdr:sp macro="" textlink="">
      <xdr:nvSpPr>
        <xdr:cNvPr id="539" name="円/楕円 538"/>
        <xdr:cNvSpPr/>
      </xdr:nvSpPr>
      <xdr:spPr>
        <a:xfrm>
          <a:off x="16268700" y="1728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99</xdr:row>
      <xdr:rowOff>158766</xdr:rowOff>
    </xdr:from>
    <xdr:ext cx="405111" cy="259045"/>
    <xdr:sp macro="" textlink="">
      <xdr:nvSpPr>
        <xdr:cNvPr id="540" name="【公民館】&#10;有形固定資産減価償却率該当値テキスト"/>
        <xdr:cNvSpPr txBox="1"/>
      </xdr:nvSpPr>
      <xdr:spPr>
        <a:xfrm>
          <a:off x="16408400" y="1713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41" name="正方形/長方形 540"/>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42" name="正方形/長方形 54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43" name="正方形/長方形 54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44" name="正方形/長方形 54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5" name="正方形/長方形 54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6" name="正方形/長方形 54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7" name="正方形/長方形 54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48" name="正方形/長方形 547"/>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9" name="テキスト ボックス 54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50" name="直線コネクタ 54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51" name="直線コネクタ 55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52" name="テキスト ボックス 55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53" name="直線コネクタ 55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54" name="テキスト ボックス 55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55" name="直線コネクタ 55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56" name="テキスト ボックス 55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57" name="直線コネクタ 55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58" name="テキスト ボックス 55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59" name="直線コネクタ 55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60" name="テキスト ボックス 55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1" name="直線コネクタ 56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2" name="テキスト ボックス 56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63"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60961</xdr:rowOff>
    </xdr:from>
    <xdr:to>
      <xdr:col>32</xdr:col>
      <xdr:colOff>186689</xdr:colOff>
      <xdr:row>108</xdr:row>
      <xdr:rowOff>57150</xdr:rowOff>
    </xdr:to>
    <xdr:cxnSp macro="">
      <xdr:nvCxnSpPr>
        <xdr:cNvPr id="564" name="直線コネクタ 563"/>
        <xdr:cNvCxnSpPr/>
      </xdr:nvCxnSpPr>
      <xdr:spPr>
        <a:xfrm flipV="1">
          <a:off x="22160864" y="17034511"/>
          <a:ext cx="0" cy="153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60977</xdr:rowOff>
    </xdr:from>
    <xdr:ext cx="469744" cy="259045"/>
    <xdr:sp macro="" textlink="">
      <xdr:nvSpPr>
        <xdr:cNvPr id="565" name="【公民館】&#10;一人当たり面積最小値テキスト"/>
        <xdr:cNvSpPr txBox="1"/>
      </xdr:nvSpPr>
      <xdr:spPr>
        <a:xfrm>
          <a:off x="22250400"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108</xdr:row>
      <xdr:rowOff>57150</xdr:rowOff>
    </xdr:from>
    <xdr:to>
      <xdr:col>32</xdr:col>
      <xdr:colOff>276225</xdr:colOff>
      <xdr:row>108</xdr:row>
      <xdr:rowOff>57150</xdr:rowOff>
    </xdr:to>
    <xdr:cxnSp macro="">
      <xdr:nvCxnSpPr>
        <xdr:cNvPr id="566" name="直線コネクタ 565"/>
        <xdr:cNvCxnSpPr/>
      </xdr:nvCxnSpPr>
      <xdr:spPr>
        <a:xfrm>
          <a:off x="22072600" y="1857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7638</xdr:rowOff>
    </xdr:from>
    <xdr:ext cx="469744" cy="259045"/>
    <xdr:sp macro="" textlink="">
      <xdr:nvSpPr>
        <xdr:cNvPr id="567" name="【公民館】&#10;一人当たり面積最大値テキスト"/>
        <xdr:cNvSpPr txBox="1"/>
      </xdr:nvSpPr>
      <xdr:spPr>
        <a:xfrm>
          <a:off x="22250400" y="1680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0.429</a:t>
          </a:r>
          <a:endParaRPr kumimoji="1" lang="ja-JP" altLang="en-US" sz="1000" b="1">
            <a:latin typeface="ＭＳ Ｐゴシック"/>
          </a:endParaRPr>
        </a:p>
      </xdr:txBody>
    </xdr:sp>
    <xdr:clientData/>
  </xdr:oneCellAnchor>
  <xdr:twoCellAnchor>
    <xdr:from>
      <xdr:col>32</xdr:col>
      <xdr:colOff>98425</xdr:colOff>
      <xdr:row>99</xdr:row>
      <xdr:rowOff>60961</xdr:rowOff>
    </xdr:from>
    <xdr:to>
      <xdr:col>32</xdr:col>
      <xdr:colOff>276225</xdr:colOff>
      <xdr:row>99</xdr:row>
      <xdr:rowOff>60961</xdr:rowOff>
    </xdr:to>
    <xdr:cxnSp macro="">
      <xdr:nvCxnSpPr>
        <xdr:cNvPr id="568" name="直線コネクタ 567"/>
        <xdr:cNvCxnSpPr/>
      </xdr:nvCxnSpPr>
      <xdr:spPr>
        <a:xfrm>
          <a:off x="22072600" y="1703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133366</xdr:rowOff>
    </xdr:from>
    <xdr:ext cx="469744" cy="259045"/>
    <xdr:sp macro="" textlink="">
      <xdr:nvSpPr>
        <xdr:cNvPr id="569" name="【公民館】&#10;一人当たり面積平均値テキスト"/>
        <xdr:cNvSpPr txBox="1"/>
      </xdr:nvSpPr>
      <xdr:spPr>
        <a:xfrm>
          <a:off x="22250400" y="17792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0.211</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154939</xdr:rowOff>
    </xdr:from>
    <xdr:to>
      <xdr:col>32</xdr:col>
      <xdr:colOff>238125</xdr:colOff>
      <xdr:row>104</xdr:row>
      <xdr:rowOff>85089</xdr:rowOff>
    </xdr:to>
    <xdr:sp macro="" textlink="">
      <xdr:nvSpPr>
        <xdr:cNvPr id="570" name="フローチャート : 判断 569"/>
        <xdr:cNvSpPr/>
      </xdr:nvSpPr>
      <xdr:spPr>
        <a:xfrm>
          <a:off x="221107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71" name="テキスト ボックス 57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72" name="テキスト ボックス 57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73" name="テキスト ボックス 57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74" name="テキスト ボックス 57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5" name="テキスト ボックス 57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103</xdr:row>
      <xdr:rowOff>63500</xdr:rowOff>
    </xdr:from>
    <xdr:to>
      <xdr:col>32</xdr:col>
      <xdr:colOff>238125</xdr:colOff>
      <xdr:row>103</xdr:row>
      <xdr:rowOff>165100</xdr:rowOff>
    </xdr:to>
    <xdr:sp macro="" textlink="">
      <xdr:nvSpPr>
        <xdr:cNvPr id="576" name="円/楕円 575"/>
        <xdr:cNvSpPr/>
      </xdr:nvSpPr>
      <xdr:spPr>
        <a:xfrm>
          <a:off x="22110700" y="177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102</xdr:row>
      <xdr:rowOff>86377</xdr:rowOff>
    </xdr:from>
    <xdr:ext cx="469744" cy="259045"/>
    <xdr:sp macro="" textlink="">
      <xdr:nvSpPr>
        <xdr:cNvPr id="577" name="【公民館】&#10;一人当たり面積該当値テキスト"/>
        <xdr:cNvSpPr txBox="1"/>
      </xdr:nvSpPr>
      <xdr:spPr>
        <a:xfrm>
          <a:off x="22250400" y="1757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0.235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78" name="正方形/長方形 577"/>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9" name="正方形/長方形 57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80" name="テキスト ボックス 579"/>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有形固定資産減価償却率については、公営住宅及び認定こども園・幼稚園・保育所以外は類似団体より高くなって</a:t>
          </a:r>
          <a:r>
            <a:rPr kumimoji="1" lang="ja-JP" altLang="en-US" sz="1300">
              <a:solidFill>
                <a:sysClr val="windowText" lastClr="000000"/>
              </a:solidFill>
              <a:latin typeface="ＭＳ Ｐゴシック"/>
            </a:rPr>
            <a:t>いる。類似団体と比べ償却率が低くなっている理由として、公営住宅</a:t>
          </a:r>
          <a:r>
            <a:rPr kumimoji="1" lang="ja-JP" altLang="en-US" sz="1300" strike="noStrike" baseline="0">
              <a:solidFill>
                <a:sysClr val="windowText" lastClr="000000"/>
              </a:solidFill>
              <a:latin typeface="ＭＳ Ｐゴシック"/>
            </a:rPr>
            <a:t>について</a:t>
          </a:r>
          <a:r>
            <a:rPr kumimoji="1" lang="ja-JP" altLang="en-US" sz="1300">
              <a:latin typeface="ＭＳ Ｐゴシック"/>
            </a:rPr>
            <a:t>は老朽化した住宅もあるものの、平成</a:t>
          </a:r>
          <a:r>
            <a:rPr kumimoji="1" lang="en-US" altLang="ja-JP" sz="1300">
              <a:latin typeface="ＭＳ Ｐゴシック"/>
            </a:rPr>
            <a:t>17</a:t>
          </a:r>
          <a:r>
            <a:rPr kumimoji="1" lang="ja-JP" altLang="en-US" sz="1300">
              <a:latin typeface="ＭＳ Ｐゴシック"/>
            </a:rPr>
            <a:t>年度から平成</a:t>
          </a:r>
          <a:r>
            <a:rPr kumimoji="1" lang="en-US" altLang="ja-JP" sz="1300">
              <a:latin typeface="ＭＳ Ｐゴシック"/>
            </a:rPr>
            <a:t>21</a:t>
          </a:r>
          <a:r>
            <a:rPr kumimoji="1" lang="ja-JP" altLang="en-US" sz="1300">
              <a:latin typeface="ＭＳ Ｐゴシック"/>
            </a:rPr>
            <a:t>年度にかけて建て替えや新築をした建物</a:t>
          </a:r>
          <a:r>
            <a:rPr kumimoji="1" lang="ja-JP" altLang="en-US" sz="1300" strike="noStrike" baseline="0">
              <a:solidFill>
                <a:sysClr val="windowText" lastClr="000000"/>
              </a:solidFill>
              <a:latin typeface="ＭＳ Ｐゴシック"/>
            </a:rPr>
            <a:t>も</a:t>
          </a:r>
          <a:r>
            <a:rPr kumimoji="1" lang="ja-JP" altLang="en-US" sz="1300">
              <a:latin typeface="ＭＳ Ｐゴシック"/>
            </a:rPr>
            <a:t>あり、また、保育所については、平成</a:t>
          </a:r>
          <a:r>
            <a:rPr kumimoji="1" lang="en-US" altLang="ja-JP" sz="1300">
              <a:latin typeface="ＭＳ Ｐゴシック"/>
            </a:rPr>
            <a:t>21</a:t>
          </a:r>
          <a:r>
            <a:rPr kumimoji="1" lang="ja-JP" altLang="en-US" sz="1300">
              <a:latin typeface="ＭＳ Ｐゴシック"/>
            </a:rPr>
            <a:t>年度及び平成</a:t>
          </a:r>
          <a:r>
            <a:rPr kumimoji="1" lang="en-US" altLang="ja-JP" sz="1300">
              <a:latin typeface="ＭＳ Ｐゴシック"/>
            </a:rPr>
            <a:t>23</a:t>
          </a:r>
          <a:r>
            <a:rPr kumimoji="1" lang="ja-JP" altLang="en-US" sz="1300">
              <a:latin typeface="ＭＳ Ｐゴシック"/>
            </a:rPr>
            <a:t>年度に複数の保育所を統合する形で新しい２つの保育所を建築したことによるものである。それ以外については、老朽化が進んでいることから公共施設等総合管理計画を作成して老朽化対策・維持管理に取り組んでいく必要がある。</a:t>
          </a:r>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高知県香美市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26,914
26,674
537.86
18,051,751
16,599,338
1,038,840
10,180,803
16,414,186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26670</xdr:rowOff>
    </xdr:from>
    <xdr:to>
      <xdr:col>6</xdr:col>
      <xdr:colOff>510540</xdr:colOff>
      <xdr:row>40</xdr:row>
      <xdr:rowOff>99060</xdr:rowOff>
    </xdr:to>
    <xdr:cxnSp macro="">
      <xdr:nvCxnSpPr>
        <xdr:cNvPr id="57" name="直線コネクタ 56"/>
        <xdr:cNvCxnSpPr/>
      </xdr:nvCxnSpPr>
      <xdr:spPr>
        <a:xfrm flipV="1">
          <a:off x="4634865" y="5855970"/>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102887</xdr:rowOff>
    </xdr:from>
    <xdr:ext cx="405111" cy="259045"/>
    <xdr:sp macro="" textlink="">
      <xdr:nvSpPr>
        <xdr:cNvPr id="58" name="【図書館】&#10;有形固定資産減価償却率最小値テキスト"/>
        <xdr:cNvSpPr txBox="1"/>
      </xdr:nvSpPr>
      <xdr:spPr>
        <a:xfrm>
          <a:off x="4724400" y="696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a:t>
          </a:r>
          <a:endParaRPr kumimoji="1" lang="ja-JP" altLang="en-US" sz="1000" b="1">
            <a:latin typeface="ＭＳ Ｐゴシック"/>
          </a:endParaRPr>
        </a:p>
      </xdr:txBody>
    </xdr:sp>
    <xdr:clientData/>
  </xdr:oneCellAnchor>
  <xdr:twoCellAnchor>
    <xdr:from>
      <xdr:col>6</xdr:col>
      <xdr:colOff>422275</xdr:colOff>
      <xdr:row>40</xdr:row>
      <xdr:rowOff>99060</xdr:rowOff>
    </xdr:from>
    <xdr:to>
      <xdr:col>6</xdr:col>
      <xdr:colOff>600075</xdr:colOff>
      <xdr:row>40</xdr:row>
      <xdr:rowOff>99060</xdr:rowOff>
    </xdr:to>
    <xdr:cxnSp macro="">
      <xdr:nvCxnSpPr>
        <xdr:cNvPr id="59" name="直線コネクタ 58"/>
        <xdr:cNvCxnSpPr/>
      </xdr:nvCxnSpPr>
      <xdr:spPr>
        <a:xfrm>
          <a:off x="4546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144797</xdr:rowOff>
    </xdr:from>
    <xdr:ext cx="405111" cy="259045"/>
    <xdr:sp macro="" textlink="">
      <xdr:nvSpPr>
        <xdr:cNvPr id="60" name="【図書館】&#10;有形固定資産減価償却率最大値テキスト"/>
        <xdr:cNvSpPr txBox="1"/>
      </xdr:nvSpPr>
      <xdr:spPr>
        <a:xfrm>
          <a:off x="4724400" y="563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a:t>
          </a:r>
          <a:endParaRPr kumimoji="1" lang="ja-JP" altLang="en-US" sz="1000" b="1">
            <a:latin typeface="ＭＳ Ｐゴシック"/>
          </a:endParaRPr>
        </a:p>
      </xdr:txBody>
    </xdr:sp>
    <xdr:clientData/>
  </xdr:oneCellAnchor>
  <xdr:twoCellAnchor>
    <xdr:from>
      <xdr:col>6</xdr:col>
      <xdr:colOff>422275</xdr:colOff>
      <xdr:row>34</xdr:row>
      <xdr:rowOff>26670</xdr:rowOff>
    </xdr:from>
    <xdr:to>
      <xdr:col>6</xdr:col>
      <xdr:colOff>600075</xdr:colOff>
      <xdr:row>34</xdr:row>
      <xdr:rowOff>26670</xdr:rowOff>
    </xdr:to>
    <xdr:cxnSp macro="">
      <xdr:nvCxnSpPr>
        <xdr:cNvPr id="61" name="直線コネクタ 60"/>
        <xdr:cNvCxnSpPr/>
      </xdr:nvCxnSpPr>
      <xdr:spPr>
        <a:xfrm>
          <a:off x="4546600" y="585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22877</xdr:rowOff>
    </xdr:from>
    <xdr:ext cx="405111" cy="259045"/>
    <xdr:sp macro="" textlink="">
      <xdr:nvSpPr>
        <xdr:cNvPr id="62" name="【図書館】&#10;有形固定資産減価償却率平均値テキスト"/>
        <xdr:cNvSpPr txBox="1"/>
      </xdr:nvSpPr>
      <xdr:spPr>
        <a:xfrm>
          <a:off x="4724400" y="653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44450</xdr:rowOff>
    </xdr:from>
    <xdr:to>
      <xdr:col>6</xdr:col>
      <xdr:colOff>561975</xdr:colOff>
      <xdr:row>38</xdr:row>
      <xdr:rowOff>146050</xdr:rowOff>
    </xdr:to>
    <xdr:sp macro="" textlink="">
      <xdr:nvSpPr>
        <xdr:cNvPr id="63" name="フローチャート : 判断 62"/>
        <xdr:cNvSpPr/>
      </xdr:nvSpPr>
      <xdr:spPr>
        <a:xfrm>
          <a:off x="4584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147320</xdr:rowOff>
    </xdr:from>
    <xdr:to>
      <xdr:col>6</xdr:col>
      <xdr:colOff>561975</xdr:colOff>
      <xdr:row>34</xdr:row>
      <xdr:rowOff>77470</xdr:rowOff>
    </xdr:to>
    <xdr:sp macro="" textlink="">
      <xdr:nvSpPr>
        <xdr:cNvPr id="69" name="円/楕円 68"/>
        <xdr:cNvSpPr/>
      </xdr:nvSpPr>
      <xdr:spPr>
        <a:xfrm>
          <a:off x="4584700" y="580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100347</xdr:rowOff>
    </xdr:from>
    <xdr:ext cx="405111" cy="259045"/>
    <xdr:sp macro="" textlink="">
      <xdr:nvSpPr>
        <xdr:cNvPr id="70" name="【図書館】&#10;有形固定資産減価償却率該当値テキスト"/>
        <xdr:cNvSpPr txBox="1"/>
      </xdr:nvSpPr>
      <xdr:spPr>
        <a:xfrm>
          <a:off x="4724400" y="5758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2" name="直線コネクタ 8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3" name="テキスト ボックス 8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4" name="直線コネクタ 8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5" name="テキスト ボックス 8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6" name="直線コネクタ 8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7" name="テキスト ボックス 8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8" name="直線コネクタ 8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89" name="テキスト ボックス 8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0" name="直線コネクタ 8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1" name="テキスト ボックス 9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2" name="直線コネクタ 9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3" name="テキスト ボックス 9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6"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133350</xdr:rowOff>
    </xdr:from>
    <xdr:to>
      <xdr:col>15</xdr:col>
      <xdr:colOff>180340</xdr:colOff>
      <xdr:row>42</xdr:row>
      <xdr:rowOff>157843</xdr:rowOff>
    </xdr:to>
    <xdr:cxnSp macro="">
      <xdr:nvCxnSpPr>
        <xdr:cNvPr id="97" name="直線コネクタ 96"/>
        <xdr:cNvCxnSpPr/>
      </xdr:nvCxnSpPr>
      <xdr:spPr>
        <a:xfrm flipV="1">
          <a:off x="10476865" y="57912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161670</xdr:rowOff>
    </xdr:from>
    <xdr:ext cx="469744" cy="259045"/>
    <xdr:sp macro="" textlink="">
      <xdr:nvSpPr>
        <xdr:cNvPr id="98" name="【図書館】&#10;一人当たり面積最小値テキスト"/>
        <xdr:cNvSpPr txBox="1"/>
      </xdr:nvSpPr>
      <xdr:spPr>
        <a:xfrm>
          <a:off x="10566400" y="736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42</xdr:row>
      <xdr:rowOff>157843</xdr:rowOff>
    </xdr:from>
    <xdr:to>
      <xdr:col>15</xdr:col>
      <xdr:colOff>269875</xdr:colOff>
      <xdr:row>42</xdr:row>
      <xdr:rowOff>157843</xdr:rowOff>
    </xdr:to>
    <xdr:cxnSp macro="">
      <xdr:nvCxnSpPr>
        <xdr:cNvPr id="99" name="直線コネクタ 98"/>
        <xdr:cNvCxnSpPr/>
      </xdr:nvCxnSpPr>
      <xdr:spPr>
        <a:xfrm>
          <a:off x="10388600" y="735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80027</xdr:rowOff>
    </xdr:from>
    <xdr:ext cx="469744" cy="259045"/>
    <xdr:sp macro="" textlink="">
      <xdr:nvSpPr>
        <xdr:cNvPr id="100" name="【図書館】&#10;一人当たり面積最大値テキスト"/>
        <xdr:cNvSpPr txBox="1"/>
      </xdr:nvSpPr>
      <xdr:spPr>
        <a:xfrm>
          <a:off x="10566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0.112</a:t>
          </a:r>
          <a:endParaRPr kumimoji="1" lang="ja-JP" altLang="en-US" sz="1000" b="1">
            <a:latin typeface="ＭＳ Ｐゴシック"/>
          </a:endParaRPr>
        </a:p>
      </xdr:txBody>
    </xdr:sp>
    <xdr:clientData/>
  </xdr:oneCellAnchor>
  <xdr:twoCellAnchor>
    <xdr:from>
      <xdr:col>15</xdr:col>
      <xdr:colOff>92075</xdr:colOff>
      <xdr:row>33</xdr:row>
      <xdr:rowOff>133350</xdr:rowOff>
    </xdr:from>
    <xdr:to>
      <xdr:col>15</xdr:col>
      <xdr:colOff>269875</xdr:colOff>
      <xdr:row>33</xdr:row>
      <xdr:rowOff>133350</xdr:rowOff>
    </xdr:to>
    <xdr:cxnSp macro="">
      <xdr:nvCxnSpPr>
        <xdr:cNvPr id="101" name="直線コネクタ 100"/>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154412</xdr:rowOff>
    </xdr:from>
    <xdr:ext cx="469744" cy="259045"/>
    <xdr:sp macro="" textlink="">
      <xdr:nvSpPr>
        <xdr:cNvPr id="102" name="【図書館】&#10;一人当たり面積平均値テキスト"/>
        <xdr:cNvSpPr txBox="1"/>
      </xdr:nvSpPr>
      <xdr:spPr>
        <a:xfrm>
          <a:off x="10566400" y="6669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131535</xdr:rowOff>
    </xdr:from>
    <xdr:to>
      <xdr:col>15</xdr:col>
      <xdr:colOff>231775</xdr:colOff>
      <xdr:row>40</xdr:row>
      <xdr:rowOff>61685</xdr:rowOff>
    </xdr:to>
    <xdr:sp macro="" textlink="">
      <xdr:nvSpPr>
        <xdr:cNvPr id="103" name="フローチャート : 判断 102"/>
        <xdr:cNvSpPr/>
      </xdr:nvSpPr>
      <xdr:spPr>
        <a:xfrm>
          <a:off x="104267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41</xdr:row>
      <xdr:rowOff>17235</xdr:rowOff>
    </xdr:from>
    <xdr:to>
      <xdr:col>15</xdr:col>
      <xdr:colOff>231775</xdr:colOff>
      <xdr:row>41</xdr:row>
      <xdr:rowOff>118835</xdr:rowOff>
    </xdr:to>
    <xdr:sp macro="" textlink="">
      <xdr:nvSpPr>
        <xdr:cNvPr id="109" name="円/楕円 108"/>
        <xdr:cNvSpPr/>
      </xdr:nvSpPr>
      <xdr:spPr>
        <a:xfrm>
          <a:off x="104267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167112</xdr:rowOff>
    </xdr:from>
    <xdr:ext cx="469744" cy="259045"/>
    <xdr:sp macro="" textlink="">
      <xdr:nvSpPr>
        <xdr:cNvPr id="110" name="【図書館】&#10;一人当たり面積該当値テキスト"/>
        <xdr:cNvSpPr txBox="1"/>
      </xdr:nvSpPr>
      <xdr:spPr>
        <a:xfrm>
          <a:off x="10566400" y="702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11" name="正方形/長方形 110"/>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8" name="正方形/長方形 117"/>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1" name="テキスト ボックス 12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2" name="直線コネクタ 12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3" name="テキスト ボックス 12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4" name="直線コネクタ 12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5" name="テキスト ボックス 12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6" name="直線コネクタ 12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7" name="テキスト ボックス 12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8" name="直線コネクタ 12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9" name="テキスト ボックス 12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0" name="直線コネクタ 12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1" name="テキスト ボックス 13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4"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15240</xdr:rowOff>
    </xdr:from>
    <xdr:to>
      <xdr:col>6</xdr:col>
      <xdr:colOff>510540</xdr:colOff>
      <xdr:row>63</xdr:row>
      <xdr:rowOff>41910</xdr:rowOff>
    </xdr:to>
    <xdr:cxnSp macro="">
      <xdr:nvCxnSpPr>
        <xdr:cNvPr id="135" name="直線コネクタ 134"/>
        <xdr:cNvCxnSpPr/>
      </xdr:nvCxnSpPr>
      <xdr:spPr>
        <a:xfrm flipV="1">
          <a:off x="4634865" y="96164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45737</xdr:rowOff>
    </xdr:from>
    <xdr:ext cx="405111" cy="259045"/>
    <xdr:sp macro="" textlink="">
      <xdr:nvSpPr>
        <xdr:cNvPr id="136" name="【体育館・プール】&#10;有形固定資産減価償却率最小値テキスト"/>
        <xdr:cNvSpPr txBox="1"/>
      </xdr:nvSpPr>
      <xdr:spPr>
        <a:xfrm>
          <a:off x="4724400" y="1084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6</xdr:col>
      <xdr:colOff>422275</xdr:colOff>
      <xdr:row>63</xdr:row>
      <xdr:rowOff>41910</xdr:rowOff>
    </xdr:from>
    <xdr:to>
      <xdr:col>6</xdr:col>
      <xdr:colOff>600075</xdr:colOff>
      <xdr:row>63</xdr:row>
      <xdr:rowOff>41910</xdr:rowOff>
    </xdr:to>
    <xdr:cxnSp macro="">
      <xdr:nvCxnSpPr>
        <xdr:cNvPr id="137" name="直線コネクタ 136"/>
        <xdr:cNvCxnSpPr/>
      </xdr:nvCxnSpPr>
      <xdr:spPr>
        <a:xfrm>
          <a:off x="4546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133367</xdr:rowOff>
    </xdr:from>
    <xdr:ext cx="405111" cy="259045"/>
    <xdr:sp macro="" textlink="">
      <xdr:nvSpPr>
        <xdr:cNvPr id="138" name="【体育館・プール】&#10;有形固定資産減価償却率最大値テキスト"/>
        <xdr:cNvSpPr txBox="1"/>
      </xdr:nvSpPr>
      <xdr:spPr>
        <a:xfrm>
          <a:off x="4724400" y="939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6</xdr:col>
      <xdr:colOff>422275</xdr:colOff>
      <xdr:row>56</xdr:row>
      <xdr:rowOff>15240</xdr:rowOff>
    </xdr:from>
    <xdr:to>
      <xdr:col>6</xdr:col>
      <xdr:colOff>600075</xdr:colOff>
      <xdr:row>56</xdr:row>
      <xdr:rowOff>15240</xdr:rowOff>
    </xdr:to>
    <xdr:cxnSp macro="">
      <xdr:nvCxnSpPr>
        <xdr:cNvPr id="139" name="直線コネクタ 138"/>
        <xdr:cNvCxnSpPr/>
      </xdr:nvCxnSpPr>
      <xdr:spPr>
        <a:xfrm>
          <a:off x="4546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88282</xdr:rowOff>
    </xdr:from>
    <xdr:ext cx="405111" cy="259045"/>
    <xdr:sp macro="" textlink="">
      <xdr:nvSpPr>
        <xdr:cNvPr id="140" name="【体育館・プール】&#10;有形固定資産減価償却率平均値テキスト"/>
        <xdr:cNvSpPr txBox="1"/>
      </xdr:nvSpPr>
      <xdr:spPr>
        <a:xfrm>
          <a:off x="4724400" y="10203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65405</xdr:rowOff>
    </xdr:from>
    <xdr:to>
      <xdr:col>6</xdr:col>
      <xdr:colOff>561975</xdr:colOff>
      <xdr:row>60</xdr:row>
      <xdr:rowOff>167005</xdr:rowOff>
    </xdr:to>
    <xdr:sp macro="" textlink="">
      <xdr:nvSpPr>
        <xdr:cNvPr id="141" name="フローチャート : 判断 140"/>
        <xdr:cNvSpPr/>
      </xdr:nvSpPr>
      <xdr:spPr>
        <a:xfrm>
          <a:off x="4584700" y="1035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61</xdr:row>
      <xdr:rowOff>82550</xdr:rowOff>
    </xdr:from>
    <xdr:to>
      <xdr:col>6</xdr:col>
      <xdr:colOff>561975</xdr:colOff>
      <xdr:row>62</xdr:row>
      <xdr:rowOff>12700</xdr:rowOff>
    </xdr:to>
    <xdr:sp macro="" textlink="">
      <xdr:nvSpPr>
        <xdr:cNvPr id="147" name="円/楕円 146"/>
        <xdr:cNvSpPr/>
      </xdr:nvSpPr>
      <xdr:spPr>
        <a:xfrm>
          <a:off x="45847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60977</xdr:rowOff>
    </xdr:from>
    <xdr:ext cx="405111" cy="259045"/>
    <xdr:sp macro="" textlink="">
      <xdr:nvSpPr>
        <xdr:cNvPr id="148" name="【体育館・プール】&#10;有形固定資産減価償却率該当値テキスト"/>
        <xdr:cNvSpPr txBox="1"/>
      </xdr:nvSpPr>
      <xdr:spPr>
        <a:xfrm>
          <a:off x="4724400"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9" name="正方形/長方形 148"/>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6" name="正方形/長方形 155"/>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9" name="直線コネクタ 15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0" name="テキスト ボックス 159"/>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1" name="直線コネクタ 16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2" name="テキスト ボックス 161"/>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3" name="直線コネクタ 16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4" name="テキスト ボックス 163"/>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5" name="直線コネクタ 16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6" name="テキスト ボックス 165"/>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7" name="直線コネクタ 16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8" name="テキスト ボックス 16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9"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91440</xdr:rowOff>
    </xdr:from>
    <xdr:to>
      <xdr:col>15</xdr:col>
      <xdr:colOff>180340</xdr:colOff>
      <xdr:row>63</xdr:row>
      <xdr:rowOff>80010</xdr:rowOff>
    </xdr:to>
    <xdr:cxnSp macro="">
      <xdr:nvCxnSpPr>
        <xdr:cNvPr id="170" name="直線コネクタ 169"/>
        <xdr:cNvCxnSpPr/>
      </xdr:nvCxnSpPr>
      <xdr:spPr>
        <a:xfrm flipV="1">
          <a:off x="10476865" y="969264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83837</xdr:rowOff>
    </xdr:from>
    <xdr:ext cx="469744" cy="259045"/>
    <xdr:sp macro="" textlink="">
      <xdr:nvSpPr>
        <xdr:cNvPr id="171" name="【体育館・プール】&#10;一人当たり面積最小値テキスト"/>
        <xdr:cNvSpPr txBox="1"/>
      </xdr:nvSpPr>
      <xdr:spPr>
        <a:xfrm>
          <a:off x="105664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63</xdr:row>
      <xdr:rowOff>80010</xdr:rowOff>
    </xdr:from>
    <xdr:to>
      <xdr:col>15</xdr:col>
      <xdr:colOff>269875</xdr:colOff>
      <xdr:row>63</xdr:row>
      <xdr:rowOff>80010</xdr:rowOff>
    </xdr:to>
    <xdr:cxnSp macro="">
      <xdr:nvCxnSpPr>
        <xdr:cNvPr id="172" name="直線コネクタ 171"/>
        <xdr:cNvCxnSpPr/>
      </xdr:nvCxnSpPr>
      <xdr:spPr>
        <a:xfrm>
          <a:off x="10388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38117</xdr:rowOff>
    </xdr:from>
    <xdr:ext cx="469744" cy="259045"/>
    <xdr:sp macro="" textlink="">
      <xdr:nvSpPr>
        <xdr:cNvPr id="173" name="【体育館・プール】&#10;一人当たり面積最大値テキスト"/>
        <xdr:cNvSpPr txBox="1"/>
      </xdr:nvSpPr>
      <xdr:spPr>
        <a:xfrm>
          <a:off x="105664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0.560</a:t>
          </a:r>
          <a:endParaRPr kumimoji="1" lang="ja-JP" altLang="en-US" sz="1000" b="1">
            <a:latin typeface="ＭＳ Ｐゴシック"/>
          </a:endParaRPr>
        </a:p>
      </xdr:txBody>
    </xdr:sp>
    <xdr:clientData/>
  </xdr:oneCellAnchor>
  <xdr:twoCellAnchor>
    <xdr:from>
      <xdr:col>15</xdr:col>
      <xdr:colOff>92075</xdr:colOff>
      <xdr:row>56</xdr:row>
      <xdr:rowOff>91440</xdr:rowOff>
    </xdr:from>
    <xdr:to>
      <xdr:col>15</xdr:col>
      <xdr:colOff>269875</xdr:colOff>
      <xdr:row>56</xdr:row>
      <xdr:rowOff>91440</xdr:rowOff>
    </xdr:to>
    <xdr:cxnSp macro="">
      <xdr:nvCxnSpPr>
        <xdr:cNvPr id="174" name="直線コネクタ 173"/>
        <xdr:cNvCxnSpPr/>
      </xdr:nvCxnSpPr>
      <xdr:spPr>
        <a:xfrm>
          <a:off x="10388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28211</xdr:rowOff>
    </xdr:from>
    <xdr:ext cx="469744" cy="259045"/>
    <xdr:sp macro="" textlink="">
      <xdr:nvSpPr>
        <xdr:cNvPr id="175" name="【体育館・プール】&#10;一人当たり面積平均値テキスト"/>
        <xdr:cNvSpPr txBox="1"/>
      </xdr:nvSpPr>
      <xdr:spPr>
        <a:xfrm>
          <a:off x="10566400" y="10315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49784</xdr:rowOff>
    </xdr:from>
    <xdr:to>
      <xdr:col>15</xdr:col>
      <xdr:colOff>231775</xdr:colOff>
      <xdr:row>60</xdr:row>
      <xdr:rowOff>151384</xdr:rowOff>
    </xdr:to>
    <xdr:sp macro="" textlink="">
      <xdr:nvSpPr>
        <xdr:cNvPr id="176" name="フローチャート : 判断 175"/>
        <xdr:cNvSpPr/>
      </xdr:nvSpPr>
      <xdr:spPr>
        <a:xfrm>
          <a:off x="10426700" y="103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134366</xdr:rowOff>
    </xdr:from>
    <xdr:to>
      <xdr:col>15</xdr:col>
      <xdr:colOff>231775</xdr:colOff>
      <xdr:row>60</xdr:row>
      <xdr:rowOff>64516</xdr:rowOff>
    </xdr:to>
    <xdr:sp macro="" textlink="">
      <xdr:nvSpPr>
        <xdr:cNvPr id="182" name="円/楕円 181"/>
        <xdr:cNvSpPr/>
      </xdr:nvSpPr>
      <xdr:spPr>
        <a:xfrm>
          <a:off x="10426700" y="1024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58</xdr:row>
      <xdr:rowOff>157243</xdr:rowOff>
    </xdr:from>
    <xdr:ext cx="469744" cy="259045"/>
    <xdr:sp macro="" textlink="">
      <xdr:nvSpPr>
        <xdr:cNvPr id="183" name="【体育館・プール】&#10;一人当たり面積該当値テキスト"/>
        <xdr:cNvSpPr txBox="1"/>
      </xdr:nvSpPr>
      <xdr:spPr>
        <a:xfrm>
          <a:off x="10566400" y="1010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0.294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4" name="正方形/長方形 183"/>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5" name="正方形/長方形 18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6" name="正方形/長方形 18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7" name="正方形/長方形 18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8" name="正方形/長方形 18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9" name="正方形/長方形 18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0" name="正方形/長方形 18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1" name="正方形/長方形 190"/>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2" name="テキスト ボックス 19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3" name="直線コネクタ 19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4" name="テキスト ボックス 19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5" name="直線コネクタ 19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6" name="テキスト ボックス 19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7" name="直線コネクタ 19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8" name="テキスト ボックス 19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99" name="直線コネクタ 19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0" name="テキスト ボックス 19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1" name="直線コネクタ 20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2" name="テキスト ボックス 20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3" name="直線コネクタ 20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4" name="テキスト ボックス 20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5" name="直線コネクタ 20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6" name="テキスト ボックス 20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7"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30480</xdr:rowOff>
    </xdr:from>
    <xdr:to>
      <xdr:col>6</xdr:col>
      <xdr:colOff>510540</xdr:colOff>
      <xdr:row>85</xdr:row>
      <xdr:rowOff>72389</xdr:rowOff>
    </xdr:to>
    <xdr:cxnSp macro="">
      <xdr:nvCxnSpPr>
        <xdr:cNvPr id="208" name="直線コネクタ 207"/>
        <xdr:cNvCxnSpPr/>
      </xdr:nvCxnSpPr>
      <xdr:spPr>
        <a:xfrm flipV="1">
          <a:off x="4634865" y="132321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76216</xdr:rowOff>
    </xdr:from>
    <xdr:ext cx="405111" cy="259045"/>
    <xdr:sp macro="" textlink="">
      <xdr:nvSpPr>
        <xdr:cNvPr id="209" name="【福祉施設】&#10;有形固定資産減価償却率最小値テキスト"/>
        <xdr:cNvSpPr txBox="1"/>
      </xdr:nvSpPr>
      <xdr:spPr>
        <a:xfrm>
          <a:off x="4724400" y="1464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422275</xdr:colOff>
      <xdr:row>85</xdr:row>
      <xdr:rowOff>72389</xdr:rowOff>
    </xdr:from>
    <xdr:to>
      <xdr:col>6</xdr:col>
      <xdr:colOff>600075</xdr:colOff>
      <xdr:row>85</xdr:row>
      <xdr:rowOff>72389</xdr:rowOff>
    </xdr:to>
    <xdr:cxnSp macro="">
      <xdr:nvCxnSpPr>
        <xdr:cNvPr id="210" name="直線コネクタ 209"/>
        <xdr:cNvCxnSpPr/>
      </xdr:nvCxnSpPr>
      <xdr:spPr>
        <a:xfrm>
          <a:off x="4546600" y="1464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148607</xdr:rowOff>
    </xdr:from>
    <xdr:ext cx="405111" cy="259045"/>
    <xdr:sp macro="" textlink="">
      <xdr:nvSpPr>
        <xdr:cNvPr id="211" name="【福祉施設】&#10;有形固定資産減価償却率最大値テキスト"/>
        <xdr:cNvSpPr txBox="1"/>
      </xdr:nvSpPr>
      <xdr:spPr>
        <a:xfrm>
          <a:off x="4724400" y="1300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72.7</a:t>
          </a:r>
          <a:endParaRPr kumimoji="1" lang="ja-JP" altLang="en-US" sz="1000" b="1">
            <a:latin typeface="ＭＳ Ｐゴシック"/>
          </a:endParaRPr>
        </a:p>
      </xdr:txBody>
    </xdr:sp>
    <xdr:clientData/>
  </xdr:oneCellAnchor>
  <xdr:twoCellAnchor>
    <xdr:from>
      <xdr:col>6</xdr:col>
      <xdr:colOff>422275</xdr:colOff>
      <xdr:row>77</xdr:row>
      <xdr:rowOff>30480</xdr:rowOff>
    </xdr:from>
    <xdr:to>
      <xdr:col>6</xdr:col>
      <xdr:colOff>600075</xdr:colOff>
      <xdr:row>77</xdr:row>
      <xdr:rowOff>30480</xdr:rowOff>
    </xdr:to>
    <xdr:cxnSp macro="">
      <xdr:nvCxnSpPr>
        <xdr:cNvPr id="212" name="直線コネクタ 211"/>
        <xdr:cNvCxnSpPr/>
      </xdr:nvCxnSpPr>
      <xdr:spPr>
        <a:xfrm>
          <a:off x="4546600" y="1323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151147</xdr:rowOff>
    </xdr:from>
    <xdr:ext cx="405111" cy="259045"/>
    <xdr:sp macro="" textlink="">
      <xdr:nvSpPr>
        <xdr:cNvPr id="213" name="【福祉施設】&#10;有形固定資産減価償却率平均値テキスト"/>
        <xdr:cNvSpPr txBox="1"/>
      </xdr:nvSpPr>
      <xdr:spPr>
        <a:xfrm>
          <a:off x="4724400" y="14038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128270</xdr:rowOff>
    </xdr:from>
    <xdr:to>
      <xdr:col>6</xdr:col>
      <xdr:colOff>561975</xdr:colOff>
      <xdr:row>83</xdr:row>
      <xdr:rowOff>58420</xdr:rowOff>
    </xdr:to>
    <xdr:sp macro="" textlink="">
      <xdr:nvSpPr>
        <xdr:cNvPr id="214" name="フローチャート : 判断 213"/>
        <xdr:cNvSpPr/>
      </xdr:nvSpPr>
      <xdr:spPr>
        <a:xfrm>
          <a:off x="4584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5" name="テキスト ボックス 21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6" name="テキスト ボックス 21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7" name="テキスト ボックス 21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8" name="テキスト ボックス 21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9" name="テキスト ボックス 21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85</xdr:row>
      <xdr:rowOff>21589</xdr:rowOff>
    </xdr:from>
    <xdr:to>
      <xdr:col>6</xdr:col>
      <xdr:colOff>561975</xdr:colOff>
      <xdr:row>85</xdr:row>
      <xdr:rowOff>123189</xdr:rowOff>
    </xdr:to>
    <xdr:sp macro="" textlink="">
      <xdr:nvSpPr>
        <xdr:cNvPr id="220" name="円/楕円 219"/>
        <xdr:cNvSpPr/>
      </xdr:nvSpPr>
      <xdr:spPr>
        <a:xfrm>
          <a:off x="4584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107966</xdr:rowOff>
    </xdr:from>
    <xdr:ext cx="405111" cy="259045"/>
    <xdr:sp macro="" textlink="">
      <xdr:nvSpPr>
        <xdr:cNvPr id="221" name="【福祉施設】&#10;有形固定資産減価償却率該当値テキスト"/>
        <xdr:cNvSpPr txBox="1"/>
      </xdr:nvSpPr>
      <xdr:spPr>
        <a:xfrm>
          <a:off x="4724400" y="1450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2" name="正方形/長方形 221"/>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3" name="正方形/長方形 2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4" name="正方形/長方形 2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5" name="正方形/長方形 2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6" name="正方形/長方形 2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7" name="正方形/長方形 2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8" name="正方形/長方形 2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9" name="正方形/長方形 228"/>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0" name="テキスト ボックス 2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1" name="直線コネクタ 2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2" name="直線コネクタ 2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3" name="テキスト ボックス 2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4" name="直線コネクタ 2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5" name="テキスト ボックス 2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6" name="直線コネクタ 2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7" name="テキスト ボックス 2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8" name="直線コネクタ 2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39" name="テキスト ボックス 2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0" name="直線コネクタ 2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1" name="テキスト ボックス 2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2" name="直線コネクタ 2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3" name="テキスト ボックス 2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4"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83820</xdr:rowOff>
    </xdr:from>
    <xdr:to>
      <xdr:col>15</xdr:col>
      <xdr:colOff>180340</xdr:colOff>
      <xdr:row>86</xdr:row>
      <xdr:rowOff>64770</xdr:rowOff>
    </xdr:to>
    <xdr:cxnSp macro="">
      <xdr:nvCxnSpPr>
        <xdr:cNvPr id="245" name="直線コネクタ 244"/>
        <xdr:cNvCxnSpPr/>
      </xdr:nvCxnSpPr>
      <xdr:spPr>
        <a:xfrm flipV="1">
          <a:off x="10476865" y="1328547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68597</xdr:rowOff>
    </xdr:from>
    <xdr:ext cx="469744" cy="259045"/>
    <xdr:sp macro="" textlink="">
      <xdr:nvSpPr>
        <xdr:cNvPr id="246" name="【福祉施設】&#10;一人当たり面積最小値テキスト"/>
        <xdr:cNvSpPr txBox="1"/>
      </xdr:nvSpPr>
      <xdr:spPr>
        <a:xfrm>
          <a:off x="10566400"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15</xdr:col>
      <xdr:colOff>92075</xdr:colOff>
      <xdr:row>86</xdr:row>
      <xdr:rowOff>64770</xdr:rowOff>
    </xdr:from>
    <xdr:to>
      <xdr:col>15</xdr:col>
      <xdr:colOff>269875</xdr:colOff>
      <xdr:row>86</xdr:row>
      <xdr:rowOff>64770</xdr:rowOff>
    </xdr:to>
    <xdr:cxnSp macro="">
      <xdr:nvCxnSpPr>
        <xdr:cNvPr id="247" name="直線コネクタ 246"/>
        <xdr:cNvCxnSpPr/>
      </xdr:nvCxnSpPr>
      <xdr:spPr>
        <a:xfrm>
          <a:off x="10388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30497</xdr:rowOff>
    </xdr:from>
    <xdr:ext cx="469744" cy="259045"/>
    <xdr:sp macro="" textlink="">
      <xdr:nvSpPr>
        <xdr:cNvPr id="248" name="【福祉施設】&#10;一人当たり面積最大値テキスト"/>
        <xdr:cNvSpPr txBox="1"/>
      </xdr:nvSpPr>
      <xdr:spPr>
        <a:xfrm>
          <a:off x="10566400" y="1306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0.413</a:t>
          </a:r>
          <a:endParaRPr kumimoji="1" lang="ja-JP" altLang="en-US" sz="1000" b="1">
            <a:latin typeface="ＭＳ Ｐゴシック"/>
          </a:endParaRPr>
        </a:p>
      </xdr:txBody>
    </xdr:sp>
    <xdr:clientData/>
  </xdr:oneCellAnchor>
  <xdr:twoCellAnchor>
    <xdr:from>
      <xdr:col>15</xdr:col>
      <xdr:colOff>92075</xdr:colOff>
      <xdr:row>77</xdr:row>
      <xdr:rowOff>83820</xdr:rowOff>
    </xdr:from>
    <xdr:to>
      <xdr:col>15</xdr:col>
      <xdr:colOff>269875</xdr:colOff>
      <xdr:row>77</xdr:row>
      <xdr:rowOff>83820</xdr:rowOff>
    </xdr:to>
    <xdr:cxnSp macro="">
      <xdr:nvCxnSpPr>
        <xdr:cNvPr id="249" name="直線コネクタ 248"/>
        <xdr:cNvCxnSpPr/>
      </xdr:nvCxnSpPr>
      <xdr:spPr>
        <a:xfrm>
          <a:off x="10388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151147</xdr:rowOff>
    </xdr:from>
    <xdr:ext cx="469744" cy="259045"/>
    <xdr:sp macro="" textlink="">
      <xdr:nvSpPr>
        <xdr:cNvPr id="250" name="【福祉施設】&#10;一人当たり面積平均値テキスト"/>
        <xdr:cNvSpPr txBox="1"/>
      </xdr:nvSpPr>
      <xdr:spPr>
        <a:xfrm>
          <a:off x="10566400" y="14038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0.163</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128270</xdr:rowOff>
    </xdr:from>
    <xdr:to>
      <xdr:col>15</xdr:col>
      <xdr:colOff>231775</xdr:colOff>
      <xdr:row>83</xdr:row>
      <xdr:rowOff>58420</xdr:rowOff>
    </xdr:to>
    <xdr:sp macro="" textlink="">
      <xdr:nvSpPr>
        <xdr:cNvPr id="251" name="フローチャート : 判断 250"/>
        <xdr:cNvSpPr/>
      </xdr:nvSpPr>
      <xdr:spPr>
        <a:xfrm>
          <a:off x="10426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2" name="テキスト ボックス 2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3" name="テキスト ボックス 2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4" name="テキスト ボックス 2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5" name="テキスト ボックス 2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6" name="テキスト ボックス 2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82</xdr:row>
      <xdr:rowOff>154939</xdr:rowOff>
    </xdr:from>
    <xdr:to>
      <xdr:col>15</xdr:col>
      <xdr:colOff>231775</xdr:colOff>
      <xdr:row>83</xdr:row>
      <xdr:rowOff>85089</xdr:rowOff>
    </xdr:to>
    <xdr:sp macro="" textlink="">
      <xdr:nvSpPr>
        <xdr:cNvPr id="257" name="円/楕円 256"/>
        <xdr:cNvSpPr/>
      </xdr:nvSpPr>
      <xdr:spPr>
        <a:xfrm>
          <a:off x="104267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82</xdr:row>
      <xdr:rowOff>133366</xdr:rowOff>
    </xdr:from>
    <xdr:ext cx="469744" cy="259045"/>
    <xdr:sp macro="" textlink="">
      <xdr:nvSpPr>
        <xdr:cNvPr id="258" name="【福祉施設】&#10;一人当たり面積該当値テキスト"/>
        <xdr:cNvSpPr txBox="1"/>
      </xdr:nvSpPr>
      <xdr:spPr>
        <a:xfrm>
          <a:off x="10566400" y="1419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0.156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9" name="正方形/長方形 258"/>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0" name="正方形/長方形 2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1" name="正方形/長方形 2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2" name="正方形/長方形 2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3" name="正方形/長方形 2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4" name="正方形/長方形 2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5" name="正方形/長方形 2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6" name="正方形/長方形 265"/>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67" name="正方形/長方形 266"/>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68" name="正方形/長方形 26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69" name="正方形/長方形 26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0" name="正方形/長方形 26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1" name="正方形/長方形 27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2" name="正方形/長方形 27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3" name="正方形/長方形 27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74" name="正方形/長方形 273"/>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75" name="正方形/長方形 274"/>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6" name="正方形/長方形 27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7" name="正方形/長方形 27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8" name="正方形/長方形 27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9" name="正方形/長方形 27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0" name="正方形/長方形 27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1" name="正方形/長方形 28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82" name="正方形/長方形 281"/>
        <xdr:cNvSpPr/>
      </xdr:nvSpPr>
      <xdr:spPr>
        <a:xfrm>
          <a:off x="12446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314325</xdr:colOff>
      <xdr:row>28</xdr:row>
      <xdr:rowOff>25400</xdr:rowOff>
    </xdr:to>
    <xdr:sp macro="" textlink="">
      <xdr:nvSpPr>
        <xdr:cNvPr id="283" name="正方形/長方形 282"/>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84" name="正方形/長方形 2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85" name="正方形/長方形 2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86" name="正方形/長方形 2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87" name="正方形/長方形 2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88" name="正方形/長方形 2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89" name="正方形/長方形 2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228,908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290" name="正方形/長方形 289"/>
        <xdr:cNvSpPr/>
      </xdr:nvSpPr>
      <xdr:spPr>
        <a:xfrm>
          <a:off x="18288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644525</xdr:colOff>
      <xdr:row>50</xdr:row>
      <xdr:rowOff>63500</xdr:rowOff>
    </xdr:to>
    <xdr:sp macro="" textlink="">
      <xdr:nvSpPr>
        <xdr:cNvPr id="291" name="正方形/長方形 290"/>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2" name="正方形/長方形 29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93" name="正方形/長方形 29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94" name="正方形/長方形 29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95" name="正方形/長方形 29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96" name="正方形/長方形 29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97" name="正方形/長方形 29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298" name="正方形/長方形 297"/>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99" name="テキスト ボックス 29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0" name="直線コネクタ 29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01" name="テキスト ボックス 30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02" name="直線コネクタ 30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03" name="テキスト ボックス 30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04" name="直線コネクタ 30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05" name="テキスト ボックス 30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06" name="直線コネクタ 30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07" name="テキスト ボックス 30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08" name="直線コネクタ 30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09" name="テキスト ボックス 30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10" name="直線コネクタ 30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11" name="テキスト ボックス 31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12" name="直線コネクタ 31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13" name="テキスト ボックス 31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14" name="直線コネクタ 31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15" name="テキスト ボックス 31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16"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54</xdr:row>
      <xdr:rowOff>146957</xdr:rowOff>
    </xdr:from>
    <xdr:to>
      <xdr:col>23</xdr:col>
      <xdr:colOff>516889</xdr:colOff>
      <xdr:row>63</xdr:row>
      <xdr:rowOff>66947</xdr:rowOff>
    </xdr:to>
    <xdr:cxnSp macro="">
      <xdr:nvCxnSpPr>
        <xdr:cNvPr id="317" name="直線コネクタ 316"/>
        <xdr:cNvCxnSpPr/>
      </xdr:nvCxnSpPr>
      <xdr:spPr>
        <a:xfrm flipV="1">
          <a:off x="16318864" y="9405257"/>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70774</xdr:rowOff>
    </xdr:from>
    <xdr:ext cx="405111" cy="259045"/>
    <xdr:sp macro="" textlink="">
      <xdr:nvSpPr>
        <xdr:cNvPr id="318" name="【保健センター・保健所】&#10;有形固定資産減価償却率最小値テキスト"/>
        <xdr:cNvSpPr txBox="1"/>
      </xdr:nvSpPr>
      <xdr:spPr>
        <a:xfrm>
          <a:off x="16408400" y="10872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a:t>
          </a:r>
          <a:endParaRPr kumimoji="1" lang="ja-JP" altLang="en-US" sz="1000" b="1">
            <a:latin typeface="ＭＳ Ｐゴシック"/>
          </a:endParaRPr>
        </a:p>
      </xdr:txBody>
    </xdr:sp>
    <xdr:clientData/>
  </xdr:oneCellAnchor>
  <xdr:twoCellAnchor>
    <xdr:from>
      <xdr:col>23</xdr:col>
      <xdr:colOff>428625</xdr:colOff>
      <xdr:row>63</xdr:row>
      <xdr:rowOff>66947</xdr:rowOff>
    </xdr:from>
    <xdr:to>
      <xdr:col>23</xdr:col>
      <xdr:colOff>606425</xdr:colOff>
      <xdr:row>63</xdr:row>
      <xdr:rowOff>66947</xdr:rowOff>
    </xdr:to>
    <xdr:cxnSp macro="">
      <xdr:nvCxnSpPr>
        <xdr:cNvPr id="319" name="直線コネクタ 318"/>
        <xdr:cNvCxnSpPr/>
      </xdr:nvCxnSpPr>
      <xdr:spPr>
        <a:xfrm>
          <a:off x="16230600" y="1086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93634</xdr:rowOff>
    </xdr:from>
    <xdr:ext cx="405111" cy="259045"/>
    <xdr:sp macro="" textlink="">
      <xdr:nvSpPr>
        <xdr:cNvPr id="320" name="【保健センター・保健所】&#10;有形固定資産減価償却率最大値テキスト"/>
        <xdr:cNvSpPr txBox="1"/>
      </xdr:nvSpPr>
      <xdr:spPr>
        <a:xfrm>
          <a:off x="16408400" y="918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a:t>
          </a:r>
          <a:endParaRPr kumimoji="1" lang="ja-JP" altLang="en-US" sz="1000" b="1">
            <a:latin typeface="ＭＳ Ｐゴシック"/>
          </a:endParaRPr>
        </a:p>
      </xdr:txBody>
    </xdr:sp>
    <xdr:clientData/>
  </xdr:oneCellAnchor>
  <xdr:twoCellAnchor>
    <xdr:from>
      <xdr:col>23</xdr:col>
      <xdr:colOff>428625</xdr:colOff>
      <xdr:row>54</xdr:row>
      <xdr:rowOff>146957</xdr:rowOff>
    </xdr:from>
    <xdr:to>
      <xdr:col>23</xdr:col>
      <xdr:colOff>606425</xdr:colOff>
      <xdr:row>54</xdr:row>
      <xdr:rowOff>146957</xdr:rowOff>
    </xdr:to>
    <xdr:cxnSp macro="">
      <xdr:nvCxnSpPr>
        <xdr:cNvPr id="321" name="直線コネクタ 320"/>
        <xdr:cNvCxnSpPr/>
      </xdr:nvCxnSpPr>
      <xdr:spPr>
        <a:xfrm>
          <a:off x="16230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14168</xdr:rowOff>
    </xdr:from>
    <xdr:ext cx="405111" cy="259045"/>
    <xdr:sp macro="" textlink="">
      <xdr:nvSpPr>
        <xdr:cNvPr id="322" name="【保健センター・保健所】&#10;有形固定資産減価償却率平均値テキスト"/>
        <xdr:cNvSpPr txBox="1"/>
      </xdr:nvSpPr>
      <xdr:spPr>
        <a:xfrm>
          <a:off x="16408400" y="101297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35741</xdr:rowOff>
    </xdr:from>
    <xdr:to>
      <xdr:col>23</xdr:col>
      <xdr:colOff>568325</xdr:colOff>
      <xdr:row>59</xdr:row>
      <xdr:rowOff>137341</xdr:rowOff>
    </xdr:to>
    <xdr:sp macro="" textlink="">
      <xdr:nvSpPr>
        <xdr:cNvPr id="323" name="フローチャート : 判断 322"/>
        <xdr:cNvSpPr/>
      </xdr:nvSpPr>
      <xdr:spPr>
        <a:xfrm>
          <a:off x="162687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24" name="テキスト ボックス 32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25" name="テキスト ボックス 32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26" name="テキスト ボックス 32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27" name="テキスト ボックス 32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28" name="テキスト ボックス 32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27577</xdr:rowOff>
    </xdr:from>
    <xdr:to>
      <xdr:col>23</xdr:col>
      <xdr:colOff>568325</xdr:colOff>
      <xdr:row>58</xdr:row>
      <xdr:rowOff>129177</xdr:rowOff>
    </xdr:to>
    <xdr:sp macro="" textlink="">
      <xdr:nvSpPr>
        <xdr:cNvPr id="329" name="円/楕円 328"/>
        <xdr:cNvSpPr/>
      </xdr:nvSpPr>
      <xdr:spPr>
        <a:xfrm>
          <a:off x="16268700" y="99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50454</xdr:rowOff>
    </xdr:from>
    <xdr:ext cx="405111" cy="259045"/>
    <xdr:sp macro="" textlink="">
      <xdr:nvSpPr>
        <xdr:cNvPr id="330" name="【保健センター・保健所】&#10;有形固定資産減価償却率該当値テキスト"/>
        <xdr:cNvSpPr txBox="1"/>
      </xdr:nvSpPr>
      <xdr:spPr>
        <a:xfrm>
          <a:off x="16408400" y="982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31" name="正方形/長方形 330"/>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32" name="正方形/長方形 33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33" name="正方形/長方形 33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34" name="正方形/長方形 33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35" name="正方形/長方形 33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36" name="正方形/長方形 33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37" name="正方形/長方形 33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38" name="正方形/長方形 337"/>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39" name="テキスト ボックス 33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0" name="直線コネクタ 33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341" name="直線コネクタ 34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42" name="テキスト ボックス 34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43" name="直線コネクタ 34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44" name="テキスト ボックス 34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45" name="直線コネクタ 34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46" name="テキスト ボックス 34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47" name="直線コネクタ 34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48" name="テキスト ボックス 34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49" name="直線コネクタ 34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50" name="テキスト ボックス 34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351"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36576</xdr:rowOff>
    </xdr:from>
    <xdr:to>
      <xdr:col>32</xdr:col>
      <xdr:colOff>186689</xdr:colOff>
      <xdr:row>63</xdr:row>
      <xdr:rowOff>125730</xdr:rowOff>
    </xdr:to>
    <xdr:cxnSp macro="">
      <xdr:nvCxnSpPr>
        <xdr:cNvPr id="352" name="直線コネクタ 351"/>
        <xdr:cNvCxnSpPr/>
      </xdr:nvCxnSpPr>
      <xdr:spPr>
        <a:xfrm flipV="1">
          <a:off x="22160864" y="9637776"/>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129557</xdr:rowOff>
    </xdr:from>
    <xdr:ext cx="469744" cy="259045"/>
    <xdr:sp macro="" textlink="">
      <xdr:nvSpPr>
        <xdr:cNvPr id="353" name="【保健センター・保健所】&#10;一人当たり面積最小値テキスト"/>
        <xdr:cNvSpPr txBox="1"/>
      </xdr:nvSpPr>
      <xdr:spPr>
        <a:xfrm>
          <a:off x="222504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32</xdr:col>
      <xdr:colOff>98425</xdr:colOff>
      <xdr:row>63</xdr:row>
      <xdr:rowOff>125730</xdr:rowOff>
    </xdr:from>
    <xdr:to>
      <xdr:col>32</xdr:col>
      <xdr:colOff>276225</xdr:colOff>
      <xdr:row>63</xdr:row>
      <xdr:rowOff>125730</xdr:rowOff>
    </xdr:to>
    <xdr:cxnSp macro="">
      <xdr:nvCxnSpPr>
        <xdr:cNvPr id="354" name="直線コネクタ 353"/>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154703</xdr:rowOff>
    </xdr:from>
    <xdr:ext cx="469744" cy="259045"/>
    <xdr:sp macro="" textlink="">
      <xdr:nvSpPr>
        <xdr:cNvPr id="355" name="【保健センター・保健所】&#10;一人当たり面積最大値テキスト"/>
        <xdr:cNvSpPr txBox="1"/>
      </xdr:nvSpPr>
      <xdr:spPr>
        <a:xfrm>
          <a:off x="222504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0.292</a:t>
          </a:r>
          <a:endParaRPr kumimoji="1" lang="ja-JP" altLang="en-US" sz="1000" b="1">
            <a:latin typeface="ＭＳ Ｐゴシック"/>
          </a:endParaRPr>
        </a:p>
      </xdr:txBody>
    </xdr:sp>
    <xdr:clientData/>
  </xdr:oneCellAnchor>
  <xdr:twoCellAnchor>
    <xdr:from>
      <xdr:col>32</xdr:col>
      <xdr:colOff>98425</xdr:colOff>
      <xdr:row>56</xdr:row>
      <xdr:rowOff>36576</xdr:rowOff>
    </xdr:from>
    <xdr:to>
      <xdr:col>32</xdr:col>
      <xdr:colOff>276225</xdr:colOff>
      <xdr:row>56</xdr:row>
      <xdr:rowOff>36576</xdr:rowOff>
    </xdr:to>
    <xdr:cxnSp macro="">
      <xdr:nvCxnSpPr>
        <xdr:cNvPr id="356" name="直線コネクタ 355"/>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152671</xdr:rowOff>
    </xdr:from>
    <xdr:ext cx="469744" cy="259045"/>
    <xdr:sp macro="" textlink="">
      <xdr:nvSpPr>
        <xdr:cNvPr id="357" name="【保健センター・保健所】&#10;一人当たり面積平均値テキスト"/>
        <xdr:cNvSpPr txBox="1"/>
      </xdr:nvSpPr>
      <xdr:spPr>
        <a:xfrm>
          <a:off x="22250400" y="10439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129794</xdr:rowOff>
    </xdr:from>
    <xdr:to>
      <xdr:col>32</xdr:col>
      <xdr:colOff>238125</xdr:colOff>
      <xdr:row>62</xdr:row>
      <xdr:rowOff>59944</xdr:rowOff>
    </xdr:to>
    <xdr:sp macro="" textlink="">
      <xdr:nvSpPr>
        <xdr:cNvPr id="358" name="フローチャート : 判断 357"/>
        <xdr:cNvSpPr/>
      </xdr:nvSpPr>
      <xdr:spPr>
        <a:xfrm>
          <a:off x="221107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59" name="テキスト ボックス 3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60" name="テキスト ボックス 3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61" name="テキスト ボックス 3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62" name="テキスト ボックス 3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63" name="テキスト ボックス 3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62</xdr:row>
      <xdr:rowOff>31496</xdr:rowOff>
    </xdr:from>
    <xdr:to>
      <xdr:col>32</xdr:col>
      <xdr:colOff>238125</xdr:colOff>
      <xdr:row>62</xdr:row>
      <xdr:rowOff>133096</xdr:rowOff>
    </xdr:to>
    <xdr:sp macro="" textlink="">
      <xdr:nvSpPr>
        <xdr:cNvPr id="364" name="円/楕円 363"/>
        <xdr:cNvSpPr/>
      </xdr:nvSpPr>
      <xdr:spPr>
        <a:xfrm>
          <a:off x="22110700" y="106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9923</xdr:rowOff>
    </xdr:from>
    <xdr:ext cx="469744" cy="259045"/>
    <xdr:sp macro="" textlink="">
      <xdr:nvSpPr>
        <xdr:cNvPr id="365" name="【保健センター・保健所】&#10;一人当たり面積該当値テキスト"/>
        <xdr:cNvSpPr txBox="1"/>
      </xdr:nvSpPr>
      <xdr:spPr>
        <a:xfrm>
          <a:off x="22250400" y="1063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366" name="正方形/長方形 365"/>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67" name="正方形/長方形 36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68" name="正方形/長方形 36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69" name="正方形/長方形 36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70" name="正方形/長方形 36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71" name="正方形/長方形 37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72" name="正方形/長方形 37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73" name="正方形/長方形 372"/>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74" name="テキスト ボックス 37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75" name="直線コネクタ 37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76" name="テキスト ボックス 37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77" name="直線コネクタ 37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78" name="テキスト ボックス 37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79" name="直線コネクタ 37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80" name="テキスト ボックス 37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81" name="直線コネクタ 38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82" name="テキスト ボックス 38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83" name="直線コネクタ 38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84" name="テキスト ボックス 38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85" name="直線コネクタ 38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386" name="テキスト ボックス 38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87" name="直線コネクタ 38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88" name="テキスト ボックス 38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389"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5714</xdr:rowOff>
    </xdr:from>
    <xdr:to>
      <xdr:col>23</xdr:col>
      <xdr:colOff>516889</xdr:colOff>
      <xdr:row>86</xdr:row>
      <xdr:rowOff>93345</xdr:rowOff>
    </xdr:to>
    <xdr:cxnSp macro="">
      <xdr:nvCxnSpPr>
        <xdr:cNvPr id="390" name="直線コネクタ 389"/>
        <xdr:cNvCxnSpPr/>
      </xdr:nvCxnSpPr>
      <xdr:spPr>
        <a:xfrm flipV="1">
          <a:off x="16318864" y="13550264"/>
          <a:ext cx="0" cy="1287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97172</xdr:rowOff>
    </xdr:from>
    <xdr:ext cx="405111" cy="259045"/>
    <xdr:sp macro="" textlink="">
      <xdr:nvSpPr>
        <xdr:cNvPr id="391" name="【消防施設】&#10;有形固定資産減価償却率最小値テキスト"/>
        <xdr:cNvSpPr txBox="1"/>
      </xdr:nvSpPr>
      <xdr:spPr>
        <a:xfrm>
          <a:off x="16408400" y="1484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23</xdr:col>
      <xdr:colOff>428625</xdr:colOff>
      <xdr:row>86</xdr:row>
      <xdr:rowOff>93345</xdr:rowOff>
    </xdr:from>
    <xdr:to>
      <xdr:col>23</xdr:col>
      <xdr:colOff>606425</xdr:colOff>
      <xdr:row>86</xdr:row>
      <xdr:rowOff>93345</xdr:rowOff>
    </xdr:to>
    <xdr:cxnSp macro="">
      <xdr:nvCxnSpPr>
        <xdr:cNvPr id="392" name="直線コネクタ 391"/>
        <xdr:cNvCxnSpPr/>
      </xdr:nvCxnSpPr>
      <xdr:spPr>
        <a:xfrm>
          <a:off x="16230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123841</xdr:rowOff>
    </xdr:from>
    <xdr:ext cx="405111" cy="259045"/>
    <xdr:sp macro="" textlink="">
      <xdr:nvSpPr>
        <xdr:cNvPr id="393" name="【消防施設】&#10;有形固定資産減価償却率最大値テキスト"/>
        <xdr:cNvSpPr txBox="1"/>
      </xdr:nvSpPr>
      <xdr:spPr>
        <a:xfrm>
          <a:off x="16408400" y="1332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88.7</a:t>
          </a:r>
          <a:endParaRPr kumimoji="1" lang="ja-JP" altLang="en-US" sz="1000" b="1">
            <a:latin typeface="ＭＳ Ｐゴシック"/>
          </a:endParaRPr>
        </a:p>
      </xdr:txBody>
    </xdr:sp>
    <xdr:clientData/>
  </xdr:oneCellAnchor>
  <xdr:twoCellAnchor>
    <xdr:from>
      <xdr:col>23</xdr:col>
      <xdr:colOff>428625</xdr:colOff>
      <xdr:row>79</xdr:row>
      <xdr:rowOff>5714</xdr:rowOff>
    </xdr:from>
    <xdr:to>
      <xdr:col>23</xdr:col>
      <xdr:colOff>606425</xdr:colOff>
      <xdr:row>79</xdr:row>
      <xdr:rowOff>5714</xdr:rowOff>
    </xdr:to>
    <xdr:cxnSp macro="">
      <xdr:nvCxnSpPr>
        <xdr:cNvPr id="394" name="直線コネクタ 393"/>
        <xdr:cNvCxnSpPr/>
      </xdr:nvCxnSpPr>
      <xdr:spPr>
        <a:xfrm>
          <a:off x="16230600" y="1355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139716</xdr:rowOff>
    </xdr:from>
    <xdr:ext cx="405111" cy="259045"/>
    <xdr:sp macro="" textlink="">
      <xdr:nvSpPr>
        <xdr:cNvPr id="395" name="【消防施設】&#10;有形固定資産減価償却率平均値テキスト"/>
        <xdr:cNvSpPr txBox="1"/>
      </xdr:nvSpPr>
      <xdr:spPr>
        <a:xfrm>
          <a:off x="164084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116839</xdr:rowOff>
    </xdr:from>
    <xdr:to>
      <xdr:col>23</xdr:col>
      <xdr:colOff>568325</xdr:colOff>
      <xdr:row>82</xdr:row>
      <xdr:rowOff>46989</xdr:rowOff>
    </xdr:to>
    <xdr:sp macro="" textlink="">
      <xdr:nvSpPr>
        <xdr:cNvPr id="396" name="フローチャート : 判断 395"/>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397" name="テキスト ボックス 39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98" name="テキスト ボックス 39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99" name="テキスト ボックス 39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00" name="テキスト ボックス 39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01" name="テキスト ボックス 40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84</xdr:row>
      <xdr:rowOff>71120</xdr:rowOff>
    </xdr:from>
    <xdr:to>
      <xdr:col>23</xdr:col>
      <xdr:colOff>568325</xdr:colOff>
      <xdr:row>85</xdr:row>
      <xdr:rowOff>1270</xdr:rowOff>
    </xdr:to>
    <xdr:sp macro="" textlink="">
      <xdr:nvSpPr>
        <xdr:cNvPr id="402" name="円/楕円 401"/>
        <xdr:cNvSpPr/>
      </xdr:nvSpPr>
      <xdr:spPr>
        <a:xfrm>
          <a:off x="162687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84</xdr:row>
      <xdr:rowOff>49547</xdr:rowOff>
    </xdr:from>
    <xdr:ext cx="405111" cy="259045"/>
    <xdr:sp macro="" textlink="">
      <xdr:nvSpPr>
        <xdr:cNvPr id="403" name="【消防施設】&#10;有形固定資産減価償却率該当値テキスト"/>
        <xdr:cNvSpPr txBox="1"/>
      </xdr:nvSpPr>
      <xdr:spPr>
        <a:xfrm>
          <a:off x="16408400" y="1445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04" name="正方形/長方形 403"/>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05" name="正方形/長方形 40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06" name="正方形/長方形 40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07" name="正方形/長方形 40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08" name="正方形/長方形 40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09" name="正方形/長方形 40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10" name="正方形/長方形 40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11" name="正方形/長方形 410"/>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12" name="テキスト ボックス 41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13" name="直線コネクタ 41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14" name="テキスト ボックス 413"/>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415" name="直線コネクタ 41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16" name="テキスト ボックス 41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17" name="直線コネクタ 41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18" name="テキスト ボックス 41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19" name="直線コネクタ 41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20" name="テキスト ボックス 41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21" name="直線コネクタ 42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22" name="テキスト ボックス 42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23" name="直線コネクタ 42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24" name="テキスト ボックス 42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25" name="直線コネクタ 42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26" name="テキスト ボックス 42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27" name="直線コネクタ 42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28" name="テキスト ボックス 42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29"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68036</xdr:rowOff>
    </xdr:from>
    <xdr:to>
      <xdr:col>32</xdr:col>
      <xdr:colOff>186689</xdr:colOff>
      <xdr:row>86</xdr:row>
      <xdr:rowOff>92529</xdr:rowOff>
    </xdr:to>
    <xdr:cxnSp macro="">
      <xdr:nvCxnSpPr>
        <xdr:cNvPr id="430" name="直線コネクタ 429"/>
        <xdr:cNvCxnSpPr/>
      </xdr:nvCxnSpPr>
      <xdr:spPr>
        <a:xfrm flipV="1">
          <a:off x="22160864" y="132696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96356</xdr:rowOff>
    </xdr:from>
    <xdr:ext cx="469744" cy="259045"/>
    <xdr:sp macro="" textlink="">
      <xdr:nvSpPr>
        <xdr:cNvPr id="431" name="【消防施設】&#10;一人当たり面積最小値テキスト"/>
        <xdr:cNvSpPr txBox="1"/>
      </xdr:nvSpPr>
      <xdr:spPr>
        <a:xfrm>
          <a:off x="22250400" y="1484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86</xdr:row>
      <xdr:rowOff>92529</xdr:rowOff>
    </xdr:from>
    <xdr:to>
      <xdr:col>32</xdr:col>
      <xdr:colOff>276225</xdr:colOff>
      <xdr:row>86</xdr:row>
      <xdr:rowOff>92529</xdr:rowOff>
    </xdr:to>
    <xdr:cxnSp macro="">
      <xdr:nvCxnSpPr>
        <xdr:cNvPr id="432" name="直線コネクタ 431"/>
        <xdr:cNvCxnSpPr/>
      </xdr:nvCxnSpPr>
      <xdr:spPr>
        <a:xfrm>
          <a:off x="22072600" y="14837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14713</xdr:rowOff>
    </xdr:from>
    <xdr:ext cx="469744" cy="259045"/>
    <xdr:sp macro="" textlink="">
      <xdr:nvSpPr>
        <xdr:cNvPr id="433" name="【消防施設】&#10;一人当たり面積最大値テキスト"/>
        <xdr:cNvSpPr txBox="1"/>
      </xdr:nvSpPr>
      <xdr:spPr>
        <a:xfrm>
          <a:off x="22250400" y="1304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0.181</a:t>
          </a:r>
          <a:endParaRPr kumimoji="1" lang="ja-JP" altLang="en-US" sz="1000" b="1">
            <a:latin typeface="ＭＳ Ｐゴシック"/>
          </a:endParaRPr>
        </a:p>
      </xdr:txBody>
    </xdr:sp>
    <xdr:clientData/>
  </xdr:oneCellAnchor>
  <xdr:twoCellAnchor>
    <xdr:from>
      <xdr:col>32</xdr:col>
      <xdr:colOff>98425</xdr:colOff>
      <xdr:row>77</xdr:row>
      <xdr:rowOff>68036</xdr:rowOff>
    </xdr:from>
    <xdr:to>
      <xdr:col>32</xdr:col>
      <xdr:colOff>276225</xdr:colOff>
      <xdr:row>77</xdr:row>
      <xdr:rowOff>68036</xdr:rowOff>
    </xdr:to>
    <xdr:cxnSp macro="">
      <xdr:nvCxnSpPr>
        <xdr:cNvPr id="434" name="直線コネクタ 433"/>
        <xdr:cNvCxnSpPr/>
      </xdr:nvCxnSpPr>
      <xdr:spPr>
        <a:xfrm>
          <a:off x="22072600" y="1326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31041</xdr:rowOff>
    </xdr:from>
    <xdr:ext cx="469744" cy="259045"/>
    <xdr:sp macro="" textlink="">
      <xdr:nvSpPr>
        <xdr:cNvPr id="435" name="【消防施設】&#10;一人当たり面積平均値テキスト"/>
        <xdr:cNvSpPr txBox="1"/>
      </xdr:nvSpPr>
      <xdr:spPr>
        <a:xfrm>
          <a:off x="22250400" y="1408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0.099</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52614</xdr:rowOff>
    </xdr:from>
    <xdr:to>
      <xdr:col>32</xdr:col>
      <xdr:colOff>238125</xdr:colOff>
      <xdr:row>82</xdr:row>
      <xdr:rowOff>154214</xdr:rowOff>
    </xdr:to>
    <xdr:sp macro="" textlink="">
      <xdr:nvSpPr>
        <xdr:cNvPr id="436" name="フローチャート : 判断 435"/>
        <xdr:cNvSpPr/>
      </xdr:nvSpPr>
      <xdr:spPr>
        <a:xfrm>
          <a:off x="221107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37" name="テキスト ボックス 43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38" name="テキスト ボックス 43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39" name="テキスト ボックス 43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40" name="テキスト ボックス 43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41" name="テキスト ボックス 44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17236</xdr:rowOff>
    </xdr:from>
    <xdr:to>
      <xdr:col>32</xdr:col>
      <xdr:colOff>238125</xdr:colOff>
      <xdr:row>77</xdr:row>
      <xdr:rowOff>118836</xdr:rowOff>
    </xdr:to>
    <xdr:sp macro="" textlink="">
      <xdr:nvSpPr>
        <xdr:cNvPr id="442" name="円/楕円 441"/>
        <xdr:cNvSpPr/>
      </xdr:nvSpPr>
      <xdr:spPr>
        <a:xfrm>
          <a:off x="22110700" y="1321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76</xdr:row>
      <xdr:rowOff>141713</xdr:rowOff>
    </xdr:from>
    <xdr:ext cx="469744" cy="259045"/>
    <xdr:sp macro="" textlink="">
      <xdr:nvSpPr>
        <xdr:cNvPr id="443" name="【消防施設】&#10;一人当たり面積該当値テキスト"/>
        <xdr:cNvSpPr txBox="1"/>
      </xdr:nvSpPr>
      <xdr:spPr>
        <a:xfrm>
          <a:off x="22250400" y="1317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0.181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444" name="正方形/長方形 443"/>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45" name="正方形/長方形 4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46" name="正方形/長方形 4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47" name="正方形/長方形 4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48" name="正方形/長方形 4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49" name="正方形/長方形 4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0" name="正方形/長方形 4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51" name="正方形/長方形 450"/>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52" name="テキスト ボックス 4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53" name="直線コネクタ 4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54" name="テキスト ボックス 45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55" name="直線コネクタ 45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56" name="テキスト ボックス 45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57" name="直線コネクタ 45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58" name="テキスト ボックス 45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59" name="直線コネクタ 45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60" name="テキスト ボックス 45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61" name="直線コネクタ 46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62" name="テキスト ボックス 46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63" name="直線コネクタ 4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64" name="テキスト ボックス 46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65"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85344</xdr:rowOff>
    </xdr:from>
    <xdr:to>
      <xdr:col>23</xdr:col>
      <xdr:colOff>516889</xdr:colOff>
      <xdr:row>108</xdr:row>
      <xdr:rowOff>149352</xdr:rowOff>
    </xdr:to>
    <xdr:cxnSp macro="">
      <xdr:nvCxnSpPr>
        <xdr:cNvPr id="466" name="直線コネクタ 465"/>
        <xdr:cNvCxnSpPr/>
      </xdr:nvCxnSpPr>
      <xdr:spPr>
        <a:xfrm flipV="1">
          <a:off x="16318864" y="1723034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153179</xdr:rowOff>
    </xdr:from>
    <xdr:ext cx="405111" cy="259045"/>
    <xdr:sp macro="" textlink="">
      <xdr:nvSpPr>
        <xdr:cNvPr id="467" name="【庁舎】&#10;有形固定資産減価償却率最小値テキスト"/>
        <xdr:cNvSpPr txBox="1"/>
      </xdr:nvSpPr>
      <xdr:spPr>
        <a:xfrm>
          <a:off x="16408400" y="1866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a:t>
          </a:r>
          <a:endParaRPr kumimoji="1" lang="ja-JP" altLang="en-US" sz="1000" b="1">
            <a:latin typeface="ＭＳ Ｐゴシック"/>
          </a:endParaRPr>
        </a:p>
      </xdr:txBody>
    </xdr:sp>
    <xdr:clientData/>
  </xdr:oneCellAnchor>
  <xdr:twoCellAnchor>
    <xdr:from>
      <xdr:col>23</xdr:col>
      <xdr:colOff>428625</xdr:colOff>
      <xdr:row>108</xdr:row>
      <xdr:rowOff>149352</xdr:rowOff>
    </xdr:from>
    <xdr:to>
      <xdr:col>23</xdr:col>
      <xdr:colOff>606425</xdr:colOff>
      <xdr:row>108</xdr:row>
      <xdr:rowOff>149352</xdr:rowOff>
    </xdr:to>
    <xdr:cxnSp macro="">
      <xdr:nvCxnSpPr>
        <xdr:cNvPr id="468" name="直線コネクタ 467"/>
        <xdr:cNvCxnSpPr/>
      </xdr:nvCxnSpPr>
      <xdr:spPr>
        <a:xfrm>
          <a:off x="16230600" y="1866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32021</xdr:rowOff>
    </xdr:from>
    <xdr:ext cx="405111" cy="259045"/>
    <xdr:sp macro="" textlink="">
      <xdr:nvSpPr>
        <xdr:cNvPr id="469" name="【庁舎】&#10;有形固定資産減価償却率最大値テキスト"/>
        <xdr:cNvSpPr txBox="1"/>
      </xdr:nvSpPr>
      <xdr:spPr>
        <a:xfrm>
          <a:off x="16408400" y="1700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23</xdr:col>
      <xdr:colOff>428625</xdr:colOff>
      <xdr:row>100</xdr:row>
      <xdr:rowOff>85344</xdr:rowOff>
    </xdr:from>
    <xdr:to>
      <xdr:col>23</xdr:col>
      <xdr:colOff>606425</xdr:colOff>
      <xdr:row>100</xdr:row>
      <xdr:rowOff>85344</xdr:rowOff>
    </xdr:to>
    <xdr:cxnSp macro="">
      <xdr:nvCxnSpPr>
        <xdr:cNvPr id="470" name="直線コネクタ 469"/>
        <xdr:cNvCxnSpPr/>
      </xdr:nvCxnSpPr>
      <xdr:spPr>
        <a:xfrm>
          <a:off x="16230600" y="1723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87140</xdr:rowOff>
    </xdr:from>
    <xdr:ext cx="405111" cy="259045"/>
    <xdr:sp macro="" textlink="">
      <xdr:nvSpPr>
        <xdr:cNvPr id="471" name="【庁舎】&#10;有形固定資産減価償却率平均値テキスト"/>
        <xdr:cNvSpPr txBox="1"/>
      </xdr:nvSpPr>
      <xdr:spPr>
        <a:xfrm>
          <a:off x="16408400" y="177464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64263</xdr:rowOff>
    </xdr:from>
    <xdr:to>
      <xdr:col>23</xdr:col>
      <xdr:colOff>568325</xdr:colOff>
      <xdr:row>104</xdr:row>
      <xdr:rowOff>165863</xdr:rowOff>
    </xdr:to>
    <xdr:sp macro="" textlink="">
      <xdr:nvSpPr>
        <xdr:cNvPr id="472" name="フローチャート : 判断 471"/>
        <xdr:cNvSpPr/>
      </xdr:nvSpPr>
      <xdr:spPr>
        <a:xfrm>
          <a:off x="16268700" y="17895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73" name="テキスト ボックス 4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74" name="テキスト ボックス 4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75" name="テキスト ボックス 4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76" name="テキスト ボックス 4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77" name="テキスト ボックス 4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108</xdr:row>
      <xdr:rowOff>98552</xdr:rowOff>
    </xdr:from>
    <xdr:to>
      <xdr:col>23</xdr:col>
      <xdr:colOff>568325</xdr:colOff>
      <xdr:row>109</xdr:row>
      <xdr:rowOff>28702</xdr:rowOff>
    </xdr:to>
    <xdr:sp macro="" textlink="">
      <xdr:nvSpPr>
        <xdr:cNvPr id="478" name="円/楕円 477"/>
        <xdr:cNvSpPr/>
      </xdr:nvSpPr>
      <xdr:spPr>
        <a:xfrm>
          <a:off x="16268700" y="1861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108</xdr:row>
      <xdr:rowOff>13479</xdr:rowOff>
    </xdr:from>
    <xdr:ext cx="405111" cy="259045"/>
    <xdr:sp macro="" textlink="">
      <xdr:nvSpPr>
        <xdr:cNvPr id="479" name="【庁舎】&#10;有形固定資産減価償却率該当値テキスト"/>
        <xdr:cNvSpPr txBox="1"/>
      </xdr:nvSpPr>
      <xdr:spPr>
        <a:xfrm>
          <a:off x="16408400" y="18530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80" name="正方形/長方形 479"/>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81" name="正方形/長方形 48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82" name="正方形/長方形 48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83" name="正方形/長方形 48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84" name="正方形/長方形 48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85" name="正方形/長方形 48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86" name="正方形/長方形 48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87" name="正方形/長方形 486"/>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88" name="テキスト ボックス 48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89" name="直線コネクタ 48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90" name="テキスト ボックス 48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491" name="直線コネクタ 49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92" name="テキスト ボックス 49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93" name="直線コネクタ 49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94" name="テキスト ボックス 49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95" name="直線コネクタ 49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96" name="テキスト ボックス 49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97" name="直線コネクタ 49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98" name="テキスト ボックス 49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99" name="直線コネクタ 49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00" name="テキスト ボックス 49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01" name="直線コネクタ 50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02" name="テキスト ボックス 50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03"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91439</xdr:rowOff>
    </xdr:from>
    <xdr:to>
      <xdr:col>32</xdr:col>
      <xdr:colOff>186689</xdr:colOff>
      <xdr:row>107</xdr:row>
      <xdr:rowOff>148589</xdr:rowOff>
    </xdr:to>
    <xdr:cxnSp macro="">
      <xdr:nvCxnSpPr>
        <xdr:cNvPr id="504" name="直線コネクタ 503"/>
        <xdr:cNvCxnSpPr/>
      </xdr:nvCxnSpPr>
      <xdr:spPr>
        <a:xfrm flipV="1">
          <a:off x="22160864" y="1706498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152416</xdr:rowOff>
    </xdr:from>
    <xdr:ext cx="469744" cy="259045"/>
    <xdr:sp macro="" textlink="">
      <xdr:nvSpPr>
        <xdr:cNvPr id="505" name="【庁舎】&#10;一人当たり面積最小値テキスト"/>
        <xdr:cNvSpPr txBox="1"/>
      </xdr:nvSpPr>
      <xdr:spPr>
        <a:xfrm>
          <a:off x="222504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0.146</a:t>
          </a:r>
          <a:endParaRPr kumimoji="1" lang="ja-JP" altLang="en-US" sz="1000" b="1">
            <a:latin typeface="ＭＳ Ｐゴシック"/>
          </a:endParaRPr>
        </a:p>
      </xdr:txBody>
    </xdr:sp>
    <xdr:clientData/>
  </xdr:oneCellAnchor>
  <xdr:twoCellAnchor>
    <xdr:from>
      <xdr:col>32</xdr:col>
      <xdr:colOff>98425</xdr:colOff>
      <xdr:row>107</xdr:row>
      <xdr:rowOff>148589</xdr:rowOff>
    </xdr:from>
    <xdr:to>
      <xdr:col>32</xdr:col>
      <xdr:colOff>276225</xdr:colOff>
      <xdr:row>107</xdr:row>
      <xdr:rowOff>148589</xdr:rowOff>
    </xdr:to>
    <xdr:cxnSp macro="">
      <xdr:nvCxnSpPr>
        <xdr:cNvPr id="506" name="直線コネクタ 505"/>
        <xdr:cNvCxnSpPr/>
      </xdr:nvCxnSpPr>
      <xdr:spPr>
        <a:xfrm>
          <a:off x="22072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38116</xdr:rowOff>
    </xdr:from>
    <xdr:ext cx="469744" cy="259045"/>
    <xdr:sp macro="" textlink="">
      <xdr:nvSpPr>
        <xdr:cNvPr id="507" name="【庁舎】&#10;一人当たり面積最大値テキスト"/>
        <xdr:cNvSpPr txBox="1"/>
      </xdr:nvSpPr>
      <xdr:spPr>
        <a:xfrm>
          <a:off x="22250400" y="1684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0.521</a:t>
          </a:r>
          <a:endParaRPr kumimoji="1" lang="ja-JP" altLang="en-US" sz="1000" b="1">
            <a:latin typeface="ＭＳ Ｐゴシック"/>
          </a:endParaRPr>
        </a:p>
      </xdr:txBody>
    </xdr:sp>
    <xdr:clientData/>
  </xdr:oneCellAnchor>
  <xdr:twoCellAnchor>
    <xdr:from>
      <xdr:col>32</xdr:col>
      <xdr:colOff>98425</xdr:colOff>
      <xdr:row>99</xdr:row>
      <xdr:rowOff>91439</xdr:rowOff>
    </xdr:from>
    <xdr:to>
      <xdr:col>32</xdr:col>
      <xdr:colOff>276225</xdr:colOff>
      <xdr:row>99</xdr:row>
      <xdr:rowOff>91439</xdr:rowOff>
    </xdr:to>
    <xdr:cxnSp macro="">
      <xdr:nvCxnSpPr>
        <xdr:cNvPr id="508" name="直線コネクタ 507"/>
        <xdr:cNvCxnSpPr/>
      </xdr:nvCxnSpPr>
      <xdr:spPr>
        <a:xfrm>
          <a:off x="22072600" y="1706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11447</xdr:rowOff>
    </xdr:from>
    <xdr:ext cx="469744" cy="259045"/>
    <xdr:sp macro="" textlink="">
      <xdr:nvSpPr>
        <xdr:cNvPr id="509" name="【庁舎】&#10;一人当たり面積平均値テキスト"/>
        <xdr:cNvSpPr txBox="1"/>
      </xdr:nvSpPr>
      <xdr:spPr>
        <a:xfrm>
          <a:off x="22250400" y="17842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0.298</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33020</xdr:rowOff>
    </xdr:from>
    <xdr:to>
      <xdr:col>32</xdr:col>
      <xdr:colOff>238125</xdr:colOff>
      <xdr:row>104</xdr:row>
      <xdr:rowOff>134620</xdr:rowOff>
    </xdr:to>
    <xdr:sp macro="" textlink="">
      <xdr:nvSpPr>
        <xdr:cNvPr id="510" name="フローチャート : 判断 509"/>
        <xdr:cNvSpPr/>
      </xdr:nvSpPr>
      <xdr:spPr>
        <a:xfrm>
          <a:off x="22110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11" name="テキスト ボックス 51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12" name="テキスト ボックス 51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13" name="テキスト ボックス 51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14" name="テキスト ボックス 51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15" name="テキスト ボックス 51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100</xdr:row>
      <xdr:rowOff>29211</xdr:rowOff>
    </xdr:from>
    <xdr:to>
      <xdr:col>32</xdr:col>
      <xdr:colOff>238125</xdr:colOff>
      <xdr:row>100</xdr:row>
      <xdr:rowOff>130811</xdr:rowOff>
    </xdr:to>
    <xdr:sp macro="" textlink="">
      <xdr:nvSpPr>
        <xdr:cNvPr id="516" name="円/楕円 515"/>
        <xdr:cNvSpPr/>
      </xdr:nvSpPr>
      <xdr:spPr>
        <a:xfrm>
          <a:off x="22110700" y="1717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99</xdr:row>
      <xdr:rowOff>52088</xdr:rowOff>
    </xdr:from>
    <xdr:ext cx="469744" cy="259045"/>
    <xdr:sp macro="" textlink="">
      <xdr:nvSpPr>
        <xdr:cNvPr id="517" name="【庁舎】&#10;一人当たり面積該当値テキスト"/>
        <xdr:cNvSpPr txBox="1"/>
      </xdr:nvSpPr>
      <xdr:spPr>
        <a:xfrm>
          <a:off x="22250400" y="1702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0.479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18" name="正方形/長方形 517"/>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19" name="正方形/長方形 51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20" name="テキスト ボックス 519"/>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有形固定資産減価償却率については、図書館が類似団体と比較してかなり高くなっている</a:t>
          </a:r>
          <a:r>
            <a:rPr kumimoji="1" lang="ja-JP" altLang="en-US" sz="1300">
              <a:solidFill>
                <a:sysClr val="windowText" lastClr="000000"/>
              </a:solidFill>
              <a:latin typeface="ＭＳ Ｐゴシック"/>
            </a:rPr>
            <a:t>。その理由としては、土佐山田町の図書館が</a:t>
          </a:r>
          <a:r>
            <a:rPr kumimoji="1" lang="ja-JP" altLang="en-US" sz="1300" strike="sngStrike" baseline="0">
              <a:solidFill>
                <a:sysClr val="windowText" lastClr="000000"/>
              </a:solidFill>
              <a:latin typeface="ＭＳ Ｐゴシック"/>
            </a:rPr>
            <a:t>は</a:t>
          </a:r>
          <a:r>
            <a:rPr kumimoji="1" lang="ja-JP" altLang="en-US" sz="1300">
              <a:solidFill>
                <a:sysClr val="windowText" lastClr="000000"/>
              </a:solidFill>
              <a:latin typeface="ＭＳ Ｐゴシック"/>
            </a:rPr>
            <a:t>、昭和</a:t>
          </a:r>
          <a:r>
            <a:rPr kumimoji="1" lang="en-US" altLang="ja-JP" sz="1300">
              <a:solidFill>
                <a:sysClr val="windowText" lastClr="000000"/>
              </a:solidFill>
              <a:latin typeface="ＭＳ Ｐゴシック"/>
            </a:rPr>
            <a:t>42</a:t>
          </a:r>
          <a:r>
            <a:rPr kumimoji="1" lang="ja-JP" altLang="en-US" sz="1300">
              <a:solidFill>
                <a:sysClr val="windowText" lastClr="000000"/>
              </a:solidFill>
              <a:latin typeface="ＭＳ Ｐゴシック"/>
            </a:rPr>
            <a:t>年建築のものであり、</a:t>
          </a:r>
          <a:r>
            <a:rPr kumimoji="1" lang="en-US" altLang="ja-JP" sz="1300">
              <a:solidFill>
                <a:sysClr val="windowText" lastClr="000000"/>
              </a:solidFill>
              <a:latin typeface="ＭＳ Ｐゴシック"/>
            </a:rPr>
            <a:t>50</a:t>
          </a:r>
          <a:r>
            <a:rPr kumimoji="1" lang="ja-JP" altLang="en-US" sz="1300">
              <a:solidFill>
                <a:sysClr val="windowText" lastClr="000000"/>
              </a:solidFill>
              <a:latin typeface="ＭＳ Ｐゴシック"/>
            </a:rPr>
            <a:t>年が経過しているためである。現在、新図書館建設に向けて事業を進めていることから、完成後には数値が低くなると思われる。消防施設や庁舎に関しては、合併後に香美市本庁舎、香北支所、消防庁舎の新築を行ったことから、有形固定</a:t>
          </a:r>
          <a:r>
            <a:rPr kumimoji="1" lang="ja-JP" altLang="en-US" sz="1300">
              <a:latin typeface="ＭＳ Ｐゴシック"/>
            </a:rPr>
            <a:t>資産減価償却率は類似団体より低く、一人当たり面積は高くなっている。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高知県香美市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26,914
26,674
537.86
18,051,751
16,599,338
1,038,840
10,180,803
16,414,186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ysClr val="windowText" lastClr="000000"/>
              </a:solidFill>
              <a:effectLst/>
              <a:latin typeface="+mn-lt"/>
              <a:ea typeface="+mn-ea"/>
              <a:cs typeface="+mn-cs"/>
            </a:rPr>
            <a:t>　</a:t>
          </a:r>
          <a:r>
            <a:rPr kumimoji="1" lang="ja-JP" altLang="ja-JP" sz="1300" baseline="0">
              <a:solidFill>
                <a:sysClr val="windowText" lastClr="000000"/>
              </a:solidFill>
              <a:effectLst/>
              <a:latin typeface="+mn-lt"/>
              <a:ea typeface="+mn-ea"/>
              <a:cs typeface="+mn-cs"/>
            </a:rPr>
            <a:t>財政力指数については、前年度と同ポイントとなった。</a:t>
          </a:r>
          <a:endParaRPr lang="ja-JP" altLang="ja-JP" sz="1300">
            <a:solidFill>
              <a:sysClr val="windowText" lastClr="000000"/>
            </a:solidFill>
            <a:effectLst/>
          </a:endParaRPr>
        </a:p>
        <a:p>
          <a:r>
            <a:rPr kumimoji="1" lang="ja-JP" altLang="ja-JP" sz="1300" baseline="0">
              <a:solidFill>
                <a:sysClr val="windowText" lastClr="000000"/>
              </a:solidFill>
              <a:effectLst/>
              <a:latin typeface="+mn-lt"/>
              <a:ea typeface="+mn-ea"/>
              <a:cs typeface="+mn-cs"/>
            </a:rPr>
            <a:t>　人口の減少や全国平均を上回る高齢化率（平成</a:t>
          </a:r>
          <a:r>
            <a:rPr kumimoji="1" lang="en-US" altLang="ja-JP" sz="1300" baseline="0">
              <a:solidFill>
                <a:sysClr val="windowText" lastClr="000000"/>
              </a:solidFill>
              <a:effectLst/>
              <a:latin typeface="+mn-lt"/>
              <a:ea typeface="+mn-ea"/>
              <a:cs typeface="+mn-cs"/>
            </a:rPr>
            <a:t>27</a:t>
          </a:r>
          <a:r>
            <a:rPr kumimoji="1" lang="ja-JP" altLang="ja-JP" sz="1300" baseline="0">
              <a:solidFill>
                <a:sysClr val="windowText" lastClr="000000"/>
              </a:solidFill>
              <a:effectLst/>
              <a:latin typeface="+mn-lt"/>
              <a:ea typeface="+mn-ea"/>
              <a:cs typeface="+mn-cs"/>
            </a:rPr>
            <a:t>年度末</a:t>
          </a:r>
          <a:r>
            <a:rPr kumimoji="1" lang="en-US" altLang="ja-JP" sz="1300" baseline="0">
              <a:solidFill>
                <a:sysClr val="windowText" lastClr="000000"/>
              </a:solidFill>
              <a:effectLst/>
              <a:latin typeface="+mn-lt"/>
              <a:ea typeface="+mn-ea"/>
              <a:cs typeface="+mn-cs"/>
            </a:rPr>
            <a:t>38.6</a:t>
          </a:r>
          <a:r>
            <a:rPr kumimoji="1" lang="ja-JP" altLang="ja-JP" sz="1300" baseline="0">
              <a:solidFill>
                <a:sysClr val="windowText" lastClr="000000"/>
              </a:solidFill>
              <a:effectLst/>
              <a:latin typeface="+mn-lt"/>
              <a:ea typeface="+mn-ea"/>
              <a:cs typeface="+mn-cs"/>
            </a:rPr>
            <a:t>％）により、税収全体の総額は前年に比べて</a:t>
          </a:r>
          <a:r>
            <a:rPr kumimoji="1" lang="en-US" altLang="ja-JP" sz="1300" baseline="0">
              <a:solidFill>
                <a:sysClr val="windowText" lastClr="000000"/>
              </a:solidFill>
              <a:effectLst/>
              <a:latin typeface="+mn-lt"/>
              <a:ea typeface="+mn-ea"/>
              <a:cs typeface="+mn-cs"/>
            </a:rPr>
            <a:t>1.4</a:t>
          </a:r>
          <a:r>
            <a:rPr kumimoji="1" lang="ja-JP" altLang="en-US" sz="1300" baseline="0">
              <a:solidFill>
                <a:sysClr val="windowText" lastClr="000000"/>
              </a:solidFill>
              <a:effectLst/>
              <a:latin typeface="+mn-lt"/>
              <a:ea typeface="+mn-ea"/>
              <a:cs typeface="+mn-cs"/>
            </a:rPr>
            <a:t>％</a:t>
          </a:r>
          <a:r>
            <a:rPr kumimoji="1" lang="ja-JP" altLang="ja-JP" sz="1300" baseline="0">
              <a:solidFill>
                <a:sysClr val="windowText" lastClr="000000"/>
              </a:solidFill>
              <a:effectLst/>
              <a:latin typeface="+mn-lt"/>
              <a:ea typeface="+mn-ea"/>
              <a:cs typeface="+mn-cs"/>
            </a:rPr>
            <a:t>減となった。</a:t>
          </a:r>
          <a:endParaRPr lang="ja-JP" altLang="ja-JP" sz="1300">
            <a:solidFill>
              <a:sysClr val="windowText" lastClr="000000"/>
            </a:solidFill>
            <a:effectLst/>
          </a:endParaRPr>
        </a:p>
        <a:p>
          <a:r>
            <a:rPr kumimoji="1" lang="ja-JP" altLang="ja-JP" sz="1300" baseline="0">
              <a:solidFill>
                <a:sysClr val="windowText" lastClr="000000"/>
              </a:solidFill>
              <a:effectLst/>
              <a:latin typeface="+mn-lt"/>
              <a:ea typeface="+mn-ea"/>
              <a:cs typeface="+mn-cs"/>
            </a:rPr>
            <a:t>　今後も税収の徴収率向上対策等に努めるとともに、将来の税収確保の観点から生産年齢人口の増加につながるような有効な施策を引き続き検討する必要がある。</a:t>
          </a:r>
          <a:endParaRPr lang="ja-JP" altLang="ja-JP" sz="1300">
            <a:solidFill>
              <a:sysClr val="windowText" lastClr="000000"/>
            </a:solidFill>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64558</xdr:rowOff>
    </xdr:from>
    <xdr:to>
      <xdr:col>7</xdr:col>
      <xdr:colOff>152400</xdr:colOff>
      <xdr:row>44</xdr:row>
      <xdr:rowOff>64558</xdr:rowOff>
    </xdr:to>
    <xdr:cxnSp macro="">
      <xdr:nvCxnSpPr>
        <xdr:cNvPr id="68" name="直線コネクタ 67"/>
        <xdr:cNvCxnSpPr/>
      </xdr:nvCxnSpPr>
      <xdr:spPr>
        <a:xfrm>
          <a:off x="4114800" y="76083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64558</xdr:rowOff>
    </xdr:from>
    <xdr:to>
      <xdr:col>6</xdr:col>
      <xdr:colOff>0</xdr:colOff>
      <xdr:row>44</xdr:row>
      <xdr:rowOff>64558</xdr:rowOff>
    </xdr:to>
    <xdr:cxnSp macro="">
      <xdr:nvCxnSpPr>
        <xdr:cNvPr id="71" name="直線コネクタ 70"/>
        <xdr:cNvCxnSpPr/>
      </xdr:nvCxnSpPr>
      <xdr:spPr>
        <a:xfrm>
          <a:off x="3225800" y="7608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3" name="テキスト ボックス 72"/>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64558</xdr:rowOff>
    </xdr:from>
    <xdr:to>
      <xdr:col>4</xdr:col>
      <xdr:colOff>482600</xdr:colOff>
      <xdr:row>44</xdr:row>
      <xdr:rowOff>64558</xdr:rowOff>
    </xdr:to>
    <xdr:cxnSp macro="">
      <xdr:nvCxnSpPr>
        <xdr:cNvPr id="74" name="直線コネクタ 73"/>
        <xdr:cNvCxnSpPr/>
      </xdr:nvCxnSpPr>
      <xdr:spPr>
        <a:xfrm>
          <a:off x="2336800" y="7608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44450</xdr:rowOff>
    </xdr:from>
    <xdr:to>
      <xdr:col>3</xdr:col>
      <xdr:colOff>279400</xdr:colOff>
      <xdr:row>44</xdr:row>
      <xdr:rowOff>64558</xdr:rowOff>
    </xdr:to>
    <xdr:cxnSp macro="">
      <xdr:nvCxnSpPr>
        <xdr:cNvPr id="77" name="直線コネクタ 76"/>
        <xdr:cNvCxnSpPr/>
      </xdr:nvCxnSpPr>
      <xdr:spPr>
        <a:xfrm>
          <a:off x="1447800" y="75882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13758</xdr:rowOff>
    </xdr:from>
    <xdr:to>
      <xdr:col>7</xdr:col>
      <xdr:colOff>203200</xdr:colOff>
      <xdr:row>44</xdr:row>
      <xdr:rowOff>115358</xdr:rowOff>
    </xdr:to>
    <xdr:sp macro="" textlink="">
      <xdr:nvSpPr>
        <xdr:cNvPr id="87" name="円/楕円 86"/>
        <xdr:cNvSpPr/>
      </xdr:nvSpPr>
      <xdr:spPr>
        <a:xfrm>
          <a:off x="49022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157285</xdr:rowOff>
    </xdr:from>
    <xdr:ext cx="762000" cy="259045"/>
    <xdr:sp macro="" textlink="">
      <xdr:nvSpPr>
        <xdr:cNvPr id="88" name="財政力該当値テキスト"/>
        <xdr:cNvSpPr txBox="1"/>
      </xdr:nvSpPr>
      <xdr:spPr>
        <a:xfrm>
          <a:off x="5041900" y="752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13758</xdr:rowOff>
    </xdr:from>
    <xdr:to>
      <xdr:col>6</xdr:col>
      <xdr:colOff>50800</xdr:colOff>
      <xdr:row>44</xdr:row>
      <xdr:rowOff>115358</xdr:rowOff>
    </xdr:to>
    <xdr:sp macro="" textlink="">
      <xdr:nvSpPr>
        <xdr:cNvPr id="89" name="円/楕円 88"/>
        <xdr:cNvSpPr/>
      </xdr:nvSpPr>
      <xdr:spPr>
        <a:xfrm>
          <a:off x="4064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100135</xdr:rowOff>
    </xdr:from>
    <xdr:ext cx="736600" cy="259045"/>
    <xdr:sp macro="" textlink="">
      <xdr:nvSpPr>
        <xdr:cNvPr id="90" name="テキスト ボックス 89"/>
        <xdr:cNvSpPr txBox="1"/>
      </xdr:nvSpPr>
      <xdr:spPr>
        <a:xfrm>
          <a:off x="3733800" y="7643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13758</xdr:rowOff>
    </xdr:from>
    <xdr:to>
      <xdr:col>4</xdr:col>
      <xdr:colOff>533400</xdr:colOff>
      <xdr:row>44</xdr:row>
      <xdr:rowOff>115358</xdr:rowOff>
    </xdr:to>
    <xdr:sp macro="" textlink="">
      <xdr:nvSpPr>
        <xdr:cNvPr id="91" name="円/楕円 90"/>
        <xdr:cNvSpPr/>
      </xdr:nvSpPr>
      <xdr:spPr>
        <a:xfrm>
          <a:off x="3175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100135</xdr:rowOff>
    </xdr:from>
    <xdr:ext cx="762000" cy="259045"/>
    <xdr:sp macro="" textlink="">
      <xdr:nvSpPr>
        <xdr:cNvPr id="92" name="テキスト ボックス 91"/>
        <xdr:cNvSpPr txBox="1"/>
      </xdr:nvSpPr>
      <xdr:spPr>
        <a:xfrm>
          <a:off x="2844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13758</xdr:rowOff>
    </xdr:from>
    <xdr:to>
      <xdr:col>3</xdr:col>
      <xdr:colOff>330200</xdr:colOff>
      <xdr:row>44</xdr:row>
      <xdr:rowOff>115358</xdr:rowOff>
    </xdr:to>
    <xdr:sp macro="" textlink="">
      <xdr:nvSpPr>
        <xdr:cNvPr id="93" name="円/楕円 92"/>
        <xdr:cNvSpPr/>
      </xdr:nvSpPr>
      <xdr:spPr>
        <a:xfrm>
          <a:off x="2286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100135</xdr:rowOff>
    </xdr:from>
    <xdr:ext cx="762000" cy="259045"/>
    <xdr:sp macro="" textlink="">
      <xdr:nvSpPr>
        <xdr:cNvPr id="94" name="テキスト ボックス 93"/>
        <xdr:cNvSpPr txBox="1"/>
      </xdr:nvSpPr>
      <xdr:spPr>
        <a:xfrm>
          <a:off x="1955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5" name="円/楕円 94"/>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96" name="テキスト ボックス 95"/>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ja-JP" sz="1300">
              <a:solidFill>
                <a:sysClr val="windowText" lastClr="000000"/>
              </a:solidFill>
              <a:effectLst/>
              <a:latin typeface="+mn-lt"/>
              <a:ea typeface="+mn-ea"/>
              <a:cs typeface="+mn-cs"/>
            </a:rPr>
            <a:t>前年度から</a:t>
          </a:r>
          <a:r>
            <a:rPr kumimoji="1" lang="en-US" altLang="ja-JP" sz="1300">
              <a:solidFill>
                <a:sysClr val="windowText" lastClr="000000"/>
              </a:solidFill>
              <a:effectLst/>
              <a:latin typeface="+mn-lt"/>
              <a:ea typeface="+mn-ea"/>
              <a:cs typeface="+mn-cs"/>
            </a:rPr>
            <a:t>0.1</a:t>
          </a:r>
          <a:r>
            <a:rPr kumimoji="1" lang="ja-JP" altLang="ja-JP" sz="1300">
              <a:solidFill>
                <a:sysClr val="windowText" lastClr="000000"/>
              </a:solidFill>
              <a:effectLst/>
              <a:latin typeface="+mn-lt"/>
              <a:ea typeface="+mn-ea"/>
              <a:cs typeface="+mn-cs"/>
            </a:rPr>
            <a:t>ポイント</a:t>
          </a:r>
          <a:r>
            <a:rPr kumimoji="1" lang="ja-JP" altLang="en-US" sz="1300">
              <a:solidFill>
                <a:sysClr val="windowText" lastClr="000000"/>
              </a:solidFill>
              <a:effectLst/>
              <a:latin typeface="+mn-lt"/>
              <a:ea typeface="+mn-ea"/>
              <a:cs typeface="+mn-cs"/>
            </a:rPr>
            <a:t>上昇</a:t>
          </a:r>
          <a:r>
            <a:rPr kumimoji="1" lang="ja-JP" altLang="ja-JP" sz="1300">
              <a:solidFill>
                <a:sysClr val="windowText" lastClr="000000"/>
              </a:solidFill>
              <a:effectLst/>
              <a:latin typeface="+mn-lt"/>
              <a:ea typeface="+mn-ea"/>
              <a:cs typeface="+mn-cs"/>
            </a:rPr>
            <a:t>し、</a:t>
          </a:r>
          <a:r>
            <a:rPr kumimoji="1" lang="en-US" altLang="ja-JP" sz="1300">
              <a:solidFill>
                <a:sysClr val="windowText" lastClr="000000"/>
              </a:solidFill>
              <a:effectLst/>
              <a:latin typeface="+mn-lt"/>
              <a:ea typeface="+mn-ea"/>
              <a:cs typeface="+mn-cs"/>
            </a:rPr>
            <a:t>92.6</a:t>
          </a:r>
          <a:r>
            <a:rPr kumimoji="1" lang="ja-JP" altLang="ja-JP" sz="1300">
              <a:solidFill>
                <a:sysClr val="windowText" lastClr="000000"/>
              </a:solidFill>
              <a:effectLst/>
              <a:latin typeface="+mn-lt"/>
              <a:ea typeface="+mn-ea"/>
              <a:cs typeface="+mn-cs"/>
            </a:rPr>
            <a:t>％となったのは、人件費や公債費が減額となったものの扶助費や物件費、維持補修費、繰出金の増額によ</a:t>
          </a:r>
          <a:r>
            <a:rPr kumimoji="1" lang="ja-JP" altLang="en-US" sz="1300">
              <a:solidFill>
                <a:sysClr val="windowText" lastClr="000000"/>
              </a:solidFill>
              <a:effectLst/>
              <a:latin typeface="+mn-lt"/>
              <a:ea typeface="+mn-ea"/>
              <a:cs typeface="+mn-cs"/>
            </a:rPr>
            <a:t>るものである</a:t>
          </a:r>
          <a:r>
            <a:rPr kumimoji="1" lang="ja-JP" altLang="ja-JP" sz="1300">
              <a:solidFill>
                <a:sysClr val="windowText" lastClr="000000"/>
              </a:solidFill>
              <a:effectLst/>
              <a:latin typeface="+mn-lt"/>
              <a:ea typeface="+mn-ea"/>
              <a:cs typeface="+mn-cs"/>
            </a:rPr>
            <a:t>。</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今後は、適正な課税客体の把握による税収確保と徴収率向上に努めるとともに、人件費や維持補修費、繰出金等経常経費の削減に努め、経常収支比率の低下を目指す。</a:t>
          </a:r>
          <a:endParaRPr lang="ja-JP" altLang="ja-JP" sz="13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34925</xdr:rowOff>
    </xdr:from>
    <xdr:to>
      <xdr:col>7</xdr:col>
      <xdr:colOff>152400</xdr:colOff>
      <xdr:row>61</xdr:row>
      <xdr:rowOff>38946</xdr:rowOff>
    </xdr:to>
    <xdr:cxnSp macro="">
      <xdr:nvCxnSpPr>
        <xdr:cNvPr id="131" name="直線コネクタ 130"/>
        <xdr:cNvCxnSpPr/>
      </xdr:nvCxnSpPr>
      <xdr:spPr>
        <a:xfrm>
          <a:off x="4114800" y="10493375"/>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27322</xdr:rowOff>
    </xdr:from>
    <xdr:ext cx="762000" cy="259045"/>
    <xdr:sp macro="" textlink="">
      <xdr:nvSpPr>
        <xdr:cNvPr id="132" name="財政構造の弾力性平均値テキスト"/>
        <xdr:cNvSpPr txBox="1"/>
      </xdr:nvSpPr>
      <xdr:spPr>
        <a:xfrm>
          <a:off x="5041900" y="1014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34925</xdr:rowOff>
    </xdr:from>
    <xdr:to>
      <xdr:col>6</xdr:col>
      <xdr:colOff>0</xdr:colOff>
      <xdr:row>61</xdr:row>
      <xdr:rowOff>59055</xdr:rowOff>
    </xdr:to>
    <xdr:cxnSp macro="">
      <xdr:nvCxnSpPr>
        <xdr:cNvPr id="134" name="直線コネクタ 133"/>
        <xdr:cNvCxnSpPr/>
      </xdr:nvCxnSpPr>
      <xdr:spPr>
        <a:xfrm flipV="1">
          <a:off x="3225800" y="1049337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170832</xdr:rowOff>
    </xdr:from>
    <xdr:ext cx="736600" cy="259045"/>
    <xdr:sp macro="" textlink="">
      <xdr:nvSpPr>
        <xdr:cNvPr id="136" name="テキスト ボックス 135"/>
        <xdr:cNvSpPr txBox="1"/>
      </xdr:nvSpPr>
      <xdr:spPr>
        <a:xfrm>
          <a:off x="3733800" y="1011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59055</xdr:rowOff>
    </xdr:from>
    <xdr:to>
      <xdr:col>4</xdr:col>
      <xdr:colOff>482600</xdr:colOff>
      <xdr:row>61</xdr:row>
      <xdr:rowOff>87206</xdr:rowOff>
    </xdr:to>
    <xdr:cxnSp macro="">
      <xdr:nvCxnSpPr>
        <xdr:cNvPr id="137" name="直線コネクタ 136"/>
        <xdr:cNvCxnSpPr/>
      </xdr:nvCxnSpPr>
      <xdr:spPr>
        <a:xfrm flipV="1">
          <a:off x="2336800" y="10517505"/>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114529</xdr:rowOff>
    </xdr:from>
    <xdr:ext cx="762000" cy="259045"/>
    <xdr:sp macro="" textlink="">
      <xdr:nvSpPr>
        <xdr:cNvPr id="139" name="テキスト ボックス 138"/>
        <xdr:cNvSpPr txBox="1"/>
      </xdr:nvSpPr>
      <xdr:spPr>
        <a:xfrm>
          <a:off x="2844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133985</xdr:rowOff>
    </xdr:from>
    <xdr:to>
      <xdr:col>3</xdr:col>
      <xdr:colOff>279400</xdr:colOff>
      <xdr:row>61</xdr:row>
      <xdr:rowOff>87206</xdr:rowOff>
    </xdr:to>
    <xdr:cxnSp macro="">
      <xdr:nvCxnSpPr>
        <xdr:cNvPr id="140" name="直線コネクタ 139"/>
        <xdr:cNvCxnSpPr/>
      </xdr:nvCxnSpPr>
      <xdr:spPr>
        <a:xfrm>
          <a:off x="1447800" y="10420985"/>
          <a:ext cx="889000" cy="1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150723</xdr:rowOff>
    </xdr:from>
    <xdr:ext cx="762000" cy="259045"/>
    <xdr:sp macro="" textlink="">
      <xdr:nvSpPr>
        <xdr:cNvPr id="142" name="テキスト ボックス 141"/>
        <xdr:cNvSpPr txBox="1"/>
      </xdr:nvSpPr>
      <xdr:spPr>
        <a:xfrm>
          <a:off x="1955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126594</xdr:rowOff>
    </xdr:from>
    <xdr:ext cx="762000" cy="259045"/>
    <xdr:sp macro="" textlink="">
      <xdr:nvSpPr>
        <xdr:cNvPr id="144" name="テキスト ボックス 143"/>
        <xdr:cNvSpPr txBox="1"/>
      </xdr:nvSpPr>
      <xdr:spPr>
        <a:xfrm>
          <a:off x="1066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159596</xdr:rowOff>
    </xdr:from>
    <xdr:to>
      <xdr:col>7</xdr:col>
      <xdr:colOff>203200</xdr:colOff>
      <xdr:row>61</xdr:row>
      <xdr:rowOff>89746</xdr:rowOff>
    </xdr:to>
    <xdr:sp macro="" textlink="">
      <xdr:nvSpPr>
        <xdr:cNvPr id="150" name="円/楕円 149"/>
        <xdr:cNvSpPr/>
      </xdr:nvSpPr>
      <xdr:spPr>
        <a:xfrm>
          <a:off x="49022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131673</xdr:rowOff>
    </xdr:from>
    <xdr:ext cx="762000" cy="259045"/>
    <xdr:sp macro="" textlink="">
      <xdr:nvSpPr>
        <xdr:cNvPr id="151" name="財政構造の弾力性該当値テキスト"/>
        <xdr:cNvSpPr txBox="1"/>
      </xdr:nvSpPr>
      <xdr:spPr>
        <a:xfrm>
          <a:off x="5041900" y="1041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155575</xdr:rowOff>
    </xdr:from>
    <xdr:to>
      <xdr:col>6</xdr:col>
      <xdr:colOff>50800</xdr:colOff>
      <xdr:row>61</xdr:row>
      <xdr:rowOff>85725</xdr:rowOff>
    </xdr:to>
    <xdr:sp macro="" textlink="">
      <xdr:nvSpPr>
        <xdr:cNvPr id="152" name="円/楕円 151"/>
        <xdr:cNvSpPr/>
      </xdr:nvSpPr>
      <xdr:spPr>
        <a:xfrm>
          <a:off x="4064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70502</xdr:rowOff>
    </xdr:from>
    <xdr:ext cx="736600" cy="259045"/>
    <xdr:sp macro="" textlink="">
      <xdr:nvSpPr>
        <xdr:cNvPr id="153" name="テキスト ボックス 152"/>
        <xdr:cNvSpPr txBox="1"/>
      </xdr:nvSpPr>
      <xdr:spPr>
        <a:xfrm>
          <a:off x="3733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8255</xdr:rowOff>
    </xdr:from>
    <xdr:to>
      <xdr:col>4</xdr:col>
      <xdr:colOff>533400</xdr:colOff>
      <xdr:row>61</xdr:row>
      <xdr:rowOff>109855</xdr:rowOff>
    </xdr:to>
    <xdr:sp macro="" textlink="">
      <xdr:nvSpPr>
        <xdr:cNvPr id="154" name="円/楕円 153"/>
        <xdr:cNvSpPr/>
      </xdr:nvSpPr>
      <xdr:spPr>
        <a:xfrm>
          <a:off x="3175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94632</xdr:rowOff>
    </xdr:from>
    <xdr:ext cx="762000" cy="259045"/>
    <xdr:sp macro="" textlink="">
      <xdr:nvSpPr>
        <xdr:cNvPr id="155" name="テキスト ボックス 154"/>
        <xdr:cNvSpPr txBox="1"/>
      </xdr:nvSpPr>
      <xdr:spPr>
        <a:xfrm>
          <a:off x="2844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36406</xdr:rowOff>
    </xdr:from>
    <xdr:to>
      <xdr:col>3</xdr:col>
      <xdr:colOff>330200</xdr:colOff>
      <xdr:row>61</xdr:row>
      <xdr:rowOff>138006</xdr:rowOff>
    </xdr:to>
    <xdr:sp macro="" textlink="">
      <xdr:nvSpPr>
        <xdr:cNvPr id="156" name="円/楕円 155"/>
        <xdr:cNvSpPr/>
      </xdr:nvSpPr>
      <xdr:spPr>
        <a:xfrm>
          <a:off x="2286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122783</xdr:rowOff>
    </xdr:from>
    <xdr:ext cx="762000" cy="259045"/>
    <xdr:sp macro="" textlink="">
      <xdr:nvSpPr>
        <xdr:cNvPr id="157" name="テキスト ボックス 156"/>
        <xdr:cNvSpPr txBox="1"/>
      </xdr:nvSpPr>
      <xdr:spPr>
        <a:xfrm>
          <a:off x="195580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83185</xdr:rowOff>
    </xdr:from>
    <xdr:to>
      <xdr:col>2</xdr:col>
      <xdr:colOff>127000</xdr:colOff>
      <xdr:row>61</xdr:row>
      <xdr:rowOff>13335</xdr:rowOff>
    </xdr:to>
    <xdr:sp macro="" textlink="">
      <xdr:nvSpPr>
        <xdr:cNvPr id="158" name="円/楕円 157"/>
        <xdr:cNvSpPr/>
      </xdr:nvSpPr>
      <xdr:spPr>
        <a:xfrm>
          <a:off x="1397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169562</xdr:rowOff>
    </xdr:from>
    <xdr:ext cx="762000" cy="259045"/>
    <xdr:sp macro="" textlink="">
      <xdr:nvSpPr>
        <xdr:cNvPr id="159" name="テキスト ボックス 158"/>
        <xdr:cNvSpPr txBox="1"/>
      </xdr:nvSpPr>
      <xdr:spPr>
        <a:xfrm>
          <a:off x="1066800" y="1045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[197,927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147,224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類似団体平均に比べ高くなっているのは、人件費や施設の維持管理経費が要因となっていると思われることから、引き続き経費の削減に努める。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15077</xdr:rowOff>
    </xdr:from>
    <xdr:to>
      <xdr:col>7</xdr:col>
      <xdr:colOff>152400</xdr:colOff>
      <xdr:row>85</xdr:row>
      <xdr:rowOff>15486</xdr:rowOff>
    </xdr:to>
    <xdr:cxnSp macro="">
      <xdr:nvCxnSpPr>
        <xdr:cNvPr id="194" name="直線コネクタ 193"/>
        <xdr:cNvCxnSpPr/>
      </xdr:nvCxnSpPr>
      <xdr:spPr>
        <a:xfrm flipV="1">
          <a:off x="4114800" y="14588327"/>
          <a:ext cx="838200" cy="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166543</xdr:rowOff>
    </xdr:from>
    <xdr:ext cx="762000" cy="259045"/>
    <xdr:sp macro="" textlink="">
      <xdr:nvSpPr>
        <xdr:cNvPr id="195" name="人件費・物件費等の状況平均値テキスト"/>
        <xdr:cNvSpPr txBox="1"/>
      </xdr:nvSpPr>
      <xdr:spPr>
        <a:xfrm>
          <a:off x="5041900" y="14053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24011</xdr:rowOff>
    </xdr:from>
    <xdr:to>
      <xdr:col>6</xdr:col>
      <xdr:colOff>0</xdr:colOff>
      <xdr:row>85</xdr:row>
      <xdr:rowOff>15486</xdr:rowOff>
    </xdr:to>
    <xdr:cxnSp macro="">
      <xdr:nvCxnSpPr>
        <xdr:cNvPr id="197" name="直線コネクタ 196"/>
        <xdr:cNvCxnSpPr/>
      </xdr:nvCxnSpPr>
      <xdr:spPr>
        <a:xfrm>
          <a:off x="3225800" y="14425811"/>
          <a:ext cx="889000" cy="16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50826</xdr:rowOff>
    </xdr:from>
    <xdr:ext cx="736600" cy="259045"/>
    <xdr:sp macro="" textlink="">
      <xdr:nvSpPr>
        <xdr:cNvPr id="199" name="テキスト ボックス 198"/>
        <xdr:cNvSpPr txBox="1"/>
      </xdr:nvSpPr>
      <xdr:spPr>
        <a:xfrm>
          <a:off x="3733800" y="13938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24011</xdr:rowOff>
    </xdr:from>
    <xdr:to>
      <xdr:col>4</xdr:col>
      <xdr:colOff>482600</xdr:colOff>
      <xdr:row>84</xdr:row>
      <xdr:rowOff>25724</xdr:rowOff>
    </xdr:to>
    <xdr:cxnSp macro="">
      <xdr:nvCxnSpPr>
        <xdr:cNvPr id="200" name="直線コネクタ 199"/>
        <xdr:cNvCxnSpPr/>
      </xdr:nvCxnSpPr>
      <xdr:spPr>
        <a:xfrm flipV="1">
          <a:off x="2336800" y="14425811"/>
          <a:ext cx="889000" cy="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12926</xdr:rowOff>
    </xdr:from>
    <xdr:ext cx="762000" cy="259045"/>
    <xdr:sp macro="" textlink="">
      <xdr:nvSpPr>
        <xdr:cNvPr id="202" name="テキスト ボックス 201"/>
        <xdr:cNvSpPr txBox="1"/>
      </xdr:nvSpPr>
      <xdr:spPr>
        <a:xfrm>
          <a:off x="2844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25724</xdr:rowOff>
    </xdr:from>
    <xdr:to>
      <xdr:col>3</xdr:col>
      <xdr:colOff>279400</xdr:colOff>
      <xdr:row>84</xdr:row>
      <xdr:rowOff>88357</xdr:rowOff>
    </xdr:to>
    <xdr:cxnSp macro="">
      <xdr:nvCxnSpPr>
        <xdr:cNvPr id="203" name="直線コネクタ 202"/>
        <xdr:cNvCxnSpPr/>
      </xdr:nvCxnSpPr>
      <xdr:spPr>
        <a:xfrm flipV="1">
          <a:off x="1447800" y="14427524"/>
          <a:ext cx="889000" cy="6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27886</xdr:rowOff>
    </xdr:from>
    <xdr:ext cx="762000" cy="259045"/>
    <xdr:sp macro="" textlink="">
      <xdr:nvSpPr>
        <xdr:cNvPr id="205" name="テキスト ボックス 204"/>
        <xdr:cNvSpPr txBox="1"/>
      </xdr:nvSpPr>
      <xdr:spPr>
        <a:xfrm>
          <a:off x="1955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89740</xdr:rowOff>
    </xdr:from>
    <xdr:ext cx="762000" cy="259045"/>
    <xdr:sp macro="" textlink="">
      <xdr:nvSpPr>
        <xdr:cNvPr id="207" name="テキスト ボックス 206"/>
        <xdr:cNvSpPr txBox="1"/>
      </xdr:nvSpPr>
      <xdr:spPr>
        <a:xfrm>
          <a:off x="1066800" y="1397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135727</xdr:rowOff>
    </xdr:from>
    <xdr:to>
      <xdr:col>7</xdr:col>
      <xdr:colOff>203200</xdr:colOff>
      <xdr:row>85</xdr:row>
      <xdr:rowOff>65877</xdr:rowOff>
    </xdr:to>
    <xdr:sp macro="" textlink="">
      <xdr:nvSpPr>
        <xdr:cNvPr id="213" name="円/楕円 212"/>
        <xdr:cNvSpPr/>
      </xdr:nvSpPr>
      <xdr:spPr>
        <a:xfrm>
          <a:off x="4902200" y="1453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107804</xdr:rowOff>
    </xdr:from>
    <xdr:ext cx="762000" cy="259045"/>
    <xdr:sp macro="" textlink="">
      <xdr:nvSpPr>
        <xdr:cNvPr id="214" name="人件費・物件費等の状況該当値テキスト"/>
        <xdr:cNvSpPr txBox="1"/>
      </xdr:nvSpPr>
      <xdr:spPr>
        <a:xfrm>
          <a:off x="5041900" y="1450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197,927</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136136</xdr:rowOff>
    </xdr:from>
    <xdr:to>
      <xdr:col>6</xdr:col>
      <xdr:colOff>50800</xdr:colOff>
      <xdr:row>85</xdr:row>
      <xdr:rowOff>66286</xdr:rowOff>
    </xdr:to>
    <xdr:sp macro="" textlink="">
      <xdr:nvSpPr>
        <xdr:cNvPr id="215" name="円/楕円 214"/>
        <xdr:cNvSpPr/>
      </xdr:nvSpPr>
      <xdr:spPr>
        <a:xfrm>
          <a:off x="4064000" y="1453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51063</xdr:rowOff>
    </xdr:from>
    <xdr:ext cx="736600" cy="259045"/>
    <xdr:sp macro="" textlink="">
      <xdr:nvSpPr>
        <xdr:cNvPr id="216" name="テキスト ボックス 215"/>
        <xdr:cNvSpPr txBox="1"/>
      </xdr:nvSpPr>
      <xdr:spPr>
        <a:xfrm>
          <a:off x="3733800" y="1462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197,978</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144661</xdr:rowOff>
    </xdr:from>
    <xdr:to>
      <xdr:col>4</xdr:col>
      <xdr:colOff>533400</xdr:colOff>
      <xdr:row>84</xdr:row>
      <xdr:rowOff>74811</xdr:rowOff>
    </xdr:to>
    <xdr:sp macro="" textlink="">
      <xdr:nvSpPr>
        <xdr:cNvPr id="217" name="円/楕円 216"/>
        <xdr:cNvSpPr/>
      </xdr:nvSpPr>
      <xdr:spPr>
        <a:xfrm>
          <a:off x="3175000" y="1437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59588</xdr:rowOff>
    </xdr:from>
    <xdr:ext cx="762000" cy="259045"/>
    <xdr:sp macro="" textlink="">
      <xdr:nvSpPr>
        <xdr:cNvPr id="218" name="テキスト ボックス 217"/>
        <xdr:cNvSpPr txBox="1"/>
      </xdr:nvSpPr>
      <xdr:spPr>
        <a:xfrm>
          <a:off x="2844800" y="1446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177,722</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146374</xdr:rowOff>
    </xdr:from>
    <xdr:to>
      <xdr:col>3</xdr:col>
      <xdr:colOff>330200</xdr:colOff>
      <xdr:row>84</xdr:row>
      <xdr:rowOff>76524</xdr:rowOff>
    </xdr:to>
    <xdr:sp macro="" textlink="">
      <xdr:nvSpPr>
        <xdr:cNvPr id="219" name="円/楕円 218"/>
        <xdr:cNvSpPr/>
      </xdr:nvSpPr>
      <xdr:spPr>
        <a:xfrm>
          <a:off x="2286000" y="1437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61301</xdr:rowOff>
    </xdr:from>
    <xdr:ext cx="762000" cy="259045"/>
    <xdr:sp macro="" textlink="">
      <xdr:nvSpPr>
        <xdr:cNvPr id="220" name="テキスト ボックス 219"/>
        <xdr:cNvSpPr txBox="1"/>
      </xdr:nvSpPr>
      <xdr:spPr>
        <a:xfrm>
          <a:off x="1955800" y="14463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177,935</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37557</xdr:rowOff>
    </xdr:from>
    <xdr:to>
      <xdr:col>2</xdr:col>
      <xdr:colOff>127000</xdr:colOff>
      <xdr:row>84</xdr:row>
      <xdr:rowOff>139157</xdr:rowOff>
    </xdr:to>
    <xdr:sp macro="" textlink="">
      <xdr:nvSpPr>
        <xdr:cNvPr id="221" name="円/楕円 220"/>
        <xdr:cNvSpPr/>
      </xdr:nvSpPr>
      <xdr:spPr>
        <a:xfrm>
          <a:off x="1397000" y="1443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123934</xdr:rowOff>
    </xdr:from>
    <xdr:ext cx="762000" cy="259045"/>
    <xdr:sp macro="" textlink="">
      <xdr:nvSpPr>
        <xdr:cNvPr id="222" name="テキスト ボックス 221"/>
        <xdr:cNvSpPr txBox="1"/>
      </xdr:nvSpPr>
      <xdr:spPr>
        <a:xfrm>
          <a:off x="1066800" y="14525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185,722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ラスパイレス指数は、類似団体平均を下回っているが、人事評価制度の実施により、職務職責に応じた棒給構造への転換、勤務実績の給与への反映の推進を図る。</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26924</xdr:rowOff>
    </xdr:from>
    <xdr:to>
      <xdr:col>24</xdr:col>
      <xdr:colOff>558800</xdr:colOff>
      <xdr:row>85</xdr:row>
      <xdr:rowOff>75185</xdr:rowOff>
    </xdr:to>
    <xdr:cxnSp macro="">
      <xdr:nvCxnSpPr>
        <xdr:cNvPr id="254" name="直線コネクタ 253"/>
        <xdr:cNvCxnSpPr/>
      </xdr:nvCxnSpPr>
      <xdr:spPr>
        <a:xfrm>
          <a:off x="16179800" y="14600174"/>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88155</xdr:rowOff>
    </xdr:from>
    <xdr:ext cx="762000" cy="259045"/>
    <xdr:sp macro="" textlink="">
      <xdr:nvSpPr>
        <xdr:cNvPr id="255" name="給与水準   （国との比較）平均値テキスト"/>
        <xdr:cNvSpPr txBox="1"/>
      </xdr:nvSpPr>
      <xdr:spPr>
        <a:xfrm>
          <a:off x="17106900" y="1466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26924</xdr:rowOff>
    </xdr:from>
    <xdr:to>
      <xdr:col>23</xdr:col>
      <xdr:colOff>406400</xdr:colOff>
      <xdr:row>85</xdr:row>
      <xdr:rowOff>26924</xdr:rowOff>
    </xdr:to>
    <xdr:cxnSp macro="">
      <xdr:nvCxnSpPr>
        <xdr:cNvPr id="257" name="直線コネクタ 256"/>
        <xdr:cNvCxnSpPr/>
      </xdr:nvCxnSpPr>
      <xdr:spPr>
        <a:xfrm>
          <a:off x="15290800" y="146001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163847</xdr:rowOff>
    </xdr:from>
    <xdr:ext cx="736600" cy="259045"/>
    <xdr:sp macro="" textlink="">
      <xdr:nvSpPr>
        <xdr:cNvPr id="259" name="テキスト ボックス 258"/>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26924</xdr:rowOff>
    </xdr:from>
    <xdr:to>
      <xdr:col>22</xdr:col>
      <xdr:colOff>203200</xdr:colOff>
      <xdr:row>87</xdr:row>
      <xdr:rowOff>45974</xdr:rowOff>
    </xdr:to>
    <xdr:cxnSp macro="">
      <xdr:nvCxnSpPr>
        <xdr:cNvPr id="260" name="直線コネクタ 259"/>
        <xdr:cNvCxnSpPr/>
      </xdr:nvCxnSpPr>
      <xdr:spPr>
        <a:xfrm flipV="1">
          <a:off x="14401800" y="14600174"/>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154195</xdr:rowOff>
    </xdr:from>
    <xdr:ext cx="762000" cy="259045"/>
    <xdr:sp macro="" textlink="">
      <xdr:nvSpPr>
        <xdr:cNvPr id="262" name="テキスト ボックス 261"/>
        <xdr:cNvSpPr txBox="1"/>
      </xdr:nvSpPr>
      <xdr:spPr>
        <a:xfrm>
          <a:off x="14909800" y="1472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45974</xdr:rowOff>
    </xdr:from>
    <xdr:to>
      <xdr:col>21</xdr:col>
      <xdr:colOff>0</xdr:colOff>
      <xdr:row>87</xdr:row>
      <xdr:rowOff>45974</xdr:rowOff>
    </xdr:to>
    <xdr:cxnSp macro="">
      <xdr:nvCxnSpPr>
        <xdr:cNvPr id="263" name="直線コネクタ 262"/>
        <xdr:cNvCxnSpPr/>
      </xdr:nvCxnSpPr>
      <xdr:spPr>
        <a:xfrm>
          <a:off x="13512800" y="149621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16273</xdr:rowOff>
    </xdr:from>
    <xdr:ext cx="762000" cy="259045"/>
    <xdr:sp macro="" textlink="">
      <xdr:nvSpPr>
        <xdr:cNvPr id="265" name="テキスト ボックス 264"/>
        <xdr:cNvSpPr txBox="1"/>
      </xdr:nvSpPr>
      <xdr:spPr>
        <a:xfrm>
          <a:off x="14020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21099</xdr:rowOff>
    </xdr:from>
    <xdr:ext cx="762000" cy="259045"/>
    <xdr:sp macro="" textlink="">
      <xdr:nvSpPr>
        <xdr:cNvPr id="267" name="テキスト ボックス 266"/>
        <xdr:cNvSpPr txBox="1"/>
      </xdr:nvSpPr>
      <xdr:spPr>
        <a:xfrm>
          <a:off x="13131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24385</xdr:rowOff>
    </xdr:from>
    <xdr:to>
      <xdr:col>24</xdr:col>
      <xdr:colOff>609600</xdr:colOff>
      <xdr:row>85</xdr:row>
      <xdr:rowOff>125985</xdr:rowOff>
    </xdr:to>
    <xdr:sp macro="" textlink="">
      <xdr:nvSpPr>
        <xdr:cNvPr id="273" name="円/楕円 272"/>
        <xdr:cNvSpPr/>
      </xdr:nvSpPr>
      <xdr:spPr>
        <a:xfrm>
          <a:off x="16967200" y="1459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40912</xdr:rowOff>
    </xdr:from>
    <xdr:ext cx="762000" cy="259045"/>
    <xdr:sp macro="" textlink="">
      <xdr:nvSpPr>
        <xdr:cNvPr id="274" name="給与水準   （国との比較）該当値テキスト"/>
        <xdr:cNvSpPr txBox="1"/>
      </xdr:nvSpPr>
      <xdr:spPr>
        <a:xfrm>
          <a:off x="17106900" y="14442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147574</xdr:rowOff>
    </xdr:from>
    <xdr:to>
      <xdr:col>23</xdr:col>
      <xdr:colOff>457200</xdr:colOff>
      <xdr:row>85</xdr:row>
      <xdr:rowOff>77724</xdr:rowOff>
    </xdr:to>
    <xdr:sp macro="" textlink="">
      <xdr:nvSpPr>
        <xdr:cNvPr id="275" name="円/楕円 274"/>
        <xdr:cNvSpPr/>
      </xdr:nvSpPr>
      <xdr:spPr>
        <a:xfrm>
          <a:off x="16129000" y="1454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87901</xdr:rowOff>
    </xdr:from>
    <xdr:ext cx="736600" cy="259045"/>
    <xdr:sp macro="" textlink="">
      <xdr:nvSpPr>
        <xdr:cNvPr id="276" name="テキスト ボックス 275"/>
        <xdr:cNvSpPr txBox="1"/>
      </xdr:nvSpPr>
      <xdr:spPr>
        <a:xfrm>
          <a:off x="15798800" y="14318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147574</xdr:rowOff>
    </xdr:from>
    <xdr:to>
      <xdr:col>22</xdr:col>
      <xdr:colOff>254000</xdr:colOff>
      <xdr:row>85</xdr:row>
      <xdr:rowOff>77724</xdr:rowOff>
    </xdr:to>
    <xdr:sp macro="" textlink="">
      <xdr:nvSpPr>
        <xdr:cNvPr id="277" name="円/楕円 276"/>
        <xdr:cNvSpPr/>
      </xdr:nvSpPr>
      <xdr:spPr>
        <a:xfrm>
          <a:off x="15240000" y="1454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87901</xdr:rowOff>
    </xdr:from>
    <xdr:ext cx="762000" cy="259045"/>
    <xdr:sp macro="" textlink="">
      <xdr:nvSpPr>
        <xdr:cNvPr id="278" name="テキスト ボックス 277"/>
        <xdr:cNvSpPr txBox="1"/>
      </xdr:nvSpPr>
      <xdr:spPr>
        <a:xfrm>
          <a:off x="14909800" y="1431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166624</xdr:rowOff>
    </xdr:from>
    <xdr:to>
      <xdr:col>21</xdr:col>
      <xdr:colOff>50800</xdr:colOff>
      <xdr:row>87</xdr:row>
      <xdr:rowOff>96774</xdr:rowOff>
    </xdr:to>
    <xdr:sp macro="" textlink="">
      <xdr:nvSpPr>
        <xdr:cNvPr id="279" name="円/楕円 278"/>
        <xdr:cNvSpPr/>
      </xdr:nvSpPr>
      <xdr:spPr>
        <a:xfrm>
          <a:off x="14351000" y="1491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106951</xdr:rowOff>
    </xdr:from>
    <xdr:ext cx="762000" cy="259045"/>
    <xdr:sp macro="" textlink="">
      <xdr:nvSpPr>
        <xdr:cNvPr id="280" name="テキスト ボックス 279"/>
        <xdr:cNvSpPr txBox="1"/>
      </xdr:nvSpPr>
      <xdr:spPr>
        <a:xfrm>
          <a:off x="14020800" y="1468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166624</xdr:rowOff>
    </xdr:from>
    <xdr:to>
      <xdr:col>19</xdr:col>
      <xdr:colOff>533400</xdr:colOff>
      <xdr:row>87</xdr:row>
      <xdr:rowOff>96774</xdr:rowOff>
    </xdr:to>
    <xdr:sp macro="" textlink="">
      <xdr:nvSpPr>
        <xdr:cNvPr id="281" name="円/楕円 280"/>
        <xdr:cNvSpPr/>
      </xdr:nvSpPr>
      <xdr:spPr>
        <a:xfrm>
          <a:off x="13462000" y="1491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106951</xdr:rowOff>
    </xdr:from>
    <xdr:ext cx="762000" cy="259045"/>
    <xdr:sp macro="" textlink="">
      <xdr:nvSpPr>
        <xdr:cNvPr id="282" name="テキスト ボックス 281"/>
        <xdr:cNvSpPr txBox="1"/>
      </xdr:nvSpPr>
      <xdr:spPr>
        <a:xfrm>
          <a:off x="13131800" y="1468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mn-lt"/>
              <a:ea typeface="+mn-ea"/>
              <a:cs typeface="+mn-cs"/>
            </a:rPr>
            <a:t> </a:t>
          </a:r>
          <a:r>
            <a:rPr kumimoji="1" lang="en-US" altLang="ja-JP" sz="1300" baseline="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を大きく上回っている。これは、行政面積が広く、消防署の分署を設置していることや支所機能充実のため一定数の人員を配置していること、また保育所の運営を直営で行っていることなどが要因となってい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26488</xdr:rowOff>
    </xdr:from>
    <xdr:to>
      <xdr:col>24</xdr:col>
      <xdr:colOff>558800</xdr:colOff>
      <xdr:row>65</xdr:row>
      <xdr:rowOff>66131</xdr:rowOff>
    </xdr:to>
    <xdr:cxnSp macro="">
      <xdr:nvCxnSpPr>
        <xdr:cNvPr id="319" name="直線コネクタ 318"/>
        <xdr:cNvCxnSpPr/>
      </xdr:nvCxnSpPr>
      <xdr:spPr>
        <a:xfrm>
          <a:off x="16179800" y="11170738"/>
          <a:ext cx="838200" cy="3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97172</xdr:rowOff>
    </xdr:from>
    <xdr:ext cx="762000" cy="259045"/>
    <xdr:sp macro="" textlink="">
      <xdr:nvSpPr>
        <xdr:cNvPr id="320" name="定員管理の状況平均値テキスト"/>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9253</xdr:rowOff>
    </xdr:from>
    <xdr:to>
      <xdr:col>23</xdr:col>
      <xdr:colOff>406400</xdr:colOff>
      <xdr:row>65</xdr:row>
      <xdr:rowOff>26488</xdr:rowOff>
    </xdr:to>
    <xdr:cxnSp macro="">
      <xdr:nvCxnSpPr>
        <xdr:cNvPr id="322" name="直線コネクタ 321"/>
        <xdr:cNvCxnSpPr/>
      </xdr:nvCxnSpPr>
      <xdr:spPr>
        <a:xfrm>
          <a:off x="15290800" y="1115350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120032</xdr:rowOff>
    </xdr:from>
    <xdr:ext cx="736600" cy="259045"/>
    <xdr:sp macro="" textlink="">
      <xdr:nvSpPr>
        <xdr:cNvPr id="324" name="テキスト ボックス 323"/>
        <xdr:cNvSpPr txBox="1"/>
      </xdr:nvSpPr>
      <xdr:spPr>
        <a:xfrm>
          <a:off x="15798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9253</xdr:rowOff>
    </xdr:from>
    <xdr:to>
      <xdr:col>22</xdr:col>
      <xdr:colOff>203200</xdr:colOff>
      <xdr:row>65</xdr:row>
      <xdr:rowOff>40277</xdr:rowOff>
    </xdr:to>
    <xdr:cxnSp macro="">
      <xdr:nvCxnSpPr>
        <xdr:cNvPr id="325" name="直線コネクタ 324"/>
        <xdr:cNvCxnSpPr/>
      </xdr:nvCxnSpPr>
      <xdr:spPr>
        <a:xfrm flipV="1">
          <a:off x="14401800" y="1115350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114861</xdr:rowOff>
    </xdr:from>
    <xdr:ext cx="762000" cy="259045"/>
    <xdr:sp macro="" textlink="">
      <xdr:nvSpPr>
        <xdr:cNvPr id="327" name="テキスト ボックス 326"/>
        <xdr:cNvSpPr txBox="1"/>
      </xdr:nvSpPr>
      <xdr:spPr>
        <a:xfrm>
          <a:off x="14909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40277</xdr:rowOff>
    </xdr:from>
    <xdr:to>
      <xdr:col>21</xdr:col>
      <xdr:colOff>0</xdr:colOff>
      <xdr:row>65</xdr:row>
      <xdr:rowOff>86813</xdr:rowOff>
    </xdr:to>
    <xdr:cxnSp macro="">
      <xdr:nvCxnSpPr>
        <xdr:cNvPr id="328" name="直線コネクタ 327"/>
        <xdr:cNvCxnSpPr/>
      </xdr:nvCxnSpPr>
      <xdr:spPr>
        <a:xfrm flipV="1">
          <a:off x="13512800" y="11184527"/>
          <a:ext cx="8890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121755</xdr:rowOff>
    </xdr:from>
    <xdr:ext cx="762000" cy="259045"/>
    <xdr:sp macro="" textlink="">
      <xdr:nvSpPr>
        <xdr:cNvPr id="330" name="テキスト ボックス 329"/>
        <xdr:cNvSpPr txBox="1"/>
      </xdr:nvSpPr>
      <xdr:spPr>
        <a:xfrm>
          <a:off x="14020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135544</xdr:rowOff>
    </xdr:from>
    <xdr:ext cx="762000" cy="259045"/>
    <xdr:sp macro="" textlink="">
      <xdr:nvSpPr>
        <xdr:cNvPr id="332" name="テキスト ボックス 331"/>
        <xdr:cNvSpPr txBox="1"/>
      </xdr:nvSpPr>
      <xdr:spPr>
        <a:xfrm>
          <a:off x="13131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65</xdr:row>
      <xdr:rowOff>15331</xdr:rowOff>
    </xdr:from>
    <xdr:to>
      <xdr:col>24</xdr:col>
      <xdr:colOff>609600</xdr:colOff>
      <xdr:row>65</xdr:row>
      <xdr:rowOff>116931</xdr:rowOff>
    </xdr:to>
    <xdr:sp macro="" textlink="">
      <xdr:nvSpPr>
        <xdr:cNvPr id="338" name="円/楕円 337"/>
        <xdr:cNvSpPr/>
      </xdr:nvSpPr>
      <xdr:spPr>
        <a:xfrm>
          <a:off x="16967200" y="1115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158858</xdr:rowOff>
    </xdr:from>
    <xdr:ext cx="762000" cy="259045"/>
    <xdr:sp macro="" textlink="">
      <xdr:nvSpPr>
        <xdr:cNvPr id="339" name="定員管理の状況該当値テキスト"/>
        <xdr:cNvSpPr txBox="1"/>
      </xdr:nvSpPr>
      <xdr:spPr>
        <a:xfrm>
          <a:off x="17106900" y="11131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13.41</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147138</xdr:rowOff>
    </xdr:from>
    <xdr:to>
      <xdr:col>23</xdr:col>
      <xdr:colOff>457200</xdr:colOff>
      <xdr:row>65</xdr:row>
      <xdr:rowOff>77288</xdr:rowOff>
    </xdr:to>
    <xdr:sp macro="" textlink="">
      <xdr:nvSpPr>
        <xdr:cNvPr id="340" name="円/楕円 339"/>
        <xdr:cNvSpPr/>
      </xdr:nvSpPr>
      <xdr:spPr>
        <a:xfrm>
          <a:off x="16129000" y="1111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62065</xdr:rowOff>
    </xdr:from>
    <xdr:ext cx="736600" cy="259045"/>
    <xdr:sp macro="" textlink="">
      <xdr:nvSpPr>
        <xdr:cNvPr id="341" name="テキスト ボックス 340"/>
        <xdr:cNvSpPr txBox="1"/>
      </xdr:nvSpPr>
      <xdr:spPr>
        <a:xfrm>
          <a:off x="15798800" y="11206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13.18</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129903</xdr:rowOff>
    </xdr:from>
    <xdr:to>
      <xdr:col>22</xdr:col>
      <xdr:colOff>254000</xdr:colOff>
      <xdr:row>65</xdr:row>
      <xdr:rowOff>60053</xdr:rowOff>
    </xdr:to>
    <xdr:sp macro="" textlink="">
      <xdr:nvSpPr>
        <xdr:cNvPr id="342" name="円/楕円 341"/>
        <xdr:cNvSpPr/>
      </xdr:nvSpPr>
      <xdr:spPr>
        <a:xfrm>
          <a:off x="15240000" y="1110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44830</xdr:rowOff>
    </xdr:from>
    <xdr:ext cx="762000" cy="259045"/>
    <xdr:sp macro="" textlink="">
      <xdr:nvSpPr>
        <xdr:cNvPr id="343" name="テキスト ボックス 342"/>
        <xdr:cNvSpPr txBox="1"/>
      </xdr:nvSpPr>
      <xdr:spPr>
        <a:xfrm>
          <a:off x="14909800" y="11189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13.08</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160927</xdr:rowOff>
    </xdr:from>
    <xdr:to>
      <xdr:col>21</xdr:col>
      <xdr:colOff>50800</xdr:colOff>
      <xdr:row>65</xdr:row>
      <xdr:rowOff>91077</xdr:rowOff>
    </xdr:to>
    <xdr:sp macro="" textlink="">
      <xdr:nvSpPr>
        <xdr:cNvPr id="344" name="円/楕円 343"/>
        <xdr:cNvSpPr/>
      </xdr:nvSpPr>
      <xdr:spPr>
        <a:xfrm>
          <a:off x="14351000" y="1113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75854</xdr:rowOff>
    </xdr:from>
    <xdr:ext cx="762000" cy="259045"/>
    <xdr:sp macro="" textlink="">
      <xdr:nvSpPr>
        <xdr:cNvPr id="345" name="テキスト ボックス 344"/>
        <xdr:cNvSpPr txBox="1"/>
      </xdr:nvSpPr>
      <xdr:spPr>
        <a:xfrm>
          <a:off x="14020800" y="11220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13.26</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36013</xdr:rowOff>
    </xdr:from>
    <xdr:to>
      <xdr:col>19</xdr:col>
      <xdr:colOff>533400</xdr:colOff>
      <xdr:row>65</xdr:row>
      <xdr:rowOff>137613</xdr:rowOff>
    </xdr:to>
    <xdr:sp macro="" textlink="">
      <xdr:nvSpPr>
        <xdr:cNvPr id="346" name="円/楕円 345"/>
        <xdr:cNvSpPr/>
      </xdr:nvSpPr>
      <xdr:spPr>
        <a:xfrm>
          <a:off x="13462000" y="1118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122390</xdr:rowOff>
    </xdr:from>
    <xdr:ext cx="762000" cy="259045"/>
    <xdr:sp macro="" textlink="">
      <xdr:nvSpPr>
        <xdr:cNvPr id="347" name="テキスト ボックス 346"/>
        <xdr:cNvSpPr txBox="1"/>
      </xdr:nvSpPr>
      <xdr:spPr>
        <a:xfrm>
          <a:off x="13131800" y="11266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類似団体平均を下回っており、前年度から</a:t>
          </a:r>
          <a:r>
            <a:rPr kumimoji="1" lang="en-US" altLang="ja-JP" sz="1300">
              <a:solidFill>
                <a:schemeClr val="dk1"/>
              </a:solidFill>
              <a:effectLst/>
              <a:latin typeface="+mn-lt"/>
              <a:ea typeface="+mn-ea"/>
              <a:cs typeface="+mn-cs"/>
            </a:rPr>
            <a:t>1.4</a:t>
          </a:r>
          <a:r>
            <a:rPr kumimoji="1" lang="ja-JP" altLang="ja-JP" sz="1300">
              <a:solidFill>
                <a:schemeClr val="dk1"/>
              </a:solidFill>
              <a:effectLst/>
              <a:latin typeface="+mn-lt"/>
              <a:ea typeface="+mn-ea"/>
              <a:cs typeface="+mn-cs"/>
            </a:rPr>
            <a:t>ポイント改善されている。平成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以降、市役所本庁舎、学校給食センター、超高速ブロードバンド整備事業、宝町体育館等が完成したが、今後も支所庁舎建設や図書館など大型事業を予定していることから、今後とも地方債の発行の抑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15981</xdr:rowOff>
    </xdr:from>
    <xdr:to>
      <xdr:col>24</xdr:col>
      <xdr:colOff>558800</xdr:colOff>
      <xdr:row>37</xdr:row>
      <xdr:rowOff>44133</xdr:rowOff>
    </xdr:to>
    <xdr:cxnSp macro="">
      <xdr:nvCxnSpPr>
        <xdr:cNvPr id="381" name="直線コネクタ 380"/>
        <xdr:cNvCxnSpPr/>
      </xdr:nvCxnSpPr>
      <xdr:spPr>
        <a:xfrm flipV="1">
          <a:off x="16179800" y="6359631"/>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758</xdr:rowOff>
    </xdr:from>
    <xdr:ext cx="762000" cy="259045"/>
    <xdr:sp macro="" textlink="">
      <xdr:nvSpPr>
        <xdr:cNvPr id="382" name="公債費負担の状況平均値テキスト"/>
        <xdr:cNvSpPr txBox="1"/>
      </xdr:nvSpPr>
      <xdr:spPr>
        <a:xfrm>
          <a:off x="17106900" y="6344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44133</xdr:rowOff>
    </xdr:from>
    <xdr:to>
      <xdr:col>23</xdr:col>
      <xdr:colOff>406400</xdr:colOff>
      <xdr:row>37</xdr:row>
      <xdr:rowOff>60219</xdr:rowOff>
    </xdr:to>
    <xdr:cxnSp macro="">
      <xdr:nvCxnSpPr>
        <xdr:cNvPr id="384" name="直線コネクタ 383"/>
        <xdr:cNvCxnSpPr/>
      </xdr:nvCxnSpPr>
      <xdr:spPr>
        <a:xfrm flipV="1">
          <a:off x="15290800" y="6387783"/>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95796</xdr:rowOff>
    </xdr:from>
    <xdr:ext cx="736600" cy="259045"/>
    <xdr:sp macro="" textlink="">
      <xdr:nvSpPr>
        <xdr:cNvPr id="386" name="テキスト ボックス 385"/>
        <xdr:cNvSpPr txBox="1"/>
      </xdr:nvSpPr>
      <xdr:spPr>
        <a:xfrm>
          <a:off x="15798800" y="6439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60219</xdr:rowOff>
    </xdr:from>
    <xdr:to>
      <xdr:col>22</xdr:col>
      <xdr:colOff>203200</xdr:colOff>
      <xdr:row>37</xdr:row>
      <xdr:rowOff>72284</xdr:rowOff>
    </xdr:to>
    <xdr:cxnSp macro="">
      <xdr:nvCxnSpPr>
        <xdr:cNvPr id="387" name="直線コネクタ 386"/>
        <xdr:cNvCxnSpPr/>
      </xdr:nvCxnSpPr>
      <xdr:spPr>
        <a:xfrm flipV="1">
          <a:off x="14401800" y="640386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113894</xdr:rowOff>
    </xdr:from>
    <xdr:ext cx="762000" cy="259045"/>
    <xdr:sp macro="" textlink="">
      <xdr:nvSpPr>
        <xdr:cNvPr id="389" name="テキスト ボックス 388"/>
        <xdr:cNvSpPr txBox="1"/>
      </xdr:nvSpPr>
      <xdr:spPr>
        <a:xfrm>
          <a:off x="14909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72284</xdr:rowOff>
    </xdr:from>
    <xdr:to>
      <xdr:col>21</xdr:col>
      <xdr:colOff>0</xdr:colOff>
      <xdr:row>37</xdr:row>
      <xdr:rowOff>78317</xdr:rowOff>
    </xdr:to>
    <xdr:cxnSp macro="">
      <xdr:nvCxnSpPr>
        <xdr:cNvPr id="390" name="直線コネクタ 389"/>
        <xdr:cNvCxnSpPr/>
      </xdr:nvCxnSpPr>
      <xdr:spPr>
        <a:xfrm flipV="1">
          <a:off x="13512800" y="6415934"/>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129981</xdr:rowOff>
    </xdr:from>
    <xdr:ext cx="762000" cy="259045"/>
    <xdr:sp macro="" textlink="">
      <xdr:nvSpPr>
        <xdr:cNvPr id="392" name="テキスト ボックス 391"/>
        <xdr:cNvSpPr txBox="1"/>
      </xdr:nvSpPr>
      <xdr:spPr>
        <a:xfrm>
          <a:off x="14020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150089</xdr:rowOff>
    </xdr:from>
    <xdr:ext cx="762000" cy="259045"/>
    <xdr:sp macro="" textlink="">
      <xdr:nvSpPr>
        <xdr:cNvPr id="394" name="テキスト ボックス 393"/>
        <xdr:cNvSpPr txBox="1"/>
      </xdr:nvSpPr>
      <xdr:spPr>
        <a:xfrm>
          <a:off x="13131800" y="649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136631</xdr:rowOff>
    </xdr:from>
    <xdr:to>
      <xdr:col>24</xdr:col>
      <xdr:colOff>609600</xdr:colOff>
      <xdr:row>37</xdr:row>
      <xdr:rowOff>66781</xdr:rowOff>
    </xdr:to>
    <xdr:sp macro="" textlink="">
      <xdr:nvSpPr>
        <xdr:cNvPr id="400" name="円/楕円 399"/>
        <xdr:cNvSpPr/>
      </xdr:nvSpPr>
      <xdr:spPr>
        <a:xfrm>
          <a:off x="16967200" y="630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57908</xdr:rowOff>
    </xdr:from>
    <xdr:ext cx="762000" cy="259045"/>
    <xdr:sp macro="" textlink="">
      <xdr:nvSpPr>
        <xdr:cNvPr id="401" name="公債費負担の状況該当値テキスト"/>
        <xdr:cNvSpPr txBox="1"/>
      </xdr:nvSpPr>
      <xdr:spPr>
        <a:xfrm>
          <a:off x="17106900" y="6230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164783</xdr:rowOff>
    </xdr:from>
    <xdr:to>
      <xdr:col>23</xdr:col>
      <xdr:colOff>457200</xdr:colOff>
      <xdr:row>37</xdr:row>
      <xdr:rowOff>94933</xdr:rowOff>
    </xdr:to>
    <xdr:sp macro="" textlink="">
      <xdr:nvSpPr>
        <xdr:cNvPr id="402" name="円/楕円 401"/>
        <xdr:cNvSpPr/>
      </xdr:nvSpPr>
      <xdr:spPr>
        <a:xfrm>
          <a:off x="16129000" y="633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105110</xdr:rowOff>
    </xdr:from>
    <xdr:ext cx="736600" cy="259045"/>
    <xdr:sp macro="" textlink="">
      <xdr:nvSpPr>
        <xdr:cNvPr id="403" name="テキスト ボックス 402"/>
        <xdr:cNvSpPr txBox="1"/>
      </xdr:nvSpPr>
      <xdr:spPr>
        <a:xfrm>
          <a:off x="15798800" y="6105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9419</xdr:rowOff>
    </xdr:from>
    <xdr:to>
      <xdr:col>22</xdr:col>
      <xdr:colOff>254000</xdr:colOff>
      <xdr:row>37</xdr:row>
      <xdr:rowOff>111019</xdr:rowOff>
    </xdr:to>
    <xdr:sp macro="" textlink="">
      <xdr:nvSpPr>
        <xdr:cNvPr id="404" name="円/楕円 403"/>
        <xdr:cNvSpPr/>
      </xdr:nvSpPr>
      <xdr:spPr>
        <a:xfrm>
          <a:off x="15240000" y="635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121196</xdr:rowOff>
    </xdr:from>
    <xdr:ext cx="762000" cy="259045"/>
    <xdr:sp macro="" textlink="">
      <xdr:nvSpPr>
        <xdr:cNvPr id="405" name="テキスト ボックス 404"/>
        <xdr:cNvSpPr txBox="1"/>
      </xdr:nvSpPr>
      <xdr:spPr>
        <a:xfrm>
          <a:off x="14909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21484</xdr:rowOff>
    </xdr:from>
    <xdr:to>
      <xdr:col>21</xdr:col>
      <xdr:colOff>50800</xdr:colOff>
      <xdr:row>37</xdr:row>
      <xdr:rowOff>123084</xdr:rowOff>
    </xdr:to>
    <xdr:sp macro="" textlink="">
      <xdr:nvSpPr>
        <xdr:cNvPr id="406" name="円/楕円 405"/>
        <xdr:cNvSpPr/>
      </xdr:nvSpPr>
      <xdr:spPr>
        <a:xfrm>
          <a:off x="14351000" y="636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133261</xdr:rowOff>
    </xdr:from>
    <xdr:ext cx="762000" cy="259045"/>
    <xdr:sp macro="" textlink="">
      <xdr:nvSpPr>
        <xdr:cNvPr id="407" name="テキスト ボックス 406"/>
        <xdr:cNvSpPr txBox="1"/>
      </xdr:nvSpPr>
      <xdr:spPr>
        <a:xfrm>
          <a:off x="14020800" y="613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27517</xdr:rowOff>
    </xdr:from>
    <xdr:to>
      <xdr:col>19</xdr:col>
      <xdr:colOff>533400</xdr:colOff>
      <xdr:row>37</xdr:row>
      <xdr:rowOff>129117</xdr:rowOff>
    </xdr:to>
    <xdr:sp macro="" textlink="">
      <xdr:nvSpPr>
        <xdr:cNvPr id="408" name="円/楕円 407"/>
        <xdr:cNvSpPr/>
      </xdr:nvSpPr>
      <xdr:spPr>
        <a:xfrm>
          <a:off x="13462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139294</xdr:rowOff>
    </xdr:from>
    <xdr:ext cx="762000" cy="259045"/>
    <xdr:sp macro="" textlink="">
      <xdr:nvSpPr>
        <xdr:cNvPr id="409" name="テキスト ボックス 408"/>
        <xdr:cNvSpPr txBox="1"/>
      </xdr:nvSpPr>
      <xdr:spPr>
        <a:xfrm>
          <a:off x="13131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mn-lt"/>
              <a:ea typeface="+mn-ea"/>
              <a:cs typeface="+mn-cs"/>
            </a:rPr>
            <a:t>　基金の積立などにより、充当可能財源等が将来負担額を上回った。今後、支所庁舎</a:t>
          </a:r>
          <a:r>
            <a:rPr kumimoji="1" lang="ja-JP" altLang="en-US" sz="1300">
              <a:solidFill>
                <a:sysClr val="windowText" lastClr="000000"/>
              </a:solidFill>
              <a:effectLst/>
              <a:latin typeface="+mn-lt"/>
              <a:ea typeface="+mn-ea"/>
              <a:cs typeface="+mn-cs"/>
            </a:rPr>
            <a:t>建設</a:t>
          </a:r>
          <a:r>
            <a:rPr kumimoji="1" lang="ja-JP" altLang="ja-JP" sz="1300">
              <a:solidFill>
                <a:sysClr val="windowText" lastClr="000000"/>
              </a:solidFill>
              <a:effectLst/>
              <a:latin typeface="+mn-lt"/>
              <a:ea typeface="+mn-ea"/>
              <a:cs typeface="+mn-cs"/>
            </a:rPr>
            <a:t>や図書館等の整備に係る借入額の増加が見込まれることから、他事業における地方債の発行の抑制、合併特例債や辺地、過疎対策事業債などの有利な起債の活用等により、将来負担比率の維持に努める。</a:t>
          </a:r>
          <a:endParaRPr lang="ja-JP" altLang="ja-JP" sz="13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113238</xdr:rowOff>
    </xdr:from>
    <xdr:ext cx="762000" cy="259045"/>
    <xdr:sp macro="" textlink="">
      <xdr:nvSpPr>
        <xdr:cNvPr id="441" name="将来負担の状況平均値テキスト"/>
        <xdr:cNvSpPr txBox="1"/>
      </xdr:nvSpPr>
      <xdr:spPr>
        <a:xfrm>
          <a:off x="17106900" y="2513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2" name="フローチャート : 判断 441"/>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3" name="フローチャート : 判断 442"/>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87037</xdr:rowOff>
    </xdr:from>
    <xdr:ext cx="736600" cy="259045"/>
    <xdr:sp macro="" textlink="">
      <xdr:nvSpPr>
        <xdr:cNvPr id="444" name="テキスト ボックス 443"/>
        <xdr:cNvSpPr txBox="1"/>
      </xdr:nvSpPr>
      <xdr:spPr>
        <a:xfrm>
          <a:off x="15798800" y="2315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157569</xdr:rowOff>
    </xdr:from>
    <xdr:to>
      <xdr:col>22</xdr:col>
      <xdr:colOff>254000</xdr:colOff>
      <xdr:row>15</xdr:row>
      <xdr:rowOff>87719</xdr:rowOff>
    </xdr:to>
    <xdr:sp macro="" textlink="">
      <xdr:nvSpPr>
        <xdr:cNvPr id="445" name="フローチャート : 判断 444"/>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97896</xdr:rowOff>
    </xdr:from>
    <xdr:ext cx="762000" cy="259045"/>
    <xdr:sp macro="" textlink="">
      <xdr:nvSpPr>
        <xdr:cNvPr id="446" name="テキスト ボックス 445"/>
        <xdr:cNvSpPr txBox="1"/>
      </xdr:nvSpPr>
      <xdr:spPr>
        <a:xfrm>
          <a:off x="14909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12421</xdr:rowOff>
    </xdr:from>
    <xdr:to>
      <xdr:col>21</xdr:col>
      <xdr:colOff>50800</xdr:colOff>
      <xdr:row>15</xdr:row>
      <xdr:rowOff>114021</xdr:rowOff>
    </xdr:to>
    <xdr:sp macro="" textlink="">
      <xdr:nvSpPr>
        <xdr:cNvPr id="447" name="フローチャート : 判断 446"/>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124198</xdr:rowOff>
    </xdr:from>
    <xdr:ext cx="762000" cy="259045"/>
    <xdr:sp macro="" textlink="">
      <xdr:nvSpPr>
        <xdr:cNvPr id="448" name="テキスト ボックス 447"/>
        <xdr:cNvSpPr txBox="1"/>
      </xdr:nvSpPr>
      <xdr:spPr>
        <a:xfrm>
          <a:off x="14020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49" name="フローチャート : 判断 448"/>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153395</xdr:rowOff>
    </xdr:from>
    <xdr:ext cx="762000" cy="259045"/>
    <xdr:sp macro="" textlink="">
      <xdr:nvSpPr>
        <xdr:cNvPr id="450" name="テキスト ボックス 449"/>
        <xdr:cNvSpPr txBox="1"/>
      </xdr:nvSpPr>
      <xdr:spPr>
        <a:xfrm>
          <a:off x="13131800" y="238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高知県香美市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26,914
26,674
537.86
18,051,751
16,599,338
1,038,840
10,180,803
16,414,186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a:t>
          </a:r>
          <a:r>
            <a:rPr kumimoji="1" lang="ja-JP" altLang="ja-JP" sz="1300">
              <a:solidFill>
                <a:sysClr val="windowText" lastClr="000000"/>
              </a:solidFill>
              <a:effectLst/>
              <a:latin typeface="+mn-lt"/>
              <a:ea typeface="+mn-ea"/>
              <a:cs typeface="+mn-cs"/>
            </a:rPr>
            <a:t>ラスパイレス指数は類似団体平均よりも低いものの、人件費では類似団体平均を</a:t>
          </a:r>
          <a:r>
            <a:rPr kumimoji="1" lang="en-US" altLang="ja-JP" sz="1300">
              <a:solidFill>
                <a:sysClr val="windowText" lastClr="000000"/>
              </a:solidFill>
              <a:effectLst/>
              <a:latin typeface="+mn-lt"/>
              <a:ea typeface="+mn-ea"/>
              <a:cs typeface="+mn-cs"/>
            </a:rPr>
            <a:t>2.3</a:t>
          </a:r>
          <a:r>
            <a:rPr kumimoji="1" lang="ja-JP" altLang="ja-JP" sz="1300">
              <a:solidFill>
                <a:sysClr val="windowText" lastClr="000000"/>
              </a:solidFill>
              <a:effectLst/>
              <a:latin typeface="+mn-lt"/>
              <a:ea typeface="+mn-ea"/>
              <a:cs typeface="+mn-cs"/>
            </a:rPr>
            <a:t>ポイント上回っている。これは、町村合併による膨らんだ職員</a:t>
          </a:r>
          <a:r>
            <a:rPr kumimoji="1" lang="ja-JP" altLang="en-US" sz="1300">
              <a:solidFill>
                <a:sysClr val="windowText" lastClr="000000"/>
              </a:solidFill>
              <a:effectLst/>
              <a:latin typeface="+mn-lt"/>
              <a:ea typeface="+mn-ea"/>
              <a:cs typeface="+mn-cs"/>
            </a:rPr>
            <a:t>数</a:t>
          </a:r>
          <a:r>
            <a:rPr kumimoji="1" lang="ja-JP" altLang="ja-JP" sz="1300">
              <a:solidFill>
                <a:sysClr val="windowText" lastClr="000000"/>
              </a:solidFill>
              <a:effectLst/>
              <a:latin typeface="+mn-lt"/>
              <a:ea typeface="+mn-ea"/>
              <a:cs typeface="+mn-cs"/>
            </a:rPr>
            <a:t>が影響していることもあるが、広い行政面積に対応する職員配置や</a:t>
          </a:r>
          <a:r>
            <a:rPr kumimoji="1" lang="ja-JP" altLang="en-US" sz="1300">
              <a:solidFill>
                <a:sysClr val="windowText" lastClr="000000"/>
              </a:solidFill>
              <a:effectLst/>
              <a:latin typeface="+mn-lt"/>
              <a:ea typeface="+mn-ea"/>
              <a:cs typeface="+mn-cs"/>
            </a:rPr>
            <a:t>保育所</a:t>
          </a:r>
          <a:r>
            <a:rPr kumimoji="1" lang="ja-JP" altLang="ja-JP" sz="1300">
              <a:solidFill>
                <a:sysClr val="windowText" lastClr="000000"/>
              </a:solidFill>
              <a:effectLst/>
              <a:latin typeface="+mn-lt"/>
              <a:ea typeface="+mn-ea"/>
              <a:cs typeface="+mn-cs"/>
            </a:rPr>
            <a:t>の運営を直営で行っていることなども要因としてあげられる。</a:t>
          </a:r>
          <a:endParaRPr lang="ja-JP" altLang="ja-JP" sz="13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146050</xdr:rowOff>
    </xdr:from>
    <xdr:to>
      <xdr:col>7</xdr:col>
      <xdr:colOff>15875</xdr:colOff>
      <xdr:row>38</xdr:row>
      <xdr:rowOff>5080</xdr:rowOff>
    </xdr:to>
    <xdr:cxnSp macro="">
      <xdr:nvCxnSpPr>
        <xdr:cNvPr id="66" name="直線コネクタ 65"/>
        <xdr:cNvCxnSpPr/>
      </xdr:nvCxnSpPr>
      <xdr:spPr>
        <a:xfrm flipV="1">
          <a:off x="3987800" y="64897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107967</xdr:rowOff>
    </xdr:from>
    <xdr:ext cx="762000" cy="259045"/>
    <xdr:sp macro="" textlink="">
      <xdr:nvSpPr>
        <xdr:cNvPr id="67" name="人件費平均値テキスト"/>
        <xdr:cNvSpPr txBox="1"/>
      </xdr:nvSpPr>
      <xdr:spPr>
        <a:xfrm>
          <a:off x="4914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5080</xdr:rowOff>
    </xdr:from>
    <xdr:to>
      <xdr:col>5</xdr:col>
      <xdr:colOff>549275</xdr:colOff>
      <xdr:row>38</xdr:row>
      <xdr:rowOff>96520</xdr:rowOff>
    </xdr:to>
    <xdr:cxnSp macro="">
      <xdr:nvCxnSpPr>
        <xdr:cNvPr id="69" name="直線コネクタ 68"/>
        <xdr:cNvCxnSpPr/>
      </xdr:nvCxnSpPr>
      <xdr:spPr>
        <a:xfrm flipV="1">
          <a:off x="3098800" y="6520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96520</xdr:rowOff>
    </xdr:from>
    <xdr:to>
      <xdr:col>4</xdr:col>
      <xdr:colOff>346075</xdr:colOff>
      <xdr:row>39</xdr:row>
      <xdr:rowOff>16510</xdr:rowOff>
    </xdr:to>
    <xdr:cxnSp macro="">
      <xdr:nvCxnSpPr>
        <xdr:cNvPr id="72" name="直線コネクタ 71"/>
        <xdr:cNvCxnSpPr/>
      </xdr:nvCxnSpPr>
      <xdr:spPr>
        <a:xfrm flipV="1">
          <a:off x="2209800" y="66116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16510</xdr:rowOff>
    </xdr:from>
    <xdr:to>
      <xdr:col>3</xdr:col>
      <xdr:colOff>142875</xdr:colOff>
      <xdr:row>39</xdr:row>
      <xdr:rowOff>69850</xdr:rowOff>
    </xdr:to>
    <xdr:cxnSp macro="">
      <xdr:nvCxnSpPr>
        <xdr:cNvPr id="75" name="直線コネクタ 74"/>
        <xdr:cNvCxnSpPr/>
      </xdr:nvCxnSpPr>
      <xdr:spPr>
        <a:xfrm flipV="1">
          <a:off x="1320800" y="67030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92727</xdr:rowOff>
    </xdr:from>
    <xdr:ext cx="762000" cy="259045"/>
    <xdr:sp macro="" textlink="">
      <xdr:nvSpPr>
        <xdr:cNvPr id="77" name="テキスト ボックス 76"/>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123207</xdr:rowOff>
    </xdr:from>
    <xdr:ext cx="762000" cy="259045"/>
    <xdr:sp macro="" textlink="">
      <xdr:nvSpPr>
        <xdr:cNvPr id="79" name="テキスト ボックス 78"/>
        <xdr:cNvSpPr txBox="1"/>
      </xdr:nvSpPr>
      <xdr:spPr>
        <a:xfrm>
          <a:off x="93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95250</xdr:rowOff>
    </xdr:from>
    <xdr:to>
      <xdr:col>7</xdr:col>
      <xdr:colOff>66675</xdr:colOff>
      <xdr:row>38</xdr:row>
      <xdr:rowOff>25400</xdr:rowOff>
    </xdr:to>
    <xdr:sp macro="" textlink="">
      <xdr:nvSpPr>
        <xdr:cNvPr id="85" name="円/楕円 84"/>
        <xdr:cNvSpPr/>
      </xdr:nvSpPr>
      <xdr:spPr>
        <a:xfrm>
          <a:off x="4775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67327</xdr:rowOff>
    </xdr:from>
    <xdr:ext cx="762000" cy="259045"/>
    <xdr:sp macro="" textlink="">
      <xdr:nvSpPr>
        <xdr:cNvPr id="86" name="人件費該当値テキスト"/>
        <xdr:cNvSpPr txBox="1"/>
      </xdr:nvSpPr>
      <xdr:spPr>
        <a:xfrm>
          <a:off x="49149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125730</xdr:rowOff>
    </xdr:from>
    <xdr:to>
      <xdr:col>5</xdr:col>
      <xdr:colOff>600075</xdr:colOff>
      <xdr:row>38</xdr:row>
      <xdr:rowOff>55880</xdr:rowOff>
    </xdr:to>
    <xdr:sp macro="" textlink="">
      <xdr:nvSpPr>
        <xdr:cNvPr id="87" name="円/楕円 86"/>
        <xdr:cNvSpPr/>
      </xdr:nvSpPr>
      <xdr:spPr>
        <a:xfrm>
          <a:off x="3937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40657</xdr:rowOff>
    </xdr:from>
    <xdr:ext cx="736600" cy="259045"/>
    <xdr:sp macro="" textlink="">
      <xdr:nvSpPr>
        <xdr:cNvPr id="88" name="テキスト ボックス 87"/>
        <xdr:cNvSpPr txBox="1"/>
      </xdr:nvSpPr>
      <xdr:spPr>
        <a:xfrm>
          <a:off x="3606800" y="655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45720</xdr:rowOff>
    </xdr:from>
    <xdr:to>
      <xdr:col>4</xdr:col>
      <xdr:colOff>396875</xdr:colOff>
      <xdr:row>38</xdr:row>
      <xdr:rowOff>147320</xdr:rowOff>
    </xdr:to>
    <xdr:sp macro="" textlink="">
      <xdr:nvSpPr>
        <xdr:cNvPr id="89" name="円/楕円 88"/>
        <xdr:cNvSpPr/>
      </xdr:nvSpPr>
      <xdr:spPr>
        <a:xfrm>
          <a:off x="3048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132097</xdr:rowOff>
    </xdr:from>
    <xdr:ext cx="762000" cy="259045"/>
    <xdr:sp macro="" textlink="">
      <xdr:nvSpPr>
        <xdr:cNvPr id="90" name="テキスト ボックス 89"/>
        <xdr:cNvSpPr txBox="1"/>
      </xdr:nvSpPr>
      <xdr:spPr>
        <a:xfrm>
          <a:off x="2717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137160</xdr:rowOff>
    </xdr:from>
    <xdr:to>
      <xdr:col>3</xdr:col>
      <xdr:colOff>193675</xdr:colOff>
      <xdr:row>39</xdr:row>
      <xdr:rowOff>67310</xdr:rowOff>
    </xdr:to>
    <xdr:sp macro="" textlink="">
      <xdr:nvSpPr>
        <xdr:cNvPr id="91" name="円/楕円 90"/>
        <xdr:cNvSpPr/>
      </xdr:nvSpPr>
      <xdr:spPr>
        <a:xfrm>
          <a:off x="2159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52087</xdr:rowOff>
    </xdr:from>
    <xdr:ext cx="762000" cy="259045"/>
    <xdr:sp macro="" textlink="">
      <xdr:nvSpPr>
        <xdr:cNvPr id="92" name="テキスト ボックス 91"/>
        <xdr:cNvSpPr txBox="1"/>
      </xdr:nvSpPr>
      <xdr:spPr>
        <a:xfrm>
          <a:off x="1828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19050</xdr:rowOff>
    </xdr:from>
    <xdr:to>
      <xdr:col>1</xdr:col>
      <xdr:colOff>676275</xdr:colOff>
      <xdr:row>39</xdr:row>
      <xdr:rowOff>120650</xdr:rowOff>
    </xdr:to>
    <xdr:sp macro="" textlink="">
      <xdr:nvSpPr>
        <xdr:cNvPr id="93" name="円/楕円 92"/>
        <xdr:cNvSpPr/>
      </xdr:nvSpPr>
      <xdr:spPr>
        <a:xfrm>
          <a:off x="1270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105427</xdr:rowOff>
    </xdr:from>
    <xdr:ext cx="762000" cy="259045"/>
    <xdr:sp macro="" textlink="">
      <xdr:nvSpPr>
        <xdr:cNvPr id="94" name="テキスト ボックス 93"/>
        <xdr:cNvSpPr txBox="1"/>
      </xdr:nvSpPr>
      <xdr:spPr>
        <a:xfrm>
          <a:off x="939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道路や橋梁の総点検・修繕計画策定にかかる委託業務や学校給食センター建設や戸籍、社会保障・税番号制度導入、サーバシステム更改等によるシステム改修・構築費の増額が</a:t>
          </a:r>
          <a:r>
            <a:rPr kumimoji="1" lang="ja-JP" altLang="en-US" sz="1100">
              <a:solidFill>
                <a:sysClr val="windowText" lastClr="000000"/>
              </a:solidFill>
              <a:effectLst/>
              <a:latin typeface="+mn-lt"/>
              <a:ea typeface="+mn-ea"/>
              <a:cs typeface="+mn-cs"/>
            </a:rPr>
            <a:t>物件費の増加</a:t>
          </a:r>
          <a:r>
            <a:rPr kumimoji="1" lang="ja-JP" altLang="ja-JP" sz="1100">
              <a:solidFill>
                <a:sysClr val="windowText" lastClr="000000"/>
              </a:solidFill>
              <a:effectLst/>
              <a:latin typeface="+mn-lt"/>
              <a:ea typeface="+mn-ea"/>
              <a:cs typeface="+mn-cs"/>
            </a:rPr>
            <a:t>要因となっている。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今後、さらに事務事業の見直しや民間委託を推進し、施設の整理統合・廃止も含めた検討を行っていく必要がある。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135164</xdr:rowOff>
    </xdr:from>
    <xdr:to>
      <xdr:col>24</xdr:col>
      <xdr:colOff>31750</xdr:colOff>
      <xdr:row>17</xdr:row>
      <xdr:rowOff>156936</xdr:rowOff>
    </xdr:to>
    <xdr:cxnSp macro="">
      <xdr:nvCxnSpPr>
        <xdr:cNvPr id="129" name="直線コネクタ 128"/>
        <xdr:cNvCxnSpPr/>
      </xdr:nvCxnSpPr>
      <xdr:spPr>
        <a:xfrm>
          <a:off x="15671800" y="30498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87284</xdr:rowOff>
    </xdr:from>
    <xdr:ext cx="762000" cy="259045"/>
    <xdr:sp macro="" textlink="">
      <xdr:nvSpPr>
        <xdr:cNvPr id="130" name="物件費平均値テキスト"/>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143329</xdr:rowOff>
    </xdr:from>
    <xdr:to>
      <xdr:col>22</xdr:col>
      <xdr:colOff>565150</xdr:colOff>
      <xdr:row>17</xdr:row>
      <xdr:rowOff>135164</xdr:rowOff>
    </xdr:to>
    <xdr:cxnSp macro="">
      <xdr:nvCxnSpPr>
        <xdr:cNvPr id="132" name="直線コネクタ 131"/>
        <xdr:cNvCxnSpPr/>
      </xdr:nvCxnSpPr>
      <xdr:spPr>
        <a:xfrm>
          <a:off x="14782800" y="2886529"/>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43741</xdr:rowOff>
    </xdr:from>
    <xdr:ext cx="736600" cy="259045"/>
    <xdr:sp macro="" textlink="">
      <xdr:nvSpPr>
        <xdr:cNvPr id="134" name="テキスト ボックス 133"/>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1814</xdr:rowOff>
    </xdr:from>
    <xdr:to>
      <xdr:col>21</xdr:col>
      <xdr:colOff>361950</xdr:colOff>
      <xdr:row>16</xdr:row>
      <xdr:rowOff>143329</xdr:rowOff>
    </xdr:to>
    <xdr:cxnSp macro="">
      <xdr:nvCxnSpPr>
        <xdr:cNvPr id="135" name="直線コネクタ 134"/>
        <xdr:cNvCxnSpPr/>
      </xdr:nvCxnSpPr>
      <xdr:spPr>
        <a:xfrm>
          <a:off x="13893800" y="2745014"/>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160763</xdr:rowOff>
    </xdr:from>
    <xdr:ext cx="762000" cy="259045"/>
    <xdr:sp macro="" textlink="">
      <xdr:nvSpPr>
        <xdr:cNvPr id="137" name="テキスト ボックス 136"/>
        <xdr:cNvSpPr txBox="1"/>
      </xdr:nvSpPr>
      <xdr:spPr>
        <a:xfrm>
          <a:off x="14401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118836</xdr:rowOff>
    </xdr:from>
    <xdr:to>
      <xdr:col>20</xdr:col>
      <xdr:colOff>158750</xdr:colOff>
      <xdr:row>16</xdr:row>
      <xdr:rowOff>1814</xdr:rowOff>
    </xdr:to>
    <xdr:cxnSp macro="">
      <xdr:nvCxnSpPr>
        <xdr:cNvPr id="138" name="直線コネクタ 137"/>
        <xdr:cNvCxnSpPr/>
      </xdr:nvCxnSpPr>
      <xdr:spPr>
        <a:xfrm>
          <a:off x="13004800" y="26905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91820</xdr:rowOff>
    </xdr:from>
    <xdr:ext cx="762000" cy="259045"/>
    <xdr:sp macro="" textlink="">
      <xdr:nvSpPr>
        <xdr:cNvPr id="140" name="テキスト ボックス 139"/>
        <xdr:cNvSpPr txBox="1"/>
      </xdr:nvSpPr>
      <xdr:spPr>
        <a:xfrm>
          <a:off x="13512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42" name="テキスト ボックス 141"/>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106136</xdr:rowOff>
    </xdr:from>
    <xdr:to>
      <xdr:col>24</xdr:col>
      <xdr:colOff>82550</xdr:colOff>
      <xdr:row>18</xdr:row>
      <xdr:rowOff>36286</xdr:rowOff>
    </xdr:to>
    <xdr:sp macro="" textlink="">
      <xdr:nvSpPr>
        <xdr:cNvPr id="148" name="円/楕円 147"/>
        <xdr:cNvSpPr/>
      </xdr:nvSpPr>
      <xdr:spPr>
        <a:xfrm>
          <a:off x="164592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78213</xdr:rowOff>
    </xdr:from>
    <xdr:ext cx="762000" cy="259045"/>
    <xdr:sp macro="" textlink="">
      <xdr:nvSpPr>
        <xdr:cNvPr id="149" name="物件費該当値テキスト"/>
        <xdr:cNvSpPr txBox="1"/>
      </xdr:nvSpPr>
      <xdr:spPr>
        <a:xfrm>
          <a:off x="16598900" y="299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84364</xdr:rowOff>
    </xdr:from>
    <xdr:to>
      <xdr:col>22</xdr:col>
      <xdr:colOff>615950</xdr:colOff>
      <xdr:row>18</xdr:row>
      <xdr:rowOff>14514</xdr:rowOff>
    </xdr:to>
    <xdr:sp macro="" textlink="">
      <xdr:nvSpPr>
        <xdr:cNvPr id="150" name="円/楕円 149"/>
        <xdr:cNvSpPr/>
      </xdr:nvSpPr>
      <xdr:spPr>
        <a:xfrm>
          <a:off x="15621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170741</xdr:rowOff>
    </xdr:from>
    <xdr:ext cx="736600" cy="259045"/>
    <xdr:sp macro="" textlink="">
      <xdr:nvSpPr>
        <xdr:cNvPr id="151" name="テキスト ボックス 150"/>
        <xdr:cNvSpPr txBox="1"/>
      </xdr:nvSpPr>
      <xdr:spPr>
        <a:xfrm>
          <a:off x="15290800" y="3085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92529</xdr:rowOff>
    </xdr:from>
    <xdr:to>
      <xdr:col>21</xdr:col>
      <xdr:colOff>412750</xdr:colOff>
      <xdr:row>17</xdr:row>
      <xdr:rowOff>22679</xdr:rowOff>
    </xdr:to>
    <xdr:sp macro="" textlink="">
      <xdr:nvSpPr>
        <xdr:cNvPr id="152" name="円/楕円 151"/>
        <xdr:cNvSpPr/>
      </xdr:nvSpPr>
      <xdr:spPr>
        <a:xfrm>
          <a:off x="14732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7456</xdr:rowOff>
    </xdr:from>
    <xdr:ext cx="762000" cy="259045"/>
    <xdr:sp macro="" textlink="">
      <xdr:nvSpPr>
        <xdr:cNvPr id="153" name="テキスト ボックス 152"/>
        <xdr:cNvSpPr txBox="1"/>
      </xdr:nvSpPr>
      <xdr:spPr>
        <a:xfrm>
          <a:off x="14401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122464</xdr:rowOff>
    </xdr:from>
    <xdr:to>
      <xdr:col>20</xdr:col>
      <xdr:colOff>209550</xdr:colOff>
      <xdr:row>16</xdr:row>
      <xdr:rowOff>52614</xdr:rowOff>
    </xdr:to>
    <xdr:sp macro="" textlink="">
      <xdr:nvSpPr>
        <xdr:cNvPr id="154" name="円/楕円 153"/>
        <xdr:cNvSpPr/>
      </xdr:nvSpPr>
      <xdr:spPr>
        <a:xfrm>
          <a:off x="13843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62791</xdr:rowOff>
    </xdr:from>
    <xdr:ext cx="762000" cy="259045"/>
    <xdr:sp macro="" textlink="">
      <xdr:nvSpPr>
        <xdr:cNvPr id="155" name="テキスト ボックス 154"/>
        <xdr:cNvSpPr txBox="1"/>
      </xdr:nvSpPr>
      <xdr:spPr>
        <a:xfrm>
          <a:off x="13512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68036</xdr:rowOff>
    </xdr:from>
    <xdr:to>
      <xdr:col>19</xdr:col>
      <xdr:colOff>6350</xdr:colOff>
      <xdr:row>15</xdr:row>
      <xdr:rowOff>169636</xdr:rowOff>
    </xdr:to>
    <xdr:sp macro="" textlink="">
      <xdr:nvSpPr>
        <xdr:cNvPr id="156" name="円/楕円 155"/>
        <xdr:cNvSpPr/>
      </xdr:nvSpPr>
      <xdr:spPr>
        <a:xfrm>
          <a:off x="12954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8363</xdr:rowOff>
    </xdr:from>
    <xdr:ext cx="762000" cy="259045"/>
    <xdr:sp macro="" textlink="">
      <xdr:nvSpPr>
        <xdr:cNvPr id="157" name="テキスト ボックス 156"/>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前年度に比べ</a:t>
          </a:r>
          <a:r>
            <a:rPr kumimoji="1" lang="en-US" altLang="ja-JP" sz="1300">
              <a:solidFill>
                <a:sysClr val="windowText" lastClr="000000"/>
              </a:solidFill>
              <a:effectLst/>
              <a:latin typeface="+mn-lt"/>
              <a:ea typeface="+mn-ea"/>
              <a:cs typeface="+mn-cs"/>
            </a:rPr>
            <a:t>0.5</a:t>
          </a:r>
          <a:r>
            <a:rPr kumimoji="1" lang="ja-JP" altLang="ja-JP" sz="1300">
              <a:solidFill>
                <a:sysClr val="windowText" lastClr="000000"/>
              </a:solidFill>
              <a:effectLst/>
              <a:latin typeface="+mn-lt"/>
              <a:ea typeface="+mn-ea"/>
              <a:cs typeface="+mn-cs"/>
            </a:rPr>
            <a:t>ポイント増加した。これは、過疎化による少子高齢化対策・定住促進対策の一環として児童医療費の対象</a:t>
          </a:r>
          <a:r>
            <a:rPr kumimoji="1" lang="ja-JP" altLang="en-US" sz="1300">
              <a:solidFill>
                <a:sysClr val="windowText" lastClr="000000"/>
              </a:solidFill>
              <a:effectLst/>
              <a:latin typeface="+mn-lt"/>
              <a:ea typeface="+mn-ea"/>
              <a:cs typeface="+mn-cs"/>
            </a:rPr>
            <a:t>者</a:t>
          </a:r>
          <a:r>
            <a:rPr kumimoji="1" lang="ja-JP" altLang="ja-JP" sz="1300">
              <a:solidFill>
                <a:sysClr val="windowText" lastClr="000000"/>
              </a:solidFill>
              <a:effectLst/>
              <a:latin typeface="+mn-lt"/>
              <a:ea typeface="+mn-ea"/>
              <a:cs typeface="+mn-cs"/>
            </a:rPr>
            <a:t>をそれまでの小学生から中学</a:t>
          </a:r>
          <a:r>
            <a:rPr kumimoji="1" lang="en-US" altLang="ja-JP" sz="1300">
              <a:solidFill>
                <a:sysClr val="windowText" lastClr="000000"/>
              </a:solidFill>
              <a:effectLst/>
              <a:latin typeface="+mn-lt"/>
              <a:ea typeface="+mn-ea"/>
              <a:cs typeface="+mn-cs"/>
            </a:rPr>
            <a:t>3</a:t>
          </a:r>
          <a:r>
            <a:rPr kumimoji="1" lang="ja-JP" altLang="ja-JP" sz="1300">
              <a:solidFill>
                <a:sysClr val="windowText" lastClr="000000"/>
              </a:solidFill>
              <a:effectLst/>
              <a:latin typeface="+mn-lt"/>
              <a:ea typeface="+mn-ea"/>
              <a:cs typeface="+mn-cs"/>
            </a:rPr>
            <a:t>年生まで拡充したことによる福祉医療費の増額、生活保護費や保育園扶助費の増額などが要因となっている。</a:t>
          </a:r>
          <a:endParaRPr lang="ja-JP" altLang="ja-JP" sz="130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63500</xdr:rowOff>
    </xdr:from>
    <xdr:to>
      <xdr:col>7</xdr:col>
      <xdr:colOff>15875</xdr:colOff>
      <xdr:row>56</xdr:row>
      <xdr:rowOff>127000</xdr:rowOff>
    </xdr:to>
    <xdr:cxnSp macro="">
      <xdr:nvCxnSpPr>
        <xdr:cNvPr id="190" name="直線コネクタ 189"/>
        <xdr:cNvCxnSpPr/>
      </xdr:nvCxnSpPr>
      <xdr:spPr>
        <a:xfrm>
          <a:off x="3987800" y="96647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56</xdr:row>
      <xdr:rowOff>63500</xdr:rowOff>
    </xdr:to>
    <xdr:cxnSp macro="">
      <xdr:nvCxnSpPr>
        <xdr:cNvPr id="193" name="直線コネクタ 192"/>
        <xdr:cNvCxnSpPr/>
      </xdr:nvCxnSpPr>
      <xdr:spPr>
        <a:xfrm>
          <a:off x="3098800" y="9613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149877</xdr:rowOff>
    </xdr:from>
    <xdr:ext cx="736600" cy="259045"/>
    <xdr:sp macro="" textlink="">
      <xdr:nvSpPr>
        <xdr:cNvPr id="195" name="テキスト ボックス 194"/>
        <xdr:cNvSpPr txBox="1"/>
      </xdr:nvSpPr>
      <xdr:spPr>
        <a:xfrm>
          <a:off x="3606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88900</xdr:rowOff>
    </xdr:to>
    <xdr:cxnSp macro="">
      <xdr:nvCxnSpPr>
        <xdr:cNvPr id="196" name="直線コネクタ 195"/>
        <xdr:cNvCxnSpPr/>
      </xdr:nvCxnSpPr>
      <xdr:spPr>
        <a:xfrm flipV="1">
          <a:off x="2209800" y="961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198" name="テキスト ボックス 197"/>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56</xdr:row>
      <xdr:rowOff>88900</xdr:rowOff>
    </xdr:to>
    <xdr:cxnSp macro="">
      <xdr:nvCxnSpPr>
        <xdr:cNvPr id="199" name="直線コネクタ 198"/>
        <xdr:cNvCxnSpPr/>
      </xdr:nvCxnSpPr>
      <xdr:spPr>
        <a:xfrm>
          <a:off x="1320800" y="961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149877</xdr:rowOff>
    </xdr:from>
    <xdr:ext cx="762000" cy="259045"/>
    <xdr:sp macro="" textlink="">
      <xdr:nvSpPr>
        <xdr:cNvPr id="201" name="テキスト ボックス 200"/>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60977</xdr:rowOff>
    </xdr:from>
    <xdr:ext cx="762000" cy="259045"/>
    <xdr:sp macro="" textlink="">
      <xdr:nvSpPr>
        <xdr:cNvPr id="203" name="テキスト ボックス 202"/>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209" name="円/楕円 208"/>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92727</xdr:rowOff>
    </xdr:from>
    <xdr:ext cx="762000" cy="259045"/>
    <xdr:sp macro="" textlink="">
      <xdr:nvSpPr>
        <xdr:cNvPr id="210" name="扶助費該当値テキスト"/>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12700</xdr:rowOff>
    </xdr:from>
    <xdr:to>
      <xdr:col>5</xdr:col>
      <xdr:colOff>600075</xdr:colOff>
      <xdr:row>56</xdr:row>
      <xdr:rowOff>114300</xdr:rowOff>
    </xdr:to>
    <xdr:sp macro="" textlink="">
      <xdr:nvSpPr>
        <xdr:cNvPr id="211" name="円/楕円 210"/>
        <xdr:cNvSpPr/>
      </xdr:nvSpPr>
      <xdr:spPr>
        <a:xfrm>
          <a:off x="3937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124477</xdr:rowOff>
    </xdr:from>
    <xdr:ext cx="736600" cy="259045"/>
    <xdr:sp macro="" textlink="">
      <xdr:nvSpPr>
        <xdr:cNvPr id="212" name="テキスト ボックス 211"/>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13" name="円/楕円 212"/>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73677</xdr:rowOff>
    </xdr:from>
    <xdr:ext cx="762000" cy="259045"/>
    <xdr:sp macro="" textlink="">
      <xdr:nvSpPr>
        <xdr:cNvPr id="214" name="テキスト ボックス 213"/>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38100</xdr:rowOff>
    </xdr:from>
    <xdr:to>
      <xdr:col>3</xdr:col>
      <xdr:colOff>193675</xdr:colOff>
      <xdr:row>56</xdr:row>
      <xdr:rowOff>139700</xdr:rowOff>
    </xdr:to>
    <xdr:sp macro="" textlink="">
      <xdr:nvSpPr>
        <xdr:cNvPr id="215" name="円/楕円 214"/>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16" name="テキスト ボックス 215"/>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17" name="円/楕円 216"/>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218" name="テキスト ボックス 217"/>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その他に係る経常収支比率が類似団体平均値を上回っているのは、国民健康保険特別会計に対する繰出金が主な要因である。高齢化が進むなか、事業の安定的な運営のために予防事業の推進や保険料の適正化等により繰出金の抑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104140</xdr:rowOff>
    </xdr:from>
    <xdr:to>
      <xdr:col>24</xdr:col>
      <xdr:colOff>31750</xdr:colOff>
      <xdr:row>58</xdr:row>
      <xdr:rowOff>165100</xdr:rowOff>
    </xdr:to>
    <xdr:cxnSp macro="">
      <xdr:nvCxnSpPr>
        <xdr:cNvPr id="251" name="直線コネクタ 250"/>
        <xdr:cNvCxnSpPr/>
      </xdr:nvCxnSpPr>
      <xdr:spPr>
        <a:xfrm>
          <a:off x="15671800" y="100482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88900</xdr:rowOff>
    </xdr:from>
    <xdr:to>
      <xdr:col>22</xdr:col>
      <xdr:colOff>565150</xdr:colOff>
      <xdr:row>58</xdr:row>
      <xdr:rowOff>104140</xdr:rowOff>
    </xdr:to>
    <xdr:cxnSp macro="">
      <xdr:nvCxnSpPr>
        <xdr:cNvPr id="254" name="直線コネクタ 253"/>
        <xdr:cNvCxnSpPr/>
      </xdr:nvCxnSpPr>
      <xdr:spPr>
        <a:xfrm>
          <a:off x="14782800" y="10033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88900</xdr:rowOff>
    </xdr:from>
    <xdr:to>
      <xdr:col>21</xdr:col>
      <xdr:colOff>361950</xdr:colOff>
      <xdr:row>58</xdr:row>
      <xdr:rowOff>111760</xdr:rowOff>
    </xdr:to>
    <xdr:cxnSp macro="">
      <xdr:nvCxnSpPr>
        <xdr:cNvPr id="257" name="直線コネクタ 256"/>
        <xdr:cNvCxnSpPr/>
      </xdr:nvCxnSpPr>
      <xdr:spPr>
        <a:xfrm flipV="1">
          <a:off x="13893800" y="10033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27940</xdr:rowOff>
    </xdr:from>
    <xdr:to>
      <xdr:col>20</xdr:col>
      <xdr:colOff>158750</xdr:colOff>
      <xdr:row>58</xdr:row>
      <xdr:rowOff>111760</xdr:rowOff>
    </xdr:to>
    <xdr:cxnSp macro="">
      <xdr:nvCxnSpPr>
        <xdr:cNvPr id="260" name="直線コネクタ 259"/>
        <xdr:cNvCxnSpPr/>
      </xdr:nvCxnSpPr>
      <xdr:spPr>
        <a:xfrm>
          <a:off x="13004800" y="99720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62" name="テキスト ボックス 26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47007</xdr:rowOff>
    </xdr:from>
    <xdr:ext cx="762000" cy="259045"/>
    <xdr:sp macro="" textlink="">
      <xdr:nvSpPr>
        <xdr:cNvPr id="264" name="テキスト ボックス 263"/>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114300</xdr:rowOff>
    </xdr:from>
    <xdr:to>
      <xdr:col>24</xdr:col>
      <xdr:colOff>82550</xdr:colOff>
      <xdr:row>59</xdr:row>
      <xdr:rowOff>44450</xdr:rowOff>
    </xdr:to>
    <xdr:sp macro="" textlink="">
      <xdr:nvSpPr>
        <xdr:cNvPr id="270" name="円/楕円 269"/>
        <xdr:cNvSpPr/>
      </xdr:nvSpPr>
      <xdr:spPr>
        <a:xfrm>
          <a:off x="16459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86377</xdr:rowOff>
    </xdr:from>
    <xdr:ext cx="762000" cy="259045"/>
    <xdr:sp macro="" textlink="">
      <xdr:nvSpPr>
        <xdr:cNvPr id="271" name="その他該当値テキスト"/>
        <xdr:cNvSpPr txBox="1"/>
      </xdr:nvSpPr>
      <xdr:spPr>
        <a:xfrm>
          <a:off x="16598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53340</xdr:rowOff>
    </xdr:from>
    <xdr:to>
      <xdr:col>22</xdr:col>
      <xdr:colOff>615950</xdr:colOff>
      <xdr:row>58</xdr:row>
      <xdr:rowOff>154940</xdr:rowOff>
    </xdr:to>
    <xdr:sp macro="" textlink="">
      <xdr:nvSpPr>
        <xdr:cNvPr id="272" name="円/楕円 271"/>
        <xdr:cNvSpPr/>
      </xdr:nvSpPr>
      <xdr:spPr>
        <a:xfrm>
          <a:off x="15621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139717</xdr:rowOff>
    </xdr:from>
    <xdr:ext cx="736600" cy="259045"/>
    <xdr:sp macro="" textlink="">
      <xdr:nvSpPr>
        <xdr:cNvPr id="273" name="テキスト ボックス 272"/>
        <xdr:cNvSpPr txBox="1"/>
      </xdr:nvSpPr>
      <xdr:spPr>
        <a:xfrm>
          <a:off x="15290800" y="1008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38100</xdr:rowOff>
    </xdr:from>
    <xdr:to>
      <xdr:col>21</xdr:col>
      <xdr:colOff>412750</xdr:colOff>
      <xdr:row>58</xdr:row>
      <xdr:rowOff>139700</xdr:rowOff>
    </xdr:to>
    <xdr:sp macro="" textlink="">
      <xdr:nvSpPr>
        <xdr:cNvPr id="274" name="円/楕円 273"/>
        <xdr:cNvSpPr/>
      </xdr:nvSpPr>
      <xdr:spPr>
        <a:xfrm>
          <a:off x="14732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124477</xdr:rowOff>
    </xdr:from>
    <xdr:ext cx="762000" cy="259045"/>
    <xdr:sp macro="" textlink="">
      <xdr:nvSpPr>
        <xdr:cNvPr id="275" name="テキスト ボックス 274"/>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60960</xdr:rowOff>
    </xdr:from>
    <xdr:to>
      <xdr:col>20</xdr:col>
      <xdr:colOff>209550</xdr:colOff>
      <xdr:row>58</xdr:row>
      <xdr:rowOff>162560</xdr:rowOff>
    </xdr:to>
    <xdr:sp macro="" textlink="">
      <xdr:nvSpPr>
        <xdr:cNvPr id="276" name="円/楕円 275"/>
        <xdr:cNvSpPr/>
      </xdr:nvSpPr>
      <xdr:spPr>
        <a:xfrm>
          <a:off x="13843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147337</xdr:rowOff>
    </xdr:from>
    <xdr:ext cx="762000" cy="259045"/>
    <xdr:sp macro="" textlink="">
      <xdr:nvSpPr>
        <xdr:cNvPr id="277" name="テキスト ボックス 276"/>
        <xdr:cNvSpPr txBox="1"/>
      </xdr:nvSpPr>
      <xdr:spPr>
        <a:xfrm>
          <a:off x="13512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148590</xdr:rowOff>
    </xdr:from>
    <xdr:to>
      <xdr:col>19</xdr:col>
      <xdr:colOff>6350</xdr:colOff>
      <xdr:row>58</xdr:row>
      <xdr:rowOff>78740</xdr:rowOff>
    </xdr:to>
    <xdr:sp macro="" textlink="">
      <xdr:nvSpPr>
        <xdr:cNvPr id="278" name="円/楕円 277"/>
        <xdr:cNvSpPr/>
      </xdr:nvSpPr>
      <xdr:spPr>
        <a:xfrm>
          <a:off x="12954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63517</xdr:rowOff>
    </xdr:from>
    <xdr:ext cx="762000" cy="259045"/>
    <xdr:sp macro="" textlink="">
      <xdr:nvSpPr>
        <xdr:cNvPr id="279" name="テキスト ボックス 278"/>
        <xdr:cNvSpPr txBox="1"/>
      </xdr:nvSpPr>
      <xdr:spPr>
        <a:xfrm>
          <a:off x="12623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全体では、類似団体平均値を下回っているものの、各種団体等への補助交付金については、補助金等の見直し基準を検討し、整理統合や廃止を含め適正化を図る。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10414</xdr:rowOff>
    </xdr:from>
    <xdr:to>
      <xdr:col>24</xdr:col>
      <xdr:colOff>31750</xdr:colOff>
      <xdr:row>35</xdr:row>
      <xdr:rowOff>24130</xdr:rowOff>
    </xdr:to>
    <xdr:cxnSp macro="">
      <xdr:nvCxnSpPr>
        <xdr:cNvPr id="309" name="直線コネクタ 308"/>
        <xdr:cNvCxnSpPr/>
      </xdr:nvCxnSpPr>
      <xdr:spPr>
        <a:xfrm>
          <a:off x="15671800" y="601116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123715</xdr:rowOff>
    </xdr:from>
    <xdr:ext cx="762000" cy="259045"/>
    <xdr:sp macro="" textlink="">
      <xdr:nvSpPr>
        <xdr:cNvPr id="310" name="補助費等平均値テキスト"/>
        <xdr:cNvSpPr txBox="1"/>
      </xdr:nvSpPr>
      <xdr:spPr>
        <a:xfrm>
          <a:off x="16598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10414</xdr:rowOff>
    </xdr:from>
    <xdr:to>
      <xdr:col>22</xdr:col>
      <xdr:colOff>565150</xdr:colOff>
      <xdr:row>35</xdr:row>
      <xdr:rowOff>14986</xdr:rowOff>
    </xdr:to>
    <xdr:cxnSp macro="">
      <xdr:nvCxnSpPr>
        <xdr:cNvPr id="312" name="直線コネクタ 311"/>
        <xdr:cNvCxnSpPr/>
      </xdr:nvCxnSpPr>
      <xdr:spPr>
        <a:xfrm flipV="1">
          <a:off x="14782800" y="60111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14986</xdr:rowOff>
    </xdr:from>
    <xdr:to>
      <xdr:col>21</xdr:col>
      <xdr:colOff>361950</xdr:colOff>
      <xdr:row>35</xdr:row>
      <xdr:rowOff>19558</xdr:rowOff>
    </xdr:to>
    <xdr:cxnSp macro="">
      <xdr:nvCxnSpPr>
        <xdr:cNvPr id="315" name="直線コネクタ 314"/>
        <xdr:cNvCxnSpPr/>
      </xdr:nvCxnSpPr>
      <xdr:spPr>
        <a:xfrm flipV="1">
          <a:off x="13893800" y="60157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84853</xdr:rowOff>
    </xdr:from>
    <xdr:ext cx="762000" cy="259045"/>
    <xdr:sp macro="" textlink="">
      <xdr:nvSpPr>
        <xdr:cNvPr id="317" name="テキスト ボックス 316"/>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19558</xdr:rowOff>
    </xdr:from>
    <xdr:to>
      <xdr:col>20</xdr:col>
      <xdr:colOff>158750</xdr:colOff>
      <xdr:row>35</xdr:row>
      <xdr:rowOff>24130</xdr:rowOff>
    </xdr:to>
    <xdr:cxnSp macro="">
      <xdr:nvCxnSpPr>
        <xdr:cNvPr id="318" name="直線コネクタ 317"/>
        <xdr:cNvCxnSpPr/>
      </xdr:nvCxnSpPr>
      <xdr:spPr>
        <a:xfrm flipV="1">
          <a:off x="13004800" y="60203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20" name="テキスト ボックス 319"/>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144780</xdr:rowOff>
    </xdr:from>
    <xdr:to>
      <xdr:col>24</xdr:col>
      <xdr:colOff>82550</xdr:colOff>
      <xdr:row>35</xdr:row>
      <xdr:rowOff>74930</xdr:rowOff>
    </xdr:to>
    <xdr:sp macro="" textlink="">
      <xdr:nvSpPr>
        <xdr:cNvPr id="328" name="円/楕円 327"/>
        <xdr:cNvSpPr/>
      </xdr:nvSpPr>
      <xdr:spPr>
        <a:xfrm>
          <a:off x="16459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161307</xdr:rowOff>
    </xdr:from>
    <xdr:ext cx="762000" cy="259045"/>
    <xdr:sp macro="" textlink="">
      <xdr:nvSpPr>
        <xdr:cNvPr id="329" name="補助費等該当値テキスト"/>
        <xdr:cNvSpPr txBox="1"/>
      </xdr:nvSpPr>
      <xdr:spPr>
        <a:xfrm>
          <a:off x="16598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131064</xdr:rowOff>
    </xdr:from>
    <xdr:to>
      <xdr:col>22</xdr:col>
      <xdr:colOff>615950</xdr:colOff>
      <xdr:row>35</xdr:row>
      <xdr:rowOff>61214</xdr:rowOff>
    </xdr:to>
    <xdr:sp macro="" textlink="">
      <xdr:nvSpPr>
        <xdr:cNvPr id="330" name="円/楕円 329"/>
        <xdr:cNvSpPr/>
      </xdr:nvSpPr>
      <xdr:spPr>
        <a:xfrm>
          <a:off x="15621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71391</xdr:rowOff>
    </xdr:from>
    <xdr:ext cx="736600" cy="259045"/>
    <xdr:sp macro="" textlink="">
      <xdr:nvSpPr>
        <xdr:cNvPr id="331" name="テキスト ボックス 330"/>
        <xdr:cNvSpPr txBox="1"/>
      </xdr:nvSpPr>
      <xdr:spPr>
        <a:xfrm>
          <a:off x="15290800" y="5729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135636</xdr:rowOff>
    </xdr:from>
    <xdr:to>
      <xdr:col>21</xdr:col>
      <xdr:colOff>412750</xdr:colOff>
      <xdr:row>35</xdr:row>
      <xdr:rowOff>65786</xdr:rowOff>
    </xdr:to>
    <xdr:sp macro="" textlink="">
      <xdr:nvSpPr>
        <xdr:cNvPr id="332" name="円/楕円 331"/>
        <xdr:cNvSpPr/>
      </xdr:nvSpPr>
      <xdr:spPr>
        <a:xfrm>
          <a:off x="14732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75963</xdr:rowOff>
    </xdr:from>
    <xdr:ext cx="762000" cy="259045"/>
    <xdr:sp macro="" textlink="">
      <xdr:nvSpPr>
        <xdr:cNvPr id="333" name="テキスト ボックス 332"/>
        <xdr:cNvSpPr txBox="1"/>
      </xdr:nvSpPr>
      <xdr:spPr>
        <a:xfrm>
          <a:off x="14401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140208</xdr:rowOff>
    </xdr:from>
    <xdr:to>
      <xdr:col>20</xdr:col>
      <xdr:colOff>209550</xdr:colOff>
      <xdr:row>35</xdr:row>
      <xdr:rowOff>70358</xdr:rowOff>
    </xdr:to>
    <xdr:sp macro="" textlink="">
      <xdr:nvSpPr>
        <xdr:cNvPr id="334" name="円/楕円 333"/>
        <xdr:cNvSpPr/>
      </xdr:nvSpPr>
      <xdr:spPr>
        <a:xfrm>
          <a:off x="13843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80535</xdr:rowOff>
    </xdr:from>
    <xdr:ext cx="762000" cy="259045"/>
    <xdr:sp macro="" textlink="">
      <xdr:nvSpPr>
        <xdr:cNvPr id="335" name="テキスト ボックス 334"/>
        <xdr:cNvSpPr txBox="1"/>
      </xdr:nvSpPr>
      <xdr:spPr>
        <a:xfrm>
          <a:off x="13512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144780</xdr:rowOff>
    </xdr:from>
    <xdr:to>
      <xdr:col>19</xdr:col>
      <xdr:colOff>6350</xdr:colOff>
      <xdr:row>35</xdr:row>
      <xdr:rowOff>74930</xdr:rowOff>
    </xdr:to>
    <xdr:sp macro="" textlink="">
      <xdr:nvSpPr>
        <xdr:cNvPr id="336" name="円/楕円 335"/>
        <xdr:cNvSpPr/>
      </xdr:nvSpPr>
      <xdr:spPr>
        <a:xfrm>
          <a:off x="12954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85107</xdr:rowOff>
    </xdr:from>
    <xdr:ext cx="762000" cy="259045"/>
    <xdr:sp macro="" textlink="">
      <xdr:nvSpPr>
        <xdr:cNvPr id="337" name="テキスト ボックス 336"/>
        <xdr:cNvSpPr txBox="1"/>
      </xdr:nvSpPr>
      <xdr:spPr>
        <a:xfrm>
          <a:off x="12623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前年度に比べ</a:t>
          </a:r>
          <a:r>
            <a:rPr kumimoji="1" lang="en-US" altLang="ja-JP" sz="1300">
              <a:solidFill>
                <a:schemeClr val="dk1"/>
              </a:solidFill>
              <a:effectLst/>
              <a:latin typeface="+mn-lt"/>
              <a:ea typeface="+mn-ea"/>
              <a:cs typeface="+mn-cs"/>
            </a:rPr>
            <a:t>1.3</a:t>
          </a:r>
          <a:r>
            <a:rPr kumimoji="1" lang="ja-JP" altLang="ja-JP" sz="1300">
              <a:solidFill>
                <a:schemeClr val="dk1"/>
              </a:solidFill>
              <a:effectLst/>
              <a:latin typeface="+mn-lt"/>
              <a:ea typeface="+mn-ea"/>
              <a:cs typeface="+mn-cs"/>
            </a:rPr>
            <a:t>ポイント改善され、類似団体平均を上回った。今後は、支所庁舎建設や図書館等大型事業による公債費の増加が予想されることから、他事業における地方債の発行の抑制、合併特例債や辺地、過疎対策事業再などの交付税措置の有利な地方債の活用等により、数値改善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16510</xdr:rowOff>
    </xdr:from>
    <xdr:to>
      <xdr:col>7</xdr:col>
      <xdr:colOff>15875</xdr:colOff>
      <xdr:row>75</xdr:row>
      <xdr:rowOff>41275</xdr:rowOff>
    </xdr:to>
    <xdr:cxnSp macro="">
      <xdr:nvCxnSpPr>
        <xdr:cNvPr id="369" name="直線コネクタ 368"/>
        <xdr:cNvCxnSpPr/>
      </xdr:nvCxnSpPr>
      <xdr:spPr>
        <a:xfrm flipV="1">
          <a:off x="3987800" y="1287526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0"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41275</xdr:rowOff>
    </xdr:from>
    <xdr:to>
      <xdr:col>5</xdr:col>
      <xdr:colOff>549275</xdr:colOff>
      <xdr:row>75</xdr:row>
      <xdr:rowOff>67945</xdr:rowOff>
    </xdr:to>
    <xdr:cxnSp macro="">
      <xdr:nvCxnSpPr>
        <xdr:cNvPr id="372" name="直線コネクタ 371"/>
        <xdr:cNvCxnSpPr/>
      </xdr:nvCxnSpPr>
      <xdr:spPr>
        <a:xfrm flipV="1">
          <a:off x="3098800" y="1290002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87012</xdr:rowOff>
    </xdr:from>
    <xdr:ext cx="736600" cy="259045"/>
    <xdr:sp macro="" textlink="">
      <xdr:nvSpPr>
        <xdr:cNvPr id="374" name="テキスト ボックス 373"/>
        <xdr:cNvSpPr txBox="1"/>
      </xdr:nvSpPr>
      <xdr:spPr>
        <a:xfrm>
          <a:off x="3606800" y="1260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64135</xdr:rowOff>
    </xdr:from>
    <xdr:to>
      <xdr:col>4</xdr:col>
      <xdr:colOff>346075</xdr:colOff>
      <xdr:row>75</xdr:row>
      <xdr:rowOff>67945</xdr:rowOff>
    </xdr:to>
    <xdr:cxnSp macro="">
      <xdr:nvCxnSpPr>
        <xdr:cNvPr id="375" name="直線コネクタ 374"/>
        <xdr:cNvCxnSpPr/>
      </xdr:nvCxnSpPr>
      <xdr:spPr>
        <a:xfrm>
          <a:off x="2209800" y="1292288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88917</xdr:rowOff>
    </xdr:from>
    <xdr:ext cx="762000" cy="259045"/>
    <xdr:sp macro="" textlink="">
      <xdr:nvSpPr>
        <xdr:cNvPr id="377" name="テキスト ボックス 376"/>
        <xdr:cNvSpPr txBox="1"/>
      </xdr:nvSpPr>
      <xdr:spPr>
        <a:xfrm>
          <a:off x="2717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31750</xdr:rowOff>
    </xdr:from>
    <xdr:to>
      <xdr:col>3</xdr:col>
      <xdr:colOff>142875</xdr:colOff>
      <xdr:row>75</xdr:row>
      <xdr:rowOff>64135</xdr:rowOff>
    </xdr:to>
    <xdr:cxnSp macro="">
      <xdr:nvCxnSpPr>
        <xdr:cNvPr id="378" name="直線コネクタ 377"/>
        <xdr:cNvCxnSpPr/>
      </xdr:nvCxnSpPr>
      <xdr:spPr>
        <a:xfrm>
          <a:off x="1320800" y="1289050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96537</xdr:rowOff>
    </xdr:from>
    <xdr:ext cx="762000" cy="259045"/>
    <xdr:sp macro="" textlink="">
      <xdr:nvSpPr>
        <xdr:cNvPr id="380" name="テキスト ボックス 379"/>
        <xdr:cNvSpPr txBox="1"/>
      </xdr:nvSpPr>
      <xdr:spPr>
        <a:xfrm>
          <a:off x="1828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76852</xdr:rowOff>
    </xdr:from>
    <xdr:ext cx="762000" cy="259045"/>
    <xdr:sp macro="" textlink="">
      <xdr:nvSpPr>
        <xdr:cNvPr id="382" name="テキスト ボックス 381"/>
        <xdr:cNvSpPr txBox="1"/>
      </xdr:nvSpPr>
      <xdr:spPr>
        <a:xfrm>
          <a:off x="939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137160</xdr:rowOff>
    </xdr:from>
    <xdr:to>
      <xdr:col>7</xdr:col>
      <xdr:colOff>66675</xdr:colOff>
      <xdr:row>75</xdr:row>
      <xdr:rowOff>67310</xdr:rowOff>
    </xdr:to>
    <xdr:sp macro="" textlink="">
      <xdr:nvSpPr>
        <xdr:cNvPr id="388" name="円/楕円 387"/>
        <xdr:cNvSpPr/>
      </xdr:nvSpPr>
      <xdr:spPr>
        <a:xfrm>
          <a:off x="47752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153687</xdr:rowOff>
    </xdr:from>
    <xdr:ext cx="762000" cy="259045"/>
    <xdr:sp macro="" textlink="">
      <xdr:nvSpPr>
        <xdr:cNvPr id="389" name="公債費該当値テキスト"/>
        <xdr:cNvSpPr txBox="1"/>
      </xdr:nvSpPr>
      <xdr:spPr>
        <a:xfrm>
          <a:off x="49149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161925</xdr:rowOff>
    </xdr:from>
    <xdr:to>
      <xdr:col>5</xdr:col>
      <xdr:colOff>600075</xdr:colOff>
      <xdr:row>75</xdr:row>
      <xdr:rowOff>92075</xdr:rowOff>
    </xdr:to>
    <xdr:sp macro="" textlink="">
      <xdr:nvSpPr>
        <xdr:cNvPr id="390" name="円/楕円 389"/>
        <xdr:cNvSpPr/>
      </xdr:nvSpPr>
      <xdr:spPr>
        <a:xfrm>
          <a:off x="3937000" y="128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76852</xdr:rowOff>
    </xdr:from>
    <xdr:ext cx="736600" cy="259045"/>
    <xdr:sp macro="" textlink="">
      <xdr:nvSpPr>
        <xdr:cNvPr id="391" name="テキスト ボックス 390"/>
        <xdr:cNvSpPr txBox="1"/>
      </xdr:nvSpPr>
      <xdr:spPr>
        <a:xfrm>
          <a:off x="3606800" y="12935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17145</xdr:rowOff>
    </xdr:from>
    <xdr:to>
      <xdr:col>4</xdr:col>
      <xdr:colOff>396875</xdr:colOff>
      <xdr:row>75</xdr:row>
      <xdr:rowOff>118745</xdr:rowOff>
    </xdr:to>
    <xdr:sp macro="" textlink="">
      <xdr:nvSpPr>
        <xdr:cNvPr id="392" name="円/楕円 391"/>
        <xdr:cNvSpPr/>
      </xdr:nvSpPr>
      <xdr:spPr>
        <a:xfrm>
          <a:off x="3048000" y="1287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103522</xdr:rowOff>
    </xdr:from>
    <xdr:ext cx="762000" cy="259045"/>
    <xdr:sp macro="" textlink="">
      <xdr:nvSpPr>
        <xdr:cNvPr id="393" name="テキスト ボックス 392"/>
        <xdr:cNvSpPr txBox="1"/>
      </xdr:nvSpPr>
      <xdr:spPr>
        <a:xfrm>
          <a:off x="2717800" y="1296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13335</xdr:rowOff>
    </xdr:from>
    <xdr:to>
      <xdr:col>3</xdr:col>
      <xdr:colOff>193675</xdr:colOff>
      <xdr:row>75</xdr:row>
      <xdr:rowOff>114935</xdr:rowOff>
    </xdr:to>
    <xdr:sp macro="" textlink="">
      <xdr:nvSpPr>
        <xdr:cNvPr id="394" name="円/楕円 393"/>
        <xdr:cNvSpPr/>
      </xdr:nvSpPr>
      <xdr:spPr>
        <a:xfrm>
          <a:off x="2159000" y="128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99713</xdr:rowOff>
    </xdr:from>
    <xdr:ext cx="762000" cy="259045"/>
    <xdr:sp macro="" textlink="">
      <xdr:nvSpPr>
        <xdr:cNvPr id="395" name="テキスト ボックス 394"/>
        <xdr:cNvSpPr txBox="1"/>
      </xdr:nvSpPr>
      <xdr:spPr>
        <a:xfrm>
          <a:off x="1828800" y="1295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152400</xdr:rowOff>
    </xdr:from>
    <xdr:to>
      <xdr:col>1</xdr:col>
      <xdr:colOff>676275</xdr:colOff>
      <xdr:row>75</xdr:row>
      <xdr:rowOff>82550</xdr:rowOff>
    </xdr:to>
    <xdr:sp macro="" textlink="">
      <xdr:nvSpPr>
        <xdr:cNvPr id="396" name="円/楕円 395"/>
        <xdr:cNvSpPr/>
      </xdr:nvSpPr>
      <xdr:spPr>
        <a:xfrm>
          <a:off x="1270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92727</xdr:rowOff>
    </xdr:from>
    <xdr:ext cx="762000" cy="259045"/>
    <xdr:sp macro="" textlink="">
      <xdr:nvSpPr>
        <xdr:cNvPr id="397" name="テキスト ボックス 396"/>
        <xdr:cNvSpPr txBox="1"/>
      </xdr:nvSpPr>
      <xdr:spPr>
        <a:xfrm>
          <a:off x="939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人件費及びその他に係る経常収支比率が類似団体平均値を上回っていることにより、この項目では類似団体平均値を上回る結果となった。</a:t>
          </a:r>
          <a:endParaRPr lang="ja-JP" altLang="ja-JP" sz="1300">
            <a:effectLst/>
          </a:endParaRPr>
        </a:p>
        <a:p>
          <a:r>
            <a:rPr kumimoji="1" lang="ja-JP" altLang="ja-JP" sz="1300">
              <a:solidFill>
                <a:schemeClr val="dk1"/>
              </a:solidFill>
              <a:effectLst/>
              <a:latin typeface="+mn-lt"/>
              <a:ea typeface="+mn-ea"/>
              <a:cs typeface="+mn-cs"/>
            </a:rPr>
            <a:t>　各分析欄に記載した取り組みを実施し、改善を目指す。</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46989</xdr:rowOff>
    </xdr:from>
    <xdr:to>
      <xdr:col>24</xdr:col>
      <xdr:colOff>31750</xdr:colOff>
      <xdr:row>79</xdr:row>
      <xdr:rowOff>110998</xdr:rowOff>
    </xdr:to>
    <xdr:cxnSp macro="">
      <xdr:nvCxnSpPr>
        <xdr:cNvPr id="428" name="直線コネクタ 427"/>
        <xdr:cNvCxnSpPr/>
      </xdr:nvCxnSpPr>
      <xdr:spPr>
        <a:xfrm>
          <a:off x="15671800" y="13591539"/>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65295</xdr:rowOff>
    </xdr:from>
    <xdr:ext cx="762000" cy="259045"/>
    <xdr:sp macro="" textlink="">
      <xdr:nvSpPr>
        <xdr:cNvPr id="429" name="公債費以外平均値テキスト"/>
        <xdr:cNvSpPr txBox="1"/>
      </xdr:nvSpPr>
      <xdr:spPr>
        <a:xfrm>
          <a:off x="16598900" y="13266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10413</xdr:rowOff>
    </xdr:from>
    <xdr:to>
      <xdr:col>22</xdr:col>
      <xdr:colOff>565150</xdr:colOff>
      <xdr:row>79</xdr:row>
      <xdr:rowOff>46989</xdr:rowOff>
    </xdr:to>
    <xdr:cxnSp macro="">
      <xdr:nvCxnSpPr>
        <xdr:cNvPr id="431" name="直線コネクタ 430"/>
        <xdr:cNvCxnSpPr/>
      </xdr:nvCxnSpPr>
      <xdr:spPr>
        <a:xfrm>
          <a:off x="14782800" y="1355496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34814</xdr:rowOff>
    </xdr:from>
    <xdr:ext cx="736600" cy="259045"/>
    <xdr:sp macro="" textlink="">
      <xdr:nvSpPr>
        <xdr:cNvPr id="433" name="テキスト ボックス 432"/>
        <xdr:cNvSpPr txBox="1"/>
      </xdr:nvSpPr>
      <xdr:spPr>
        <a:xfrm>
          <a:off x="15290800" y="13236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10413</xdr:rowOff>
    </xdr:from>
    <xdr:to>
      <xdr:col>21</xdr:col>
      <xdr:colOff>361950</xdr:colOff>
      <xdr:row>79</xdr:row>
      <xdr:rowOff>51563</xdr:rowOff>
    </xdr:to>
    <xdr:cxnSp macro="">
      <xdr:nvCxnSpPr>
        <xdr:cNvPr id="434" name="直線コネクタ 433"/>
        <xdr:cNvCxnSpPr/>
      </xdr:nvCxnSpPr>
      <xdr:spPr>
        <a:xfrm flipV="1">
          <a:off x="13893800" y="13554963"/>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137685</xdr:rowOff>
    </xdr:from>
    <xdr:ext cx="762000" cy="259045"/>
    <xdr:sp macro="" textlink="">
      <xdr:nvSpPr>
        <xdr:cNvPr id="436" name="テキスト ボックス 435"/>
        <xdr:cNvSpPr txBox="1"/>
      </xdr:nvSpPr>
      <xdr:spPr>
        <a:xfrm>
          <a:off x="14401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159004</xdr:rowOff>
    </xdr:from>
    <xdr:to>
      <xdr:col>20</xdr:col>
      <xdr:colOff>158750</xdr:colOff>
      <xdr:row>79</xdr:row>
      <xdr:rowOff>51563</xdr:rowOff>
    </xdr:to>
    <xdr:cxnSp macro="">
      <xdr:nvCxnSpPr>
        <xdr:cNvPr id="437" name="直線コネクタ 436"/>
        <xdr:cNvCxnSpPr/>
      </xdr:nvCxnSpPr>
      <xdr:spPr>
        <a:xfrm>
          <a:off x="13004800" y="13532104"/>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160545</xdr:rowOff>
    </xdr:from>
    <xdr:ext cx="762000" cy="259045"/>
    <xdr:sp macro="" textlink="">
      <xdr:nvSpPr>
        <xdr:cNvPr id="439" name="テキスト ボックス 438"/>
        <xdr:cNvSpPr txBox="1"/>
      </xdr:nvSpPr>
      <xdr:spPr>
        <a:xfrm>
          <a:off x="13512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119397</xdr:rowOff>
    </xdr:from>
    <xdr:ext cx="762000" cy="259045"/>
    <xdr:sp macro="" textlink="">
      <xdr:nvSpPr>
        <xdr:cNvPr id="441" name="テキスト ボックス 440"/>
        <xdr:cNvSpPr txBox="1"/>
      </xdr:nvSpPr>
      <xdr:spPr>
        <a:xfrm>
          <a:off x="12623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60198</xdr:rowOff>
    </xdr:from>
    <xdr:to>
      <xdr:col>24</xdr:col>
      <xdr:colOff>82550</xdr:colOff>
      <xdr:row>79</xdr:row>
      <xdr:rowOff>161798</xdr:rowOff>
    </xdr:to>
    <xdr:sp macro="" textlink="">
      <xdr:nvSpPr>
        <xdr:cNvPr id="447" name="円/楕円 446"/>
        <xdr:cNvSpPr/>
      </xdr:nvSpPr>
      <xdr:spPr>
        <a:xfrm>
          <a:off x="164592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32275</xdr:rowOff>
    </xdr:from>
    <xdr:ext cx="762000" cy="259045"/>
    <xdr:sp macro="" textlink="">
      <xdr:nvSpPr>
        <xdr:cNvPr id="448" name="公債費以外該当値テキスト"/>
        <xdr:cNvSpPr txBox="1"/>
      </xdr:nvSpPr>
      <xdr:spPr>
        <a:xfrm>
          <a:off x="165989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167639</xdr:rowOff>
    </xdr:from>
    <xdr:to>
      <xdr:col>22</xdr:col>
      <xdr:colOff>615950</xdr:colOff>
      <xdr:row>79</xdr:row>
      <xdr:rowOff>97789</xdr:rowOff>
    </xdr:to>
    <xdr:sp macro="" textlink="">
      <xdr:nvSpPr>
        <xdr:cNvPr id="449" name="円/楕円 448"/>
        <xdr:cNvSpPr/>
      </xdr:nvSpPr>
      <xdr:spPr>
        <a:xfrm>
          <a:off x="15621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82566</xdr:rowOff>
    </xdr:from>
    <xdr:ext cx="736600" cy="259045"/>
    <xdr:sp macro="" textlink="">
      <xdr:nvSpPr>
        <xdr:cNvPr id="450" name="テキスト ボックス 449"/>
        <xdr:cNvSpPr txBox="1"/>
      </xdr:nvSpPr>
      <xdr:spPr>
        <a:xfrm>
          <a:off x="15290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131063</xdr:rowOff>
    </xdr:from>
    <xdr:to>
      <xdr:col>21</xdr:col>
      <xdr:colOff>412750</xdr:colOff>
      <xdr:row>79</xdr:row>
      <xdr:rowOff>61213</xdr:rowOff>
    </xdr:to>
    <xdr:sp macro="" textlink="">
      <xdr:nvSpPr>
        <xdr:cNvPr id="451" name="円/楕円 450"/>
        <xdr:cNvSpPr/>
      </xdr:nvSpPr>
      <xdr:spPr>
        <a:xfrm>
          <a:off x="14732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45990</xdr:rowOff>
    </xdr:from>
    <xdr:ext cx="762000" cy="259045"/>
    <xdr:sp macro="" textlink="">
      <xdr:nvSpPr>
        <xdr:cNvPr id="452" name="テキスト ボックス 451"/>
        <xdr:cNvSpPr txBox="1"/>
      </xdr:nvSpPr>
      <xdr:spPr>
        <a:xfrm>
          <a:off x="14401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763</xdr:rowOff>
    </xdr:from>
    <xdr:to>
      <xdr:col>20</xdr:col>
      <xdr:colOff>209550</xdr:colOff>
      <xdr:row>79</xdr:row>
      <xdr:rowOff>102363</xdr:rowOff>
    </xdr:to>
    <xdr:sp macro="" textlink="">
      <xdr:nvSpPr>
        <xdr:cNvPr id="453" name="円/楕円 452"/>
        <xdr:cNvSpPr/>
      </xdr:nvSpPr>
      <xdr:spPr>
        <a:xfrm>
          <a:off x="13843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87140</xdr:rowOff>
    </xdr:from>
    <xdr:ext cx="762000" cy="259045"/>
    <xdr:sp macro="" textlink="">
      <xdr:nvSpPr>
        <xdr:cNvPr id="454" name="テキスト ボックス 453"/>
        <xdr:cNvSpPr txBox="1"/>
      </xdr:nvSpPr>
      <xdr:spPr>
        <a:xfrm>
          <a:off x="13512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108204</xdr:rowOff>
    </xdr:from>
    <xdr:to>
      <xdr:col>19</xdr:col>
      <xdr:colOff>6350</xdr:colOff>
      <xdr:row>79</xdr:row>
      <xdr:rowOff>38354</xdr:rowOff>
    </xdr:to>
    <xdr:sp macro="" textlink="">
      <xdr:nvSpPr>
        <xdr:cNvPr id="455" name="円/楕円 454"/>
        <xdr:cNvSpPr/>
      </xdr:nvSpPr>
      <xdr:spPr>
        <a:xfrm>
          <a:off x="12954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23131</xdr:rowOff>
    </xdr:from>
    <xdr:ext cx="762000" cy="259045"/>
    <xdr:sp macro="" textlink="">
      <xdr:nvSpPr>
        <xdr:cNvPr id="456" name="テキスト ボックス 455"/>
        <xdr:cNvSpPr txBox="1"/>
      </xdr:nvSpPr>
      <xdr:spPr>
        <a:xfrm>
          <a:off x="12623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高知県香美市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87822</xdr:rowOff>
    </xdr:from>
    <xdr:to>
      <xdr:col>4</xdr:col>
      <xdr:colOff>1117600</xdr:colOff>
      <xdr:row>15</xdr:row>
      <xdr:rowOff>108756</xdr:rowOff>
    </xdr:to>
    <xdr:cxnSp macro="">
      <xdr:nvCxnSpPr>
        <xdr:cNvPr id="52" name="直線コネクタ 51"/>
        <xdr:cNvCxnSpPr/>
      </xdr:nvCxnSpPr>
      <xdr:spPr bwMode="auto">
        <a:xfrm flipV="1">
          <a:off x="5003800" y="2707197"/>
          <a:ext cx="647700" cy="20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56991</xdr:rowOff>
    </xdr:from>
    <xdr:ext cx="762000" cy="259045"/>
    <xdr:sp macro="" textlink="">
      <xdr:nvSpPr>
        <xdr:cNvPr id="53" name="人口1人当たり決算額の推移平均値テキスト130"/>
        <xdr:cNvSpPr txBox="1"/>
      </xdr:nvSpPr>
      <xdr:spPr>
        <a:xfrm>
          <a:off x="5740400" y="284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108756</xdr:rowOff>
    </xdr:from>
    <xdr:to>
      <xdr:col>4</xdr:col>
      <xdr:colOff>469900</xdr:colOff>
      <xdr:row>15</xdr:row>
      <xdr:rowOff>154133</xdr:rowOff>
    </xdr:to>
    <xdr:cxnSp macro="">
      <xdr:nvCxnSpPr>
        <xdr:cNvPr id="55" name="直線コネクタ 54"/>
        <xdr:cNvCxnSpPr/>
      </xdr:nvCxnSpPr>
      <xdr:spPr bwMode="auto">
        <a:xfrm flipV="1">
          <a:off x="4305300" y="2728131"/>
          <a:ext cx="698500" cy="45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63196</xdr:rowOff>
    </xdr:from>
    <xdr:ext cx="736600" cy="259045"/>
    <xdr:sp macro="" textlink="">
      <xdr:nvSpPr>
        <xdr:cNvPr id="57" name="テキスト ボックス 56"/>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148026</xdr:rowOff>
    </xdr:from>
    <xdr:to>
      <xdr:col>3</xdr:col>
      <xdr:colOff>904875</xdr:colOff>
      <xdr:row>15</xdr:row>
      <xdr:rowOff>154133</xdr:rowOff>
    </xdr:to>
    <xdr:cxnSp macro="">
      <xdr:nvCxnSpPr>
        <xdr:cNvPr id="58" name="直線コネクタ 57"/>
        <xdr:cNvCxnSpPr/>
      </xdr:nvCxnSpPr>
      <xdr:spPr bwMode="auto">
        <a:xfrm>
          <a:off x="3606800" y="2767401"/>
          <a:ext cx="698500" cy="6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111773</xdr:rowOff>
    </xdr:from>
    <xdr:ext cx="762000" cy="259045"/>
    <xdr:sp macro="" textlink="">
      <xdr:nvSpPr>
        <xdr:cNvPr id="60" name="テキスト ボックス 59"/>
        <xdr:cNvSpPr txBox="1"/>
      </xdr:nvSpPr>
      <xdr:spPr>
        <a:xfrm>
          <a:off x="3924300" y="307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111417</xdr:rowOff>
    </xdr:from>
    <xdr:to>
      <xdr:col>3</xdr:col>
      <xdr:colOff>206375</xdr:colOff>
      <xdr:row>15</xdr:row>
      <xdr:rowOff>148026</xdr:rowOff>
    </xdr:to>
    <xdr:cxnSp macro="">
      <xdr:nvCxnSpPr>
        <xdr:cNvPr id="61" name="直線コネクタ 60"/>
        <xdr:cNvCxnSpPr/>
      </xdr:nvCxnSpPr>
      <xdr:spPr bwMode="auto">
        <a:xfrm>
          <a:off x="2908300" y="2730792"/>
          <a:ext cx="698500" cy="36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87411</xdr:rowOff>
    </xdr:from>
    <xdr:ext cx="762000" cy="259045"/>
    <xdr:sp macro="" textlink="">
      <xdr:nvSpPr>
        <xdr:cNvPr id="63" name="テキスト ボックス 62"/>
        <xdr:cNvSpPr txBox="1"/>
      </xdr:nvSpPr>
      <xdr:spPr>
        <a:xfrm>
          <a:off x="3225800" y="304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49513</xdr:rowOff>
    </xdr:from>
    <xdr:ext cx="762000" cy="259045"/>
    <xdr:sp macro="" textlink="">
      <xdr:nvSpPr>
        <xdr:cNvPr id="65" name="テキスト ボックス 64"/>
        <xdr:cNvSpPr txBox="1"/>
      </xdr:nvSpPr>
      <xdr:spPr>
        <a:xfrm>
          <a:off x="2527300" y="3011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37022</xdr:rowOff>
    </xdr:from>
    <xdr:to>
      <xdr:col>5</xdr:col>
      <xdr:colOff>34925</xdr:colOff>
      <xdr:row>15</xdr:row>
      <xdr:rowOff>138622</xdr:rowOff>
    </xdr:to>
    <xdr:sp macro="" textlink="">
      <xdr:nvSpPr>
        <xdr:cNvPr id="71" name="円/楕円 70"/>
        <xdr:cNvSpPr/>
      </xdr:nvSpPr>
      <xdr:spPr bwMode="auto">
        <a:xfrm>
          <a:off x="5600700" y="2656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53549</xdr:rowOff>
    </xdr:from>
    <xdr:ext cx="762000" cy="259045"/>
    <xdr:sp macro="" textlink="">
      <xdr:nvSpPr>
        <xdr:cNvPr id="72" name="人口1人当たり決算額の推移該当値テキスト130"/>
        <xdr:cNvSpPr txBox="1"/>
      </xdr:nvSpPr>
      <xdr:spPr>
        <a:xfrm>
          <a:off x="5740400" y="2501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115,316</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57956</xdr:rowOff>
    </xdr:from>
    <xdr:to>
      <xdr:col>4</xdr:col>
      <xdr:colOff>520700</xdr:colOff>
      <xdr:row>15</xdr:row>
      <xdr:rowOff>159556</xdr:rowOff>
    </xdr:to>
    <xdr:sp macro="" textlink="">
      <xdr:nvSpPr>
        <xdr:cNvPr id="73" name="円/楕円 72"/>
        <xdr:cNvSpPr/>
      </xdr:nvSpPr>
      <xdr:spPr bwMode="auto">
        <a:xfrm>
          <a:off x="4953000" y="2677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169733</xdr:rowOff>
    </xdr:from>
    <xdr:ext cx="736600" cy="259045"/>
    <xdr:sp macro="" textlink="">
      <xdr:nvSpPr>
        <xdr:cNvPr id="74" name="テキスト ボックス 73"/>
        <xdr:cNvSpPr txBox="1"/>
      </xdr:nvSpPr>
      <xdr:spPr>
        <a:xfrm>
          <a:off x="4622800" y="2446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114,034</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103333</xdr:rowOff>
    </xdr:from>
    <xdr:to>
      <xdr:col>3</xdr:col>
      <xdr:colOff>955675</xdr:colOff>
      <xdr:row>16</xdr:row>
      <xdr:rowOff>33483</xdr:rowOff>
    </xdr:to>
    <xdr:sp macro="" textlink="">
      <xdr:nvSpPr>
        <xdr:cNvPr id="75" name="円/楕円 74"/>
        <xdr:cNvSpPr/>
      </xdr:nvSpPr>
      <xdr:spPr bwMode="auto">
        <a:xfrm>
          <a:off x="4254500" y="2722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43660</xdr:rowOff>
    </xdr:from>
    <xdr:ext cx="762000" cy="259045"/>
    <xdr:sp macro="" textlink="">
      <xdr:nvSpPr>
        <xdr:cNvPr id="76" name="テキスト ボックス 75"/>
        <xdr:cNvSpPr txBox="1"/>
      </xdr:nvSpPr>
      <xdr:spPr>
        <a:xfrm>
          <a:off x="3924300" y="249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111,255</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97226</xdr:rowOff>
    </xdr:from>
    <xdr:to>
      <xdr:col>3</xdr:col>
      <xdr:colOff>257175</xdr:colOff>
      <xdr:row>16</xdr:row>
      <xdr:rowOff>27376</xdr:rowOff>
    </xdr:to>
    <xdr:sp macro="" textlink="">
      <xdr:nvSpPr>
        <xdr:cNvPr id="77" name="円/楕円 76"/>
        <xdr:cNvSpPr/>
      </xdr:nvSpPr>
      <xdr:spPr bwMode="auto">
        <a:xfrm>
          <a:off x="3556000" y="2716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37553</xdr:rowOff>
    </xdr:from>
    <xdr:ext cx="762000" cy="259045"/>
    <xdr:sp macro="" textlink="">
      <xdr:nvSpPr>
        <xdr:cNvPr id="78" name="テキスト ボックス 77"/>
        <xdr:cNvSpPr txBox="1"/>
      </xdr:nvSpPr>
      <xdr:spPr>
        <a:xfrm>
          <a:off x="3225800" y="248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111,629</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60617</xdr:rowOff>
    </xdr:from>
    <xdr:to>
      <xdr:col>2</xdr:col>
      <xdr:colOff>692150</xdr:colOff>
      <xdr:row>15</xdr:row>
      <xdr:rowOff>162217</xdr:rowOff>
    </xdr:to>
    <xdr:sp macro="" textlink="">
      <xdr:nvSpPr>
        <xdr:cNvPr id="79" name="円/楕円 78"/>
        <xdr:cNvSpPr/>
      </xdr:nvSpPr>
      <xdr:spPr bwMode="auto">
        <a:xfrm>
          <a:off x="2857500" y="2679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944</xdr:rowOff>
    </xdr:from>
    <xdr:ext cx="762000" cy="259045"/>
    <xdr:sp macro="" textlink="">
      <xdr:nvSpPr>
        <xdr:cNvPr id="80" name="テキスト ボックス 79"/>
        <xdr:cNvSpPr txBox="1"/>
      </xdr:nvSpPr>
      <xdr:spPr>
        <a:xfrm>
          <a:off x="2527300" y="244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113,871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46424</xdr:rowOff>
    </xdr:from>
    <xdr:ext cx="762000" cy="259045"/>
    <xdr:sp macro="" textlink="">
      <xdr:nvSpPr>
        <xdr:cNvPr id="110" name="人口1人当たり決算額の推移最小値テキスト445"/>
        <xdr:cNvSpPr txBox="1"/>
      </xdr:nvSpPr>
      <xdr:spPr>
        <a:xfrm>
          <a:off x="5740400" y="751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329616</xdr:rowOff>
    </xdr:from>
    <xdr:to>
      <xdr:col>4</xdr:col>
      <xdr:colOff>1117600</xdr:colOff>
      <xdr:row>37</xdr:row>
      <xdr:rowOff>340863</xdr:rowOff>
    </xdr:to>
    <xdr:cxnSp macro="">
      <xdr:nvCxnSpPr>
        <xdr:cNvPr id="114" name="直線コネクタ 113"/>
        <xdr:cNvCxnSpPr/>
      </xdr:nvCxnSpPr>
      <xdr:spPr bwMode="auto">
        <a:xfrm>
          <a:off x="5003800" y="7454316"/>
          <a:ext cx="647700" cy="11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122624</xdr:rowOff>
    </xdr:from>
    <xdr:ext cx="762000" cy="259045"/>
    <xdr:sp macro="" textlink="">
      <xdr:nvSpPr>
        <xdr:cNvPr id="115" name="人口1人当たり決算額の推移平均値テキスト445"/>
        <xdr:cNvSpPr txBox="1"/>
      </xdr:nvSpPr>
      <xdr:spPr>
        <a:xfrm>
          <a:off x="5740400" y="7247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311617</xdr:rowOff>
    </xdr:from>
    <xdr:to>
      <xdr:col>4</xdr:col>
      <xdr:colOff>469900</xdr:colOff>
      <xdr:row>37</xdr:row>
      <xdr:rowOff>329616</xdr:rowOff>
    </xdr:to>
    <xdr:cxnSp macro="">
      <xdr:nvCxnSpPr>
        <xdr:cNvPr id="117" name="直線コネクタ 116"/>
        <xdr:cNvCxnSpPr/>
      </xdr:nvCxnSpPr>
      <xdr:spPr bwMode="auto">
        <a:xfrm>
          <a:off x="4305300" y="7436317"/>
          <a:ext cx="698500" cy="17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23943</xdr:rowOff>
    </xdr:from>
    <xdr:ext cx="736600" cy="259045"/>
    <xdr:sp macro="" textlink="">
      <xdr:nvSpPr>
        <xdr:cNvPr id="119" name="テキスト ボックス 118"/>
        <xdr:cNvSpPr txBox="1"/>
      </xdr:nvSpPr>
      <xdr:spPr>
        <a:xfrm>
          <a:off x="4622800" y="7491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291950</xdr:rowOff>
    </xdr:from>
    <xdr:to>
      <xdr:col>3</xdr:col>
      <xdr:colOff>904875</xdr:colOff>
      <xdr:row>37</xdr:row>
      <xdr:rowOff>311617</xdr:rowOff>
    </xdr:to>
    <xdr:cxnSp macro="">
      <xdr:nvCxnSpPr>
        <xdr:cNvPr id="120" name="直線コネクタ 119"/>
        <xdr:cNvCxnSpPr/>
      </xdr:nvCxnSpPr>
      <xdr:spPr bwMode="auto">
        <a:xfrm>
          <a:off x="3606800" y="7416650"/>
          <a:ext cx="698500" cy="19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14516</xdr:rowOff>
    </xdr:from>
    <xdr:ext cx="762000" cy="259045"/>
    <xdr:sp macro="" textlink="">
      <xdr:nvSpPr>
        <xdr:cNvPr id="122" name="テキスト ボックス 121"/>
        <xdr:cNvSpPr txBox="1"/>
      </xdr:nvSpPr>
      <xdr:spPr>
        <a:xfrm>
          <a:off x="39243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291950</xdr:rowOff>
    </xdr:from>
    <xdr:to>
      <xdr:col>3</xdr:col>
      <xdr:colOff>206375</xdr:colOff>
      <xdr:row>37</xdr:row>
      <xdr:rowOff>300279</xdr:rowOff>
    </xdr:to>
    <xdr:cxnSp macro="">
      <xdr:nvCxnSpPr>
        <xdr:cNvPr id="123" name="直線コネクタ 122"/>
        <xdr:cNvCxnSpPr/>
      </xdr:nvCxnSpPr>
      <xdr:spPr bwMode="auto">
        <a:xfrm flipV="1">
          <a:off x="2908300" y="7416650"/>
          <a:ext cx="698500" cy="8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7117</xdr:rowOff>
    </xdr:from>
    <xdr:ext cx="762000" cy="259045"/>
    <xdr:sp macro="" textlink="">
      <xdr:nvSpPr>
        <xdr:cNvPr id="125" name="テキスト ボックス 124"/>
        <xdr:cNvSpPr txBox="1"/>
      </xdr:nvSpPr>
      <xdr:spPr>
        <a:xfrm>
          <a:off x="32258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340112</xdr:rowOff>
    </xdr:from>
    <xdr:ext cx="762000" cy="259045"/>
    <xdr:sp macro="" textlink="">
      <xdr:nvSpPr>
        <xdr:cNvPr id="127" name="テキスト ボックス 126"/>
        <xdr:cNvSpPr txBox="1"/>
      </xdr:nvSpPr>
      <xdr:spPr>
        <a:xfrm>
          <a:off x="2527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290063</xdr:rowOff>
    </xdr:from>
    <xdr:to>
      <xdr:col>5</xdr:col>
      <xdr:colOff>34925</xdr:colOff>
      <xdr:row>38</xdr:row>
      <xdr:rowOff>48763</xdr:rowOff>
    </xdr:to>
    <xdr:sp macro="" textlink="">
      <xdr:nvSpPr>
        <xdr:cNvPr id="133" name="円/楕円 132"/>
        <xdr:cNvSpPr/>
      </xdr:nvSpPr>
      <xdr:spPr bwMode="auto">
        <a:xfrm>
          <a:off x="5600700" y="7414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236924</xdr:rowOff>
    </xdr:from>
    <xdr:ext cx="762000" cy="259045"/>
    <xdr:sp macro="" textlink="">
      <xdr:nvSpPr>
        <xdr:cNvPr id="134" name="人口1人当たり決算額の推移該当値テキスト445"/>
        <xdr:cNvSpPr txBox="1"/>
      </xdr:nvSpPr>
      <xdr:spPr>
        <a:xfrm>
          <a:off x="5740400" y="736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23,868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278816</xdr:rowOff>
    </xdr:from>
    <xdr:to>
      <xdr:col>4</xdr:col>
      <xdr:colOff>520700</xdr:colOff>
      <xdr:row>38</xdr:row>
      <xdr:rowOff>37516</xdr:rowOff>
    </xdr:to>
    <xdr:sp macro="" textlink="">
      <xdr:nvSpPr>
        <xdr:cNvPr id="135" name="円/楕円 134"/>
        <xdr:cNvSpPr/>
      </xdr:nvSpPr>
      <xdr:spPr bwMode="auto">
        <a:xfrm>
          <a:off x="4953000" y="7403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47693</xdr:rowOff>
    </xdr:from>
    <xdr:ext cx="736600" cy="259045"/>
    <xdr:sp macro="" textlink="">
      <xdr:nvSpPr>
        <xdr:cNvPr id="136" name="テキスト ボックス 135"/>
        <xdr:cNvSpPr txBox="1"/>
      </xdr:nvSpPr>
      <xdr:spPr>
        <a:xfrm>
          <a:off x="4622800" y="7172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26,820</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260817</xdr:rowOff>
    </xdr:from>
    <xdr:to>
      <xdr:col>3</xdr:col>
      <xdr:colOff>955675</xdr:colOff>
      <xdr:row>38</xdr:row>
      <xdr:rowOff>19517</xdr:rowOff>
    </xdr:to>
    <xdr:sp macro="" textlink="">
      <xdr:nvSpPr>
        <xdr:cNvPr id="137" name="円/楕円 136"/>
        <xdr:cNvSpPr/>
      </xdr:nvSpPr>
      <xdr:spPr bwMode="auto">
        <a:xfrm>
          <a:off x="4254500" y="7385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29694</xdr:rowOff>
    </xdr:from>
    <xdr:ext cx="762000" cy="259045"/>
    <xdr:sp macro="" textlink="">
      <xdr:nvSpPr>
        <xdr:cNvPr id="138" name="テキスト ボックス 137"/>
        <xdr:cNvSpPr txBox="1"/>
      </xdr:nvSpPr>
      <xdr:spPr>
        <a:xfrm>
          <a:off x="3924300" y="7154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31,544</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241150</xdr:rowOff>
    </xdr:from>
    <xdr:to>
      <xdr:col>3</xdr:col>
      <xdr:colOff>257175</xdr:colOff>
      <xdr:row>37</xdr:row>
      <xdr:rowOff>342750</xdr:rowOff>
    </xdr:to>
    <xdr:sp macro="" textlink="">
      <xdr:nvSpPr>
        <xdr:cNvPr id="139" name="円/楕円 138"/>
        <xdr:cNvSpPr/>
      </xdr:nvSpPr>
      <xdr:spPr bwMode="auto">
        <a:xfrm>
          <a:off x="3556000" y="7365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10027</xdr:rowOff>
    </xdr:from>
    <xdr:ext cx="762000" cy="259045"/>
    <xdr:sp macro="" textlink="">
      <xdr:nvSpPr>
        <xdr:cNvPr id="140" name="テキスト ボックス 139"/>
        <xdr:cNvSpPr txBox="1"/>
      </xdr:nvSpPr>
      <xdr:spPr>
        <a:xfrm>
          <a:off x="3225800" y="713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36,706</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249479</xdr:rowOff>
    </xdr:from>
    <xdr:to>
      <xdr:col>2</xdr:col>
      <xdr:colOff>692150</xdr:colOff>
      <xdr:row>38</xdr:row>
      <xdr:rowOff>8179</xdr:rowOff>
    </xdr:to>
    <xdr:sp macro="" textlink="">
      <xdr:nvSpPr>
        <xdr:cNvPr id="141" name="円/楕円 140"/>
        <xdr:cNvSpPr/>
      </xdr:nvSpPr>
      <xdr:spPr bwMode="auto">
        <a:xfrm>
          <a:off x="2857500" y="7374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18356</xdr:rowOff>
    </xdr:from>
    <xdr:ext cx="762000" cy="259045"/>
    <xdr:sp macro="" textlink="">
      <xdr:nvSpPr>
        <xdr:cNvPr id="142" name="テキスト ボックス 141"/>
        <xdr:cNvSpPr txBox="1"/>
      </xdr:nvSpPr>
      <xdr:spPr>
        <a:xfrm>
          <a:off x="2527300" y="714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34,520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高知県香美市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26,914
26,674
537.86
18,051,751
16,599,338
1,038,840
10,180,803
16,414,186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85,657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112782</xdr:rowOff>
    </xdr:from>
    <xdr:to>
      <xdr:col>6</xdr:col>
      <xdr:colOff>511175</xdr:colOff>
      <xdr:row>33</xdr:row>
      <xdr:rowOff>115240</xdr:rowOff>
    </xdr:to>
    <xdr:cxnSp macro="">
      <xdr:nvCxnSpPr>
        <xdr:cNvPr id="65" name="直線コネクタ 64"/>
        <xdr:cNvCxnSpPr/>
      </xdr:nvCxnSpPr>
      <xdr:spPr>
        <a:xfrm flipV="1">
          <a:off x="3797300" y="5770632"/>
          <a:ext cx="838200" cy="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59069</xdr:rowOff>
    </xdr:from>
    <xdr:ext cx="534377" cy="259045"/>
    <xdr:sp macro="" textlink="">
      <xdr:nvSpPr>
        <xdr:cNvPr id="66" name="人件費平均値テキスト"/>
        <xdr:cNvSpPr txBox="1"/>
      </xdr:nvSpPr>
      <xdr:spPr>
        <a:xfrm>
          <a:off x="4686300" y="6059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115240</xdr:rowOff>
    </xdr:from>
    <xdr:to>
      <xdr:col>5</xdr:col>
      <xdr:colOff>358775</xdr:colOff>
      <xdr:row>33</xdr:row>
      <xdr:rowOff>144687</xdr:rowOff>
    </xdr:to>
    <xdr:cxnSp macro="">
      <xdr:nvCxnSpPr>
        <xdr:cNvPr id="68" name="直線コネクタ 67"/>
        <xdr:cNvCxnSpPr/>
      </xdr:nvCxnSpPr>
      <xdr:spPr>
        <a:xfrm flipV="1">
          <a:off x="2908300" y="5773090"/>
          <a:ext cx="889000" cy="2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63784</xdr:rowOff>
    </xdr:from>
    <xdr:ext cx="534377" cy="259045"/>
    <xdr:sp macro="" textlink="">
      <xdr:nvSpPr>
        <xdr:cNvPr id="70" name="テキスト ボックス 69"/>
        <xdr:cNvSpPr txBox="1"/>
      </xdr:nvSpPr>
      <xdr:spPr>
        <a:xfrm>
          <a:off x="3530111" y="623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125541</xdr:rowOff>
    </xdr:from>
    <xdr:to>
      <xdr:col>4</xdr:col>
      <xdr:colOff>155575</xdr:colOff>
      <xdr:row>33</xdr:row>
      <xdr:rowOff>144687</xdr:rowOff>
    </xdr:to>
    <xdr:cxnSp macro="">
      <xdr:nvCxnSpPr>
        <xdr:cNvPr id="71" name="直線コネクタ 70"/>
        <xdr:cNvCxnSpPr/>
      </xdr:nvCxnSpPr>
      <xdr:spPr>
        <a:xfrm>
          <a:off x="2019300" y="5783391"/>
          <a:ext cx="889000" cy="1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79186</xdr:rowOff>
    </xdr:from>
    <xdr:ext cx="534377" cy="259045"/>
    <xdr:sp macro="" textlink="">
      <xdr:nvSpPr>
        <xdr:cNvPr id="73" name="テキスト ボックス 72"/>
        <xdr:cNvSpPr txBox="1"/>
      </xdr:nvSpPr>
      <xdr:spPr>
        <a:xfrm>
          <a:off x="2641111" y="625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125541</xdr:rowOff>
    </xdr:from>
    <xdr:to>
      <xdr:col>2</xdr:col>
      <xdr:colOff>638175</xdr:colOff>
      <xdr:row>33</xdr:row>
      <xdr:rowOff>135971</xdr:rowOff>
    </xdr:to>
    <xdr:cxnSp macro="">
      <xdr:nvCxnSpPr>
        <xdr:cNvPr id="74" name="直線コネクタ 73"/>
        <xdr:cNvCxnSpPr/>
      </xdr:nvCxnSpPr>
      <xdr:spPr>
        <a:xfrm flipV="1">
          <a:off x="1130300" y="5783391"/>
          <a:ext cx="889000" cy="10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54911</xdr:rowOff>
    </xdr:from>
    <xdr:ext cx="534377" cy="259045"/>
    <xdr:sp macro="" textlink="">
      <xdr:nvSpPr>
        <xdr:cNvPr id="76" name="テキスト ボックス 75"/>
        <xdr:cNvSpPr txBox="1"/>
      </xdr:nvSpPr>
      <xdr:spPr>
        <a:xfrm>
          <a:off x="1752111" y="62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28708</xdr:rowOff>
    </xdr:from>
    <xdr:ext cx="534377" cy="259045"/>
    <xdr:sp macro="" textlink="">
      <xdr:nvSpPr>
        <xdr:cNvPr id="78" name="テキスト ボックス 77"/>
        <xdr:cNvSpPr txBox="1"/>
      </xdr:nvSpPr>
      <xdr:spPr>
        <a:xfrm>
          <a:off x="863111" y="620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61982</xdr:rowOff>
    </xdr:from>
    <xdr:to>
      <xdr:col>6</xdr:col>
      <xdr:colOff>561975</xdr:colOff>
      <xdr:row>33</xdr:row>
      <xdr:rowOff>163582</xdr:rowOff>
    </xdr:to>
    <xdr:sp macro="" textlink="">
      <xdr:nvSpPr>
        <xdr:cNvPr id="84" name="円/楕円 83"/>
        <xdr:cNvSpPr/>
      </xdr:nvSpPr>
      <xdr:spPr>
        <a:xfrm>
          <a:off x="4584700" y="571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84859</xdr:rowOff>
    </xdr:from>
    <xdr:ext cx="599010" cy="259045"/>
    <xdr:sp macro="" textlink="">
      <xdr:nvSpPr>
        <xdr:cNvPr id="85" name="人件費該当値テキスト"/>
        <xdr:cNvSpPr txBox="1"/>
      </xdr:nvSpPr>
      <xdr:spPr>
        <a:xfrm>
          <a:off x="4686300" y="5571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113,884</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64440</xdr:rowOff>
    </xdr:from>
    <xdr:to>
      <xdr:col>5</xdr:col>
      <xdr:colOff>409575</xdr:colOff>
      <xdr:row>33</xdr:row>
      <xdr:rowOff>166040</xdr:rowOff>
    </xdr:to>
    <xdr:sp macro="" textlink="">
      <xdr:nvSpPr>
        <xdr:cNvPr id="86" name="円/楕円 85"/>
        <xdr:cNvSpPr/>
      </xdr:nvSpPr>
      <xdr:spPr>
        <a:xfrm>
          <a:off x="3746500" y="572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11117</xdr:rowOff>
    </xdr:from>
    <xdr:ext cx="599010" cy="259045"/>
    <xdr:sp macro="" textlink="">
      <xdr:nvSpPr>
        <xdr:cNvPr id="87" name="テキスト ボックス 86"/>
        <xdr:cNvSpPr txBox="1"/>
      </xdr:nvSpPr>
      <xdr:spPr>
        <a:xfrm>
          <a:off x="3497794" y="5497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113,712</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93887</xdr:rowOff>
    </xdr:from>
    <xdr:to>
      <xdr:col>4</xdr:col>
      <xdr:colOff>206375</xdr:colOff>
      <xdr:row>34</xdr:row>
      <xdr:rowOff>24037</xdr:rowOff>
    </xdr:to>
    <xdr:sp macro="" textlink="">
      <xdr:nvSpPr>
        <xdr:cNvPr id="88" name="円/楕円 87"/>
        <xdr:cNvSpPr/>
      </xdr:nvSpPr>
      <xdr:spPr>
        <a:xfrm>
          <a:off x="2857500" y="57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40564</xdr:rowOff>
    </xdr:from>
    <xdr:ext cx="599010" cy="259045"/>
    <xdr:sp macro="" textlink="">
      <xdr:nvSpPr>
        <xdr:cNvPr id="89" name="テキスト ボックス 88"/>
        <xdr:cNvSpPr txBox="1"/>
      </xdr:nvSpPr>
      <xdr:spPr>
        <a:xfrm>
          <a:off x="2608794" y="5526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111,651</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74741</xdr:rowOff>
    </xdr:from>
    <xdr:to>
      <xdr:col>3</xdr:col>
      <xdr:colOff>3175</xdr:colOff>
      <xdr:row>34</xdr:row>
      <xdr:rowOff>4891</xdr:rowOff>
    </xdr:to>
    <xdr:sp macro="" textlink="">
      <xdr:nvSpPr>
        <xdr:cNvPr id="90" name="円/楕円 89"/>
        <xdr:cNvSpPr/>
      </xdr:nvSpPr>
      <xdr:spPr>
        <a:xfrm>
          <a:off x="1968500" y="573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21418</xdr:rowOff>
    </xdr:from>
    <xdr:ext cx="599010" cy="259045"/>
    <xdr:sp macro="" textlink="">
      <xdr:nvSpPr>
        <xdr:cNvPr id="91" name="テキスト ボックス 90"/>
        <xdr:cNvSpPr txBox="1"/>
      </xdr:nvSpPr>
      <xdr:spPr>
        <a:xfrm>
          <a:off x="1719794" y="550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112,991</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85171</xdr:rowOff>
    </xdr:from>
    <xdr:to>
      <xdr:col>1</xdr:col>
      <xdr:colOff>485775</xdr:colOff>
      <xdr:row>34</xdr:row>
      <xdr:rowOff>15321</xdr:rowOff>
    </xdr:to>
    <xdr:sp macro="" textlink="">
      <xdr:nvSpPr>
        <xdr:cNvPr id="92" name="円/楕円 91"/>
        <xdr:cNvSpPr/>
      </xdr:nvSpPr>
      <xdr:spPr>
        <a:xfrm>
          <a:off x="1079500" y="574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31848</xdr:rowOff>
    </xdr:from>
    <xdr:ext cx="599010" cy="259045"/>
    <xdr:sp macro="" textlink="">
      <xdr:nvSpPr>
        <xdr:cNvPr id="93" name="テキスト ボックス 92"/>
        <xdr:cNvSpPr txBox="1"/>
      </xdr:nvSpPr>
      <xdr:spPr>
        <a:xfrm>
          <a:off x="830794" y="5518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112,261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65,054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5004</xdr:rowOff>
    </xdr:from>
    <xdr:to>
      <xdr:col>6</xdr:col>
      <xdr:colOff>511175</xdr:colOff>
      <xdr:row>55</xdr:row>
      <xdr:rowOff>21742</xdr:rowOff>
    </xdr:to>
    <xdr:cxnSp macro="">
      <xdr:nvCxnSpPr>
        <xdr:cNvPr id="123" name="直線コネクタ 122"/>
        <xdr:cNvCxnSpPr/>
      </xdr:nvCxnSpPr>
      <xdr:spPr>
        <a:xfrm>
          <a:off x="3797300" y="9434754"/>
          <a:ext cx="838200" cy="1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150512</xdr:rowOff>
    </xdr:from>
    <xdr:ext cx="534377" cy="259045"/>
    <xdr:sp macro="" textlink="">
      <xdr:nvSpPr>
        <xdr:cNvPr id="124" name="物件費平均値テキスト"/>
        <xdr:cNvSpPr txBox="1"/>
      </xdr:nvSpPr>
      <xdr:spPr>
        <a:xfrm>
          <a:off x="4686300" y="9580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5004</xdr:rowOff>
    </xdr:from>
    <xdr:to>
      <xdr:col>5</xdr:col>
      <xdr:colOff>358775</xdr:colOff>
      <xdr:row>56</xdr:row>
      <xdr:rowOff>26238</xdr:rowOff>
    </xdr:to>
    <xdr:cxnSp macro="">
      <xdr:nvCxnSpPr>
        <xdr:cNvPr id="126" name="直線コネクタ 125"/>
        <xdr:cNvCxnSpPr/>
      </xdr:nvCxnSpPr>
      <xdr:spPr>
        <a:xfrm flipV="1">
          <a:off x="2908300" y="9434754"/>
          <a:ext cx="889000" cy="19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115308</xdr:rowOff>
    </xdr:from>
    <xdr:ext cx="534377" cy="259045"/>
    <xdr:sp macro="" textlink="">
      <xdr:nvSpPr>
        <xdr:cNvPr id="128" name="テキスト ボックス 127"/>
        <xdr:cNvSpPr txBox="1"/>
      </xdr:nvSpPr>
      <xdr:spPr>
        <a:xfrm>
          <a:off x="3530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26238</xdr:rowOff>
    </xdr:from>
    <xdr:to>
      <xdr:col>4</xdr:col>
      <xdr:colOff>155575</xdr:colOff>
      <xdr:row>56</xdr:row>
      <xdr:rowOff>56362</xdr:rowOff>
    </xdr:to>
    <xdr:cxnSp macro="">
      <xdr:nvCxnSpPr>
        <xdr:cNvPr id="129" name="直線コネクタ 128"/>
        <xdr:cNvCxnSpPr/>
      </xdr:nvCxnSpPr>
      <xdr:spPr>
        <a:xfrm flipV="1">
          <a:off x="2019300" y="9627438"/>
          <a:ext cx="889000" cy="3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135983</xdr:rowOff>
    </xdr:from>
    <xdr:ext cx="534377" cy="259045"/>
    <xdr:sp macro="" textlink="">
      <xdr:nvSpPr>
        <xdr:cNvPr id="131" name="テキスト ボックス 130"/>
        <xdr:cNvSpPr txBox="1"/>
      </xdr:nvSpPr>
      <xdr:spPr>
        <a:xfrm>
          <a:off x="2641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156807</xdr:rowOff>
    </xdr:from>
    <xdr:to>
      <xdr:col>2</xdr:col>
      <xdr:colOff>638175</xdr:colOff>
      <xdr:row>56</xdr:row>
      <xdr:rowOff>56362</xdr:rowOff>
    </xdr:to>
    <xdr:cxnSp macro="">
      <xdr:nvCxnSpPr>
        <xdr:cNvPr id="132" name="直線コネクタ 131"/>
        <xdr:cNvCxnSpPr/>
      </xdr:nvCxnSpPr>
      <xdr:spPr>
        <a:xfrm>
          <a:off x="1130300" y="9586557"/>
          <a:ext cx="889000" cy="7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132872</xdr:rowOff>
    </xdr:from>
    <xdr:ext cx="534377" cy="259045"/>
    <xdr:sp macro="" textlink="">
      <xdr:nvSpPr>
        <xdr:cNvPr id="134" name="テキスト ボックス 133"/>
        <xdr:cNvSpPr txBox="1"/>
      </xdr:nvSpPr>
      <xdr:spPr>
        <a:xfrm>
          <a:off x="1752111" y="973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54373</xdr:rowOff>
    </xdr:from>
    <xdr:ext cx="534377" cy="259045"/>
    <xdr:sp macro="" textlink="">
      <xdr:nvSpPr>
        <xdr:cNvPr id="136" name="テキスト ボックス 135"/>
        <xdr:cNvSpPr txBox="1"/>
      </xdr:nvSpPr>
      <xdr:spPr>
        <a:xfrm>
          <a:off x="863111" y="965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142392</xdr:rowOff>
    </xdr:from>
    <xdr:to>
      <xdr:col>6</xdr:col>
      <xdr:colOff>561975</xdr:colOff>
      <xdr:row>55</xdr:row>
      <xdr:rowOff>72542</xdr:rowOff>
    </xdr:to>
    <xdr:sp macro="" textlink="">
      <xdr:nvSpPr>
        <xdr:cNvPr id="142" name="円/楕円 141"/>
        <xdr:cNvSpPr/>
      </xdr:nvSpPr>
      <xdr:spPr>
        <a:xfrm>
          <a:off x="4584700" y="940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165269</xdr:rowOff>
    </xdr:from>
    <xdr:ext cx="534377" cy="259045"/>
    <xdr:sp macro="" textlink="">
      <xdr:nvSpPr>
        <xdr:cNvPr id="143" name="物件費該当値テキスト"/>
        <xdr:cNvSpPr txBox="1"/>
      </xdr:nvSpPr>
      <xdr:spPr>
        <a:xfrm>
          <a:off x="4686300" y="925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85,788</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125654</xdr:rowOff>
    </xdr:from>
    <xdr:to>
      <xdr:col>5</xdr:col>
      <xdr:colOff>409575</xdr:colOff>
      <xdr:row>55</xdr:row>
      <xdr:rowOff>55804</xdr:rowOff>
    </xdr:to>
    <xdr:sp macro="" textlink="">
      <xdr:nvSpPr>
        <xdr:cNvPr id="144" name="円/楕円 143"/>
        <xdr:cNvSpPr/>
      </xdr:nvSpPr>
      <xdr:spPr>
        <a:xfrm>
          <a:off x="3746500" y="938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72331</xdr:rowOff>
    </xdr:from>
    <xdr:ext cx="534377" cy="259045"/>
    <xdr:sp macro="" textlink="">
      <xdr:nvSpPr>
        <xdr:cNvPr id="145" name="テキスト ボックス 144"/>
        <xdr:cNvSpPr txBox="1"/>
      </xdr:nvSpPr>
      <xdr:spPr>
        <a:xfrm>
          <a:off x="3530111" y="915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87,106</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146888</xdr:rowOff>
    </xdr:from>
    <xdr:to>
      <xdr:col>4</xdr:col>
      <xdr:colOff>206375</xdr:colOff>
      <xdr:row>56</xdr:row>
      <xdr:rowOff>77038</xdr:rowOff>
    </xdr:to>
    <xdr:sp macro="" textlink="">
      <xdr:nvSpPr>
        <xdr:cNvPr id="146" name="円/楕円 145"/>
        <xdr:cNvSpPr/>
      </xdr:nvSpPr>
      <xdr:spPr>
        <a:xfrm>
          <a:off x="2857500" y="957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93565</xdr:rowOff>
    </xdr:from>
    <xdr:ext cx="534377" cy="259045"/>
    <xdr:sp macro="" textlink="">
      <xdr:nvSpPr>
        <xdr:cNvPr id="147" name="テキスト ボックス 146"/>
        <xdr:cNvSpPr txBox="1"/>
      </xdr:nvSpPr>
      <xdr:spPr>
        <a:xfrm>
          <a:off x="2641111" y="93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71,934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5562</xdr:rowOff>
    </xdr:from>
    <xdr:to>
      <xdr:col>3</xdr:col>
      <xdr:colOff>3175</xdr:colOff>
      <xdr:row>56</xdr:row>
      <xdr:rowOff>107162</xdr:rowOff>
    </xdr:to>
    <xdr:sp macro="" textlink="">
      <xdr:nvSpPr>
        <xdr:cNvPr id="148" name="円/楕円 147"/>
        <xdr:cNvSpPr/>
      </xdr:nvSpPr>
      <xdr:spPr>
        <a:xfrm>
          <a:off x="1968500" y="960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123689</xdr:rowOff>
    </xdr:from>
    <xdr:ext cx="534377" cy="259045"/>
    <xdr:sp macro="" textlink="">
      <xdr:nvSpPr>
        <xdr:cNvPr id="149" name="テキスト ボックス 148"/>
        <xdr:cNvSpPr txBox="1"/>
      </xdr:nvSpPr>
      <xdr:spPr>
        <a:xfrm>
          <a:off x="1752111" y="938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69,562</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106007</xdr:rowOff>
    </xdr:from>
    <xdr:to>
      <xdr:col>1</xdr:col>
      <xdr:colOff>485775</xdr:colOff>
      <xdr:row>56</xdr:row>
      <xdr:rowOff>36157</xdr:rowOff>
    </xdr:to>
    <xdr:sp macro="" textlink="">
      <xdr:nvSpPr>
        <xdr:cNvPr id="150" name="円/楕円 149"/>
        <xdr:cNvSpPr/>
      </xdr:nvSpPr>
      <xdr:spPr>
        <a:xfrm>
          <a:off x="1079500" y="953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52684</xdr:rowOff>
    </xdr:from>
    <xdr:ext cx="534377" cy="259045"/>
    <xdr:sp macro="" textlink="">
      <xdr:nvSpPr>
        <xdr:cNvPr id="151" name="テキスト ボックス 150"/>
        <xdr:cNvSpPr txBox="1"/>
      </xdr:nvSpPr>
      <xdr:spPr>
        <a:xfrm>
          <a:off x="863111" y="931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75,153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111964</xdr:rowOff>
    </xdr:from>
    <xdr:to>
      <xdr:col>6</xdr:col>
      <xdr:colOff>511175</xdr:colOff>
      <xdr:row>76</xdr:row>
      <xdr:rowOff>133908</xdr:rowOff>
    </xdr:to>
    <xdr:cxnSp macro="">
      <xdr:nvCxnSpPr>
        <xdr:cNvPr id="180" name="直線コネクタ 179"/>
        <xdr:cNvCxnSpPr/>
      </xdr:nvCxnSpPr>
      <xdr:spPr>
        <a:xfrm flipV="1">
          <a:off x="3797300" y="13142164"/>
          <a:ext cx="838200" cy="2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84205</xdr:rowOff>
    </xdr:from>
    <xdr:ext cx="469744" cy="259045"/>
    <xdr:sp macro="" textlink="">
      <xdr:nvSpPr>
        <xdr:cNvPr id="181" name="維持補修費平均値テキスト"/>
        <xdr:cNvSpPr txBox="1"/>
      </xdr:nvSpPr>
      <xdr:spPr>
        <a:xfrm>
          <a:off x="4686300" y="13285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133908</xdr:rowOff>
    </xdr:from>
    <xdr:to>
      <xdr:col>5</xdr:col>
      <xdr:colOff>358775</xdr:colOff>
      <xdr:row>77</xdr:row>
      <xdr:rowOff>62852</xdr:rowOff>
    </xdr:to>
    <xdr:cxnSp macro="">
      <xdr:nvCxnSpPr>
        <xdr:cNvPr id="183" name="直線コネクタ 182"/>
        <xdr:cNvCxnSpPr/>
      </xdr:nvCxnSpPr>
      <xdr:spPr>
        <a:xfrm flipV="1">
          <a:off x="2908300" y="13164108"/>
          <a:ext cx="889000" cy="10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170082</xdr:rowOff>
    </xdr:from>
    <xdr:ext cx="469744" cy="259045"/>
    <xdr:sp macro="" textlink="">
      <xdr:nvSpPr>
        <xdr:cNvPr id="185" name="テキスト ボックス 184"/>
        <xdr:cNvSpPr txBox="1"/>
      </xdr:nvSpPr>
      <xdr:spPr>
        <a:xfrm>
          <a:off x="3562427" y="1337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27420</xdr:rowOff>
    </xdr:from>
    <xdr:to>
      <xdr:col>4</xdr:col>
      <xdr:colOff>155575</xdr:colOff>
      <xdr:row>77</xdr:row>
      <xdr:rowOff>62852</xdr:rowOff>
    </xdr:to>
    <xdr:cxnSp macro="">
      <xdr:nvCxnSpPr>
        <xdr:cNvPr id="186" name="直線コネクタ 185"/>
        <xdr:cNvCxnSpPr/>
      </xdr:nvCxnSpPr>
      <xdr:spPr>
        <a:xfrm>
          <a:off x="2019300" y="13229070"/>
          <a:ext cx="889000" cy="3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28008</xdr:rowOff>
    </xdr:from>
    <xdr:ext cx="469744" cy="259045"/>
    <xdr:sp macro="" textlink="">
      <xdr:nvSpPr>
        <xdr:cNvPr id="188" name="テキスト ボックス 187"/>
        <xdr:cNvSpPr txBox="1"/>
      </xdr:nvSpPr>
      <xdr:spPr>
        <a:xfrm>
          <a:off x="2673427" y="1340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23876</xdr:rowOff>
    </xdr:from>
    <xdr:to>
      <xdr:col>2</xdr:col>
      <xdr:colOff>638175</xdr:colOff>
      <xdr:row>77</xdr:row>
      <xdr:rowOff>27420</xdr:rowOff>
    </xdr:to>
    <xdr:cxnSp macro="">
      <xdr:nvCxnSpPr>
        <xdr:cNvPr id="189" name="直線コネクタ 188"/>
        <xdr:cNvCxnSpPr/>
      </xdr:nvCxnSpPr>
      <xdr:spPr>
        <a:xfrm>
          <a:off x="1130300" y="13225526"/>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24959</xdr:rowOff>
    </xdr:from>
    <xdr:ext cx="469744" cy="259045"/>
    <xdr:sp macro="" textlink="">
      <xdr:nvSpPr>
        <xdr:cNvPr id="191" name="テキスト ボックス 190"/>
        <xdr:cNvSpPr txBox="1"/>
      </xdr:nvSpPr>
      <xdr:spPr>
        <a:xfrm>
          <a:off x="1784427" y="1339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38257</xdr:rowOff>
    </xdr:from>
    <xdr:ext cx="469744" cy="259045"/>
    <xdr:sp macro="" textlink="">
      <xdr:nvSpPr>
        <xdr:cNvPr id="193" name="テキスト ボックス 192"/>
        <xdr:cNvSpPr txBox="1"/>
      </xdr:nvSpPr>
      <xdr:spPr>
        <a:xfrm>
          <a:off x="895427" y="1341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61164</xdr:rowOff>
    </xdr:from>
    <xdr:to>
      <xdr:col>6</xdr:col>
      <xdr:colOff>561975</xdr:colOff>
      <xdr:row>76</xdr:row>
      <xdr:rowOff>162764</xdr:rowOff>
    </xdr:to>
    <xdr:sp macro="" textlink="">
      <xdr:nvSpPr>
        <xdr:cNvPr id="199" name="円/楕円 198"/>
        <xdr:cNvSpPr/>
      </xdr:nvSpPr>
      <xdr:spPr>
        <a:xfrm>
          <a:off x="4584700" y="1309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84040</xdr:rowOff>
    </xdr:from>
    <xdr:ext cx="534377" cy="259045"/>
    <xdr:sp macro="" textlink="">
      <xdr:nvSpPr>
        <xdr:cNvPr id="200" name="維持補修費該当値テキスト"/>
        <xdr:cNvSpPr txBox="1"/>
      </xdr:nvSpPr>
      <xdr:spPr>
        <a:xfrm>
          <a:off x="4686300" y="1294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11,728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83108</xdr:rowOff>
    </xdr:from>
    <xdr:to>
      <xdr:col>5</xdr:col>
      <xdr:colOff>409575</xdr:colOff>
      <xdr:row>77</xdr:row>
      <xdr:rowOff>13258</xdr:rowOff>
    </xdr:to>
    <xdr:sp macro="" textlink="">
      <xdr:nvSpPr>
        <xdr:cNvPr id="201" name="円/楕円 200"/>
        <xdr:cNvSpPr/>
      </xdr:nvSpPr>
      <xdr:spPr>
        <a:xfrm>
          <a:off x="3746500" y="131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29786</xdr:rowOff>
    </xdr:from>
    <xdr:ext cx="534377" cy="259045"/>
    <xdr:sp macro="" textlink="">
      <xdr:nvSpPr>
        <xdr:cNvPr id="202" name="テキスト ボックス 201"/>
        <xdr:cNvSpPr txBox="1"/>
      </xdr:nvSpPr>
      <xdr:spPr>
        <a:xfrm>
          <a:off x="3530111" y="1288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12052</xdr:rowOff>
    </xdr:from>
    <xdr:to>
      <xdr:col>4</xdr:col>
      <xdr:colOff>206375</xdr:colOff>
      <xdr:row>77</xdr:row>
      <xdr:rowOff>113652</xdr:rowOff>
    </xdr:to>
    <xdr:sp macro="" textlink="">
      <xdr:nvSpPr>
        <xdr:cNvPr id="203" name="円/楕円 202"/>
        <xdr:cNvSpPr/>
      </xdr:nvSpPr>
      <xdr:spPr>
        <a:xfrm>
          <a:off x="2857500" y="1321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130179</xdr:rowOff>
    </xdr:from>
    <xdr:ext cx="469744" cy="259045"/>
    <xdr:sp macro="" textlink="">
      <xdr:nvSpPr>
        <xdr:cNvPr id="204" name="テキスト ボックス 203"/>
        <xdr:cNvSpPr txBox="1"/>
      </xdr:nvSpPr>
      <xdr:spPr>
        <a:xfrm>
          <a:off x="2673427" y="1298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148070</xdr:rowOff>
    </xdr:from>
    <xdr:to>
      <xdr:col>3</xdr:col>
      <xdr:colOff>3175</xdr:colOff>
      <xdr:row>77</xdr:row>
      <xdr:rowOff>78220</xdr:rowOff>
    </xdr:to>
    <xdr:sp macro="" textlink="">
      <xdr:nvSpPr>
        <xdr:cNvPr id="205" name="円/楕円 204"/>
        <xdr:cNvSpPr/>
      </xdr:nvSpPr>
      <xdr:spPr>
        <a:xfrm>
          <a:off x="1968500" y="131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94746</xdr:rowOff>
    </xdr:from>
    <xdr:ext cx="469744" cy="259045"/>
    <xdr:sp macro="" textlink="">
      <xdr:nvSpPr>
        <xdr:cNvPr id="206" name="テキスト ボックス 205"/>
        <xdr:cNvSpPr txBox="1"/>
      </xdr:nvSpPr>
      <xdr:spPr>
        <a:xfrm>
          <a:off x="1784427" y="1295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144526</xdr:rowOff>
    </xdr:from>
    <xdr:to>
      <xdr:col>1</xdr:col>
      <xdr:colOff>485775</xdr:colOff>
      <xdr:row>77</xdr:row>
      <xdr:rowOff>74676</xdr:rowOff>
    </xdr:to>
    <xdr:sp macro="" textlink="">
      <xdr:nvSpPr>
        <xdr:cNvPr id="207" name="円/楕円 206"/>
        <xdr:cNvSpPr/>
      </xdr:nvSpPr>
      <xdr:spPr>
        <a:xfrm>
          <a:off x="1079500" y="1317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91203</xdr:rowOff>
    </xdr:from>
    <xdr:ext cx="469744" cy="259045"/>
    <xdr:sp macro="" textlink="">
      <xdr:nvSpPr>
        <xdr:cNvPr id="208" name="テキスト ボックス 207"/>
        <xdr:cNvSpPr txBox="1"/>
      </xdr:nvSpPr>
      <xdr:spPr>
        <a:xfrm>
          <a:off x="895427" y="1294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15430</xdr:rowOff>
    </xdr:from>
    <xdr:to>
      <xdr:col>6</xdr:col>
      <xdr:colOff>511175</xdr:colOff>
      <xdr:row>97</xdr:row>
      <xdr:rowOff>28778</xdr:rowOff>
    </xdr:to>
    <xdr:cxnSp macro="">
      <xdr:nvCxnSpPr>
        <xdr:cNvPr id="238" name="直線コネクタ 237"/>
        <xdr:cNvCxnSpPr/>
      </xdr:nvCxnSpPr>
      <xdr:spPr>
        <a:xfrm flipV="1">
          <a:off x="3797300" y="16646080"/>
          <a:ext cx="838200" cy="1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134765</xdr:rowOff>
    </xdr:from>
    <xdr:ext cx="534377" cy="259045"/>
    <xdr:sp macro="" textlink="">
      <xdr:nvSpPr>
        <xdr:cNvPr id="239" name="扶助費平均値テキスト"/>
        <xdr:cNvSpPr txBox="1"/>
      </xdr:nvSpPr>
      <xdr:spPr>
        <a:xfrm>
          <a:off x="4686300" y="16422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28778</xdr:rowOff>
    </xdr:from>
    <xdr:to>
      <xdr:col>5</xdr:col>
      <xdr:colOff>358775</xdr:colOff>
      <xdr:row>97</xdr:row>
      <xdr:rowOff>116560</xdr:rowOff>
    </xdr:to>
    <xdr:cxnSp macro="">
      <xdr:nvCxnSpPr>
        <xdr:cNvPr id="241" name="直線コネクタ 240"/>
        <xdr:cNvCxnSpPr/>
      </xdr:nvCxnSpPr>
      <xdr:spPr>
        <a:xfrm flipV="1">
          <a:off x="2908300" y="16659428"/>
          <a:ext cx="889000" cy="8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8319</xdr:rowOff>
    </xdr:from>
    <xdr:to>
      <xdr:col>5</xdr:col>
      <xdr:colOff>409575</xdr:colOff>
      <xdr:row>97</xdr:row>
      <xdr:rowOff>109919</xdr:rowOff>
    </xdr:to>
    <xdr:sp macro="" textlink="">
      <xdr:nvSpPr>
        <xdr:cNvPr id="242" name="フローチャート : 判断 241"/>
        <xdr:cNvSpPr/>
      </xdr:nvSpPr>
      <xdr:spPr>
        <a:xfrm>
          <a:off x="3746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101046</xdr:rowOff>
    </xdr:from>
    <xdr:ext cx="534377" cy="259045"/>
    <xdr:sp macro="" textlink="">
      <xdr:nvSpPr>
        <xdr:cNvPr id="243" name="テキスト ボックス 242"/>
        <xdr:cNvSpPr txBox="1"/>
      </xdr:nvSpPr>
      <xdr:spPr>
        <a:xfrm>
          <a:off x="3530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107798</xdr:rowOff>
    </xdr:from>
    <xdr:to>
      <xdr:col>4</xdr:col>
      <xdr:colOff>155575</xdr:colOff>
      <xdr:row>97</xdr:row>
      <xdr:rowOff>116560</xdr:rowOff>
    </xdr:to>
    <xdr:cxnSp macro="">
      <xdr:nvCxnSpPr>
        <xdr:cNvPr id="244" name="直線コネクタ 243"/>
        <xdr:cNvCxnSpPr/>
      </xdr:nvCxnSpPr>
      <xdr:spPr>
        <a:xfrm>
          <a:off x="2019300" y="16738448"/>
          <a:ext cx="88900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85204</xdr:rowOff>
    </xdr:from>
    <xdr:to>
      <xdr:col>4</xdr:col>
      <xdr:colOff>206375</xdr:colOff>
      <xdr:row>98</xdr:row>
      <xdr:rowOff>15354</xdr:rowOff>
    </xdr:to>
    <xdr:sp macro="" textlink="">
      <xdr:nvSpPr>
        <xdr:cNvPr id="245" name="フローチャート : 判断 244"/>
        <xdr:cNvSpPr/>
      </xdr:nvSpPr>
      <xdr:spPr>
        <a:xfrm>
          <a:off x="2857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6481</xdr:rowOff>
    </xdr:from>
    <xdr:ext cx="534377" cy="259045"/>
    <xdr:sp macro="" textlink="">
      <xdr:nvSpPr>
        <xdr:cNvPr id="246" name="テキスト ボックス 245"/>
        <xdr:cNvSpPr txBox="1"/>
      </xdr:nvSpPr>
      <xdr:spPr>
        <a:xfrm>
          <a:off x="2641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107798</xdr:rowOff>
    </xdr:from>
    <xdr:to>
      <xdr:col>2</xdr:col>
      <xdr:colOff>638175</xdr:colOff>
      <xdr:row>98</xdr:row>
      <xdr:rowOff>11937</xdr:rowOff>
    </xdr:to>
    <xdr:cxnSp macro="">
      <xdr:nvCxnSpPr>
        <xdr:cNvPr id="247" name="直線コネクタ 246"/>
        <xdr:cNvCxnSpPr/>
      </xdr:nvCxnSpPr>
      <xdr:spPr>
        <a:xfrm flipV="1">
          <a:off x="1130300" y="16738448"/>
          <a:ext cx="889000" cy="7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109893</xdr:rowOff>
    </xdr:from>
    <xdr:to>
      <xdr:col>3</xdr:col>
      <xdr:colOff>3175</xdr:colOff>
      <xdr:row>98</xdr:row>
      <xdr:rowOff>40043</xdr:rowOff>
    </xdr:to>
    <xdr:sp macro="" textlink="">
      <xdr:nvSpPr>
        <xdr:cNvPr id="248" name="フローチャート : 判断 247"/>
        <xdr:cNvSpPr/>
      </xdr:nvSpPr>
      <xdr:spPr>
        <a:xfrm>
          <a:off x="1968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31170</xdr:rowOff>
    </xdr:from>
    <xdr:ext cx="534377" cy="259045"/>
    <xdr:sp macro="" textlink="">
      <xdr:nvSpPr>
        <xdr:cNvPr id="249" name="テキスト ボックス 248"/>
        <xdr:cNvSpPr txBox="1"/>
      </xdr:nvSpPr>
      <xdr:spPr>
        <a:xfrm>
          <a:off x="1752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109068</xdr:rowOff>
    </xdr:from>
    <xdr:to>
      <xdr:col>1</xdr:col>
      <xdr:colOff>485775</xdr:colOff>
      <xdr:row>98</xdr:row>
      <xdr:rowOff>39218</xdr:rowOff>
    </xdr:to>
    <xdr:sp macro="" textlink="">
      <xdr:nvSpPr>
        <xdr:cNvPr id="250" name="フローチャート : 判断 249"/>
        <xdr:cNvSpPr/>
      </xdr:nvSpPr>
      <xdr:spPr>
        <a:xfrm>
          <a:off x="1079500" y="167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55745</xdr:rowOff>
    </xdr:from>
    <xdr:ext cx="534377" cy="259045"/>
    <xdr:sp macro="" textlink="">
      <xdr:nvSpPr>
        <xdr:cNvPr id="251" name="テキスト ボックス 250"/>
        <xdr:cNvSpPr txBox="1"/>
      </xdr:nvSpPr>
      <xdr:spPr>
        <a:xfrm>
          <a:off x="863111" y="1651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136080</xdr:rowOff>
    </xdr:from>
    <xdr:to>
      <xdr:col>6</xdr:col>
      <xdr:colOff>561975</xdr:colOff>
      <xdr:row>97</xdr:row>
      <xdr:rowOff>66230</xdr:rowOff>
    </xdr:to>
    <xdr:sp macro="" textlink="">
      <xdr:nvSpPr>
        <xdr:cNvPr id="257" name="円/楕円 256"/>
        <xdr:cNvSpPr/>
      </xdr:nvSpPr>
      <xdr:spPr>
        <a:xfrm>
          <a:off x="4584700" y="165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114507</xdr:rowOff>
    </xdr:from>
    <xdr:ext cx="534377" cy="259045"/>
    <xdr:sp macro="" textlink="">
      <xdr:nvSpPr>
        <xdr:cNvPr id="258" name="扶助費該当値テキスト"/>
        <xdr:cNvSpPr txBox="1"/>
      </xdr:nvSpPr>
      <xdr:spPr>
        <a:xfrm>
          <a:off x="4686300" y="1657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89,285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149428</xdr:rowOff>
    </xdr:from>
    <xdr:to>
      <xdr:col>5</xdr:col>
      <xdr:colOff>409575</xdr:colOff>
      <xdr:row>97</xdr:row>
      <xdr:rowOff>79578</xdr:rowOff>
    </xdr:to>
    <xdr:sp macro="" textlink="">
      <xdr:nvSpPr>
        <xdr:cNvPr id="259" name="円/楕円 258"/>
        <xdr:cNvSpPr/>
      </xdr:nvSpPr>
      <xdr:spPr>
        <a:xfrm>
          <a:off x="3746500" y="1660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96105</xdr:rowOff>
    </xdr:from>
    <xdr:ext cx="534377" cy="259045"/>
    <xdr:sp macro="" textlink="">
      <xdr:nvSpPr>
        <xdr:cNvPr id="260" name="テキスト ボックス 259"/>
        <xdr:cNvSpPr txBox="1"/>
      </xdr:nvSpPr>
      <xdr:spPr>
        <a:xfrm>
          <a:off x="3530111" y="1638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88,234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65760</xdr:rowOff>
    </xdr:from>
    <xdr:to>
      <xdr:col>4</xdr:col>
      <xdr:colOff>206375</xdr:colOff>
      <xdr:row>97</xdr:row>
      <xdr:rowOff>167360</xdr:rowOff>
    </xdr:to>
    <xdr:sp macro="" textlink="">
      <xdr:nvSpPr>
        <xdr:cNvPr id="261" name="円/楕円 260"/>
        <xdr:cNvSpPr/>
      </xdr:nvSpPr>
      <xdr:spPr>
        <a:xfrm>
          <a:off x="2857500" y="1669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12437</xdr:rowOff>
    </xdr:from>
    <xdr:ext cx="534377" cy="259045"/>
    <xdr:sp macro="" textlink="">
      <xdr:nvSpPr>
        <xdr:cNvPr id="262" name="テキスト ボックス 261"/>
        <xdr:cNvSpPr txBox="1"/>
      </xdr:nvSpPr>
      <xdr:spPr>
        <a:xfrm>
          <a:off x="2641111" y="1647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81,322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56998</xdr:rowOff>
    </xdr:from>
    <xdr:to>
      <xdr:col>3</xdr:col>
      <xdr:colOff>3175</xdr:colOff>
      <xdr:row>97</xdr:row>
      <xdr:rowOff>158598</xdr:rowOff>
    </xdr:to>
    <xdr:sp macro="" textlink="">
      <xdr:nvSpPr>
        <xdr:cNvPr id="263" name="円/楕円 262"/>
        <xdr:cNvSpPr/>
      </xdr:nvSpPr>
      <xdr:spPr>
        <a:xfrm>
          <a:off x="1968500" y="1668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3675</xdr:rowOff>
    </xdr:from>
    <xdr:ext cx="534377" cy="259045"/>
    <xdr:sp macro="" textlink="">
      <xdr:nvSpPr>
        <xdr:cNvPr id="264" name="テキスト ボックス 263"/>
        <xdr:cNvSpPr txBox="1"/>
      </xdr:nvSpPr>
      <xdr:spPr>
        <a:xfrm>
          <a:off x="1752111" y="1646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82,012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132587</xdr:rowOff>
    </xdr:from>
    <xdr:to>
      <xdr:col>1</xdr:col>
      <xdr:colOff>485775</xdr:colOff>
      <xdr:row>98</xdr:row>
      <xdr:rowOff>62737</xdr:rowOff>
    </xdr:to>
    <xdr:sp macro="" textlink="">
      <xdr:nvSpPr>
        <xdr:cNvPr id="265" name="円/楕円 264"/>
        <xdr:cNvSpPr/>
      </xdr:nvSpPr>
      <xdr:spPr>
        <a:xfrm>
          <a:off x="1079500" y="1676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53864</xdr:rowOff>
    </xdr:from>
    <xdr:ext cx="534377" cy="259045"/>
    <xdr:sp macro="" textlink="">
      <xdr:nvSpPr>
        <xdr:cNvPr id="266" name="テキスト ボックス 265"/>
        <xdr:cNvSpPr txBox="1"/>
      </xdr:nvSpPr>
      <xdr:spPr>
        <a:xfrm>
          <a:off x="863111" y="1685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76,060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55394</xdr:rowOff>
    </xdr:from>
    <xdr:to>
      <xdr:col>15</xdr:col>
      <xdr:colOff>180975</xdr:colOff>
      <xdr:row>37</xdr:row>
      <xdr:rowOff>78854</xdr:rowOff>
    </xdr:to>
    <xdr:cxnSp macro="">
      <xdr:nvCxnSpPr>
        <xdr:cNvPr id="299" name="直線コネクタ 298"/>
        <xdr:cNvCxnSpPr/>
      </xdr:nvCxnSpPr>
      <xdr:spPr>
        <a:xfrm flipV="1">
          <a:off x="9639300" y="6399044"/>
          <a:ext cx="838200" cy="2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18480</xdr:rowOff>
    </xdr:from>
    <xdr:ext cx="534377" cy="259045"/>
    <xdr:sp macro="" textlink="">
      <xdr:nvSpPr>
        <xdr:cNvPr id="300" name="補助費等平均値テキスト"/>
        <xdr:cNvSpPr txBox="1"/>
      </xdr:nvSpPr>
      <xdr:spPr>
        <a:xfrm>
          <a:off x="10528300" y="60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78854</xdr:rowOff>
    </xdr:from>
    <xdr:to>
      <xdr:col>14</xdr:col>
      <xdr:colOff>28575</xdr:colOff>
      <xdr:row>37</xdr:row>
      <xdr:rowOff>103372</xdr:rowOff>
    </xdr:to>
    <xdr:cxnSp macro="">
      <xdr:nvCxnSpPr>
        <xdr:cNvPr id="302" name="直線コネクタ 301"/>
        <xdr:cNvCxnSpPr/>
      </xdr:nvCxnSpPr>
      <xdr:spPr>
        <a:xfrm flipV="1">
          <a:off x="8750300" y="6422504"/>
          <a:ext cx="889000" cy="2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3" name="フローチャート : 判断 302"/>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151925</xdr:rowOff>
    </xdr:from>
    <xdr:ext cx="534377" cy="259045"/>
    <xdr:sp macro="" textlink="">
      <xdr:nvSpPr>
        <xdr:cNvPr id="304" name="テキスト ボックス 303"/>
        <xdr:cNvSpPr txBox="1"/>
      </xdr:nvSpPr>
      <xdr:spPr>
        <a:xfrm>
          <a:off x="9372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70929</xdr:rowOff>
    </xdr:from>
    <xdr:to>
      <xdr:col>12</xdr:col>
      <xdr:colOff>511175</xdr:colOff>
      <xdr:row>37</xdr:row>
      <xdr:rowOff>103372</xdr:rowOff>
    </xdr:to>
    <xdr:cxnSp macro="">
      <xdr:nvCxnSpPr>
        <xdr:cNvPr id="305" name="直線コネクタ 304"/>
        <xdr:cNvCxnSpPr/>
      </xdr:nvCxnSpPr>
      <xdr:spPr>
        <a:xfrm>
          <a:off x="7861300" y="6414579"/>
          <a:ext cx="889000" cy="3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6" name="フローチャート : 判断 305"/>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4306</xdr:rowOff>
    </xdr:from>
    <xdr:ext cx="534377" cy="259045"/>
    <xdr:sp macro="" textlink="">
      <xdr:nvSpPr>
        <xdr:cNvPr id="307" name="テキスト ボックス 306"/>
        <xdr:cNvSpPr txBox="1"/>
      </xdr:nvSpPr>
      <xdr:spPr>
        <a:xfrm>
          <a:off x="8483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70929</xdr:rowOff>
    </xdr:from>
    <xdr:to>
      <xdr:col>11</xdr:col>
      <xdr:colOff>307975</xdr:colOff>
      <xdr:row>37</xdr:row>
      <xdr:rowOff>153569</xdr:rowOff>
    </xdr:to>
    <xdr:cxnSp macro="">
      <xdr:nvCxnSpPr>
        <xdr:cNvPr id="308" name="直線コネクタ 307"/>
        <xdr:cNvCxnSpPr/>
      </xdr:nvCxnSpPr>
      <xdr:spPr>
        <a:xfrm flipV="1">
          <a:off x="6972300" y="6414579"/>
          <a:ext cx="889000" cy="8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09" name="フローチャート : 判断 308"/>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11374</xdr:rowOff>
    </xdr:from>
    <xdr:ext cx="534377" cy="259045"/>
    <xdr:sp macro="" textlink="">
      <xdr:nvSpPr>
        <xdr:cNvPr id="310" name="テキスト ボックス 309"/>
        <xdr:cNvSpPr txBox="1"/>
      </xdr:nvSpPr>
      <xdr:spPr>
        <a:xfrm>
          <a:off x="7594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1" name="フローチャート : 判断 310"/>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38396</xdr:rowOff>
    </xdr:from>
    <xdr:ext cx="534377" cy="259045"/>
    <xdr:sp macro="" textlink="">
      <xdr:nvSpPr>
        <xdr:cNvPr id="312" name="テキスト ボックス 311"/>
        <xdr:cNvSpPr txBox="1"/>
      </xdr:nvSpPr>
      <xdr:spPr>
        <a:xfrm>
          <a:off x="6705111" y="60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4594</xdr:rowOff>
    </xdr:from>
    <xdr:to>
      <xdr:col>15</xdr:col>
      <xdr:colOff>231775</xdr:colOff>
      <xdr:row>37</xdr:row>
      <xdr:rowOff>106194</xdr:rowOff>
    </xdr:to>
    <xdr:sp macro="" textlink="">
      <xdr:nvSpPr>
        <xdr:cNvPr id="318" name="円/楕円 317"/>
        <xdr:cNvSpPr/>
      </xdr:nvSpPr>
      <xdr:spPr>
        <a:xfrm>
          <a:off x="10426700" y="634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154471</xdr:rowOff>
    </xdr:from>
    <xdr:ext cx="534377" cy="259045"/>
    <xdr:sp macro="" textlink="">
      <xdr:nvSpPr>
        <xdr:cNvPr id="319" name="補助費等該当値テキスト"/>
        <xdr:cNvSpPr txBox="1"/>
      </xdr:nvSpPr>
      <xdr:spPr>
        <a:xfrm>
          <a:off x="10528300" y="632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44,851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28054</xdr:rowOff>
    </xdr:from>
    <xdr:to>
      <xdr:col>14</xdr:col>
      <xdr:colOff>79375</xdr:colOff>
      <xdr:row>37</xdr:row>
      <xdr:rowOff>129654</xdr:rowOff>
    </xdr:to>
    <xdr:sp macro="" textlink="">
      <xdr:nvSpPr>
        <xdr:cNvPr id="320" name="円/楕円 319"/>
        <xdr:cNvSpPr/>
      </xdr:nvSpPr>
      <xdr:spPr>
        <a:xfrm>
          <a:off x="9588500" y="637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120781</xdr:rowOff>
    </xdr:from>
    <xdr:ext cx="534377" cy="259045"/>
    <xdr:sp macro="" textlink="">
      <xdr:nvSpPr>
        <xdr:cNvPr id="321" name="テキスト ボックス 320"/>
        <xdr:cNvSpPr txBox="1"/>
      </xdr:nvSpPr>
      <xdr:spPr>
        <a:xfrm>
          <a:off x="9372111" y="646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42,388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52572</xdr:rowOff>
    </xdr:from>
    <xdr:to>
      <xdr:col>12</xdr:col>
      <xdr:colOff>561975</xdr:colOff>
      <xdr:row>37</xdr:row>
      <xdr:rowOff>154172</xdr:rowOff>
    </xdr:to>
    <xdr:sp macro="" textlink="">
      <xdr:nvSpPr>
        <xdr:cNvPr id="322" name="円/楕円 321"/>
        <xdr:cNvSpPr/>
      </xdr:nvSpPr>
      <xdr:spPr>
        <a:xfrm>
          <a:off x="8699500" y="639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145299</xdr:rowOff>
    </xdr:from>
    <xdr:ext cx="534377" cy="259045"/>
    <xdr:sp macro="" textlink="">
      <xdr:nvSpPr>
        <xdr:cNvPr id="323" name="テキスト ボックス 322"/>
        <xdr:cNvSpPr txBox="1"/>
      </xdr:nvSpPr>
      <xdr:spPr>
        <a:xfrm>
          <a:off x="8483111" y="648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39,814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20129</xdr:rowOff>
    </xdr:from>
    <xdr:to>
      <xdr:col>11</xdr:col>
      <xdr:colOff>358775</xdr:colOff>
      <xdr:row>37</xdr:row>
      <xdr:rowOff>121729</xdr:rowOff>
    </xdr:to>
    <xdr:sp macro="" textlink="">
      <xdr:nvSpPr>
        <xdr:cNvPr id="324" name="円/楕円 323"/>
        <xdr:cNvSpPr/>
      </xdr:nvSpPr>
      <xdr:spPr>
        <a:xfrm>
          <a:off x="7810500" y="636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112856</xdr:rowOff>
    </xdr:from>
    <xdr:ext cx="534377" cy="259045"/>
    <xdr:sp macro="" textlink="">
      <xdr:nvSpPr>
        <xdr:cNvPr id="325" name="テキスト ボックス 324"/>
        <xdr:cNvSpPr txBox="1"/>
      </xdr:nvSpPr>
      <xdr:spPr>
        <a:xfrm>
          <a:off x="7594111" y="645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43,220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102769</xdr:rowOff>
    </xdr:from>
    <xdr:to>
      <xdr:col>10</xdr:col>
      <xdr:colOff>155575</xdr:colOff>
      <xdr:row>38</xdr:row>
      <xdr:rowOff>32919</xdr:rowOff>
    </xdr:to>
    <xdr:sp macro="" textlink="">
      <xdr:nvSpPr>
        <xdr:cNvPr id="326" name="円/楕円 325"/>
        <xdr:cNvSpPr/>
      </xdr:nvSpPr>
      <xdr:spPr>
        <a:xfrm>
          <a:off x="6921500" y="644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24045</xdr:rowOff>
    </xdr:from>
    <xdr:ext cx="534377" cy="259045"/>
    <xdr:sp macro="" textlink="">
      <xdr:nvSpPr>
        <xdr:cNvPr id="327" name="テキスト ボックス 326"/>
        <xdr:cNvSpPr txBox="1"/>
      </xdr:nvSpPr>
      <xdr:spPr>
        <a:xfrm>
          <a:off x="6705111" y="653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34,544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29613</xdr:rowOff>
    </xdr:from>
    <xdr:to>
      <xdr:col>15</xdr:col>
      <xdr:colOff>180975</xdr:colOff>
      <xdr:row>58</xdr:row>
      <xdr:rowOff>58066</xdr:rowOff>
    </xdr:to>
    <xdr:cxnSp macro="">
      <xdr:nvCxnSpPr>
        <xdr:cNvPr id="354" name="直線コネクタ 353"/>
        <xdr:cNvCxnSpPr/>
      </xdr:nvCxnSpPr>
      <xdr:spPr>
        <a:xfrm>
          <a:off x="9639300" y="9973713"/>
          <a:ext cx="838200" cy="2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160633</xdr:rowOff>
    </xdr:from>
    <xdr:ext cx="534377" cy="259045"/>
    <xdr:sp macro="" textlink="">
      <xdr:nvSpPr>
        <xdr:cNvPr id="355" name="普通建設事業費平均値テキスト"/>
        <xdr:cNvSpPr txBox="1"/>
      </xdr:nvSpPr>
      <xdr:spPr>
        <a:xfrm>
          <a:off x="10528300" y="9933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29613</xdr:rowOff>
    </xdr:from>
    <xdr:to>
      <xdr:col>14</xdr:col>
      <xdr:colOff>28575</xdr:colOff>
      <xdr:row>58</xdr:row>
      <xdr:rowOff>96758</xdr:rowOff>
    </xdr:to>
    <xdr:cxnSp macro="">
      <xdr:nvCxnSpPr>
        <xdr:cNvPr id="357" name="直線コネクタ 356"/>
        <xdr:cNvCxnSpPr/>
      </xdr:nvCxnSpPr>
      <xdr:spPr>
        <a:xfrm flipV="1">
          <a:off x="8750300" y="9973713"/>
          <a:ext cx="889000" cy="6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58" name="フローチャート : 判断 357"/>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84139</xdr:rowOff>
    </xdr:from>
    <xdr:ext cx="599010" cy="259045"/>
    <xdr:sp macro="" textlink="">
      <xdr:nvSpPr>
        <xdr:cNvPr id="359" name="テキスト ボックス 358"/>
        <xdr:cNvSpPr txBox="1"/>
      </xdr:nvSpPr>
      <xdr:spPr>
        <a:xfrm>
          <a:off x="9339794" y="10028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91988</xdr:rowOff>
    </xdr:from>
    <xdr:to>
      <xdr:col>12</xdr:col>
      <xdr:colOff>511175</xdr:colOff>
      <xdr:row>58</xdr:row>
      <xdr:rowOff>96758</xdr:rowOff>
    </xdr:to>
    <xdr:cxnSp macro="">
      <xdr:nvCxnSpPr>
        <xdr:cNvPr id="360" name="直線コネクタ 359"/>
        <xdr:cNvCxnSpPr/>
      </xdr:nvCxnSpPr>
      <xdr:spPr>
        <a:xfrm>
          <a:off x="7861300" y="10036088"/>
          <a:ext cx="889000" cy="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1" name="フローチャート : 判断 360"/>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123852</xdr:rowOff>
    </xdr:from>
    <xdr:ext cx="534377" cy="259045"/>
    <xdr:sp macro="" textlink="">
      <xdr:nvSpPr>
        <xdr:cNvPr id="362" name="テキスト ボックス 361"/>
        <xdr:cNvSpPr txBox="1"/>
      </xdr:nvSpPr>
      <xdr:spPr>
        <a:xfrm>
          <a:off x="8483111" y="972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67373</xdr:rowOff>
    </xdr:from>
    <xdr:to>
      <xdr:col>11</xdr:col>
      <xdr:colOff>307975</xdr:colOff>
      <xdr:row>58</xdr:row>
      <xdr:rowOff>91988</xdr:rowOff>
    </xdr:to>
    <xdr:cxnSp macro="">
      <xdr:nvCxnSpPr>
        <xdr:cNvPr id="363" name="直線コネクタ 362"/>
        <xdr:cNvCxnSpPr/>
      </xdr:nvCxnSpPr>
      <xdr:spPr>
        <a:xfrm>
          <a:off x="6972300" y="10011473"/>
          <a:ext cx="889000" cy="2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4" name="フローチャート : 判断 363"/>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137799</xdr:rowOff>
    </xdr:from>
    <xdr:ext cx="534377" cy="259045"/>
    <xdr:sp macro="" textlink="">
      <xdr:nvSpPr>
        <xdr:cNvPr id="365" name="テキスト ボックス 364"/>
        <xdr:cNvSpPr txBox="1"/>
      </xdr:nvSpPr>
      <xdr:spPr>
        <a:xfrm>
          <a:off x="7594111" y="973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6" name="フローチャート : 判断 365"/>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120178</xdr:rowOff>
    </xdr:from>
    <xdr:ext cx="534377" cy="259045"/>
    <xdr:sp macro="" textlink="">
      <xdr:nvSpPr>
        <xdr:cNvPr id="367" name="テキスト ボックス 366"/>
        <xdr:cNvSpPr txBox="1"/>
      </xdr:nvSpPr>
      <xdr:spPr>
        <a:xfrm>
          <a:off x="6705111" y="1006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7266</xdr:rowOff>
    </xdr:from>
    <xdr:to>
      <xdr:col>15</xdr:col>
      <xdr:colOff>231775</xdr:colOff>
      <xdr:row>58</xdr:row>
      <xdr:rowOff>108866</xdr:rowOff>
    </xdr:to>
    <xdr:sp macro="" textlink="">
      <xdr:nvSpPr>
        <xdr:cNvPr id="373" name="円/楕円 372"/>
        <xdr:cNvSpPr/>
      </xdr:nvSpPr>
      <xdr:spPr>
        <a:xfrm>
          <a:off x="10426700" y="995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138093</xdr:rowOff>
    </xdr:from>
    <xdr:ext cx="534377" cy="259045"/>
    <xdr:sp macro="" textlink="">
      <xdr:nvSpPr>
        <xdr:cNvPr id="374" name="普通建設事業費該当値テキスト"/>
        <xdr:cNvSpPr txBox="1"/>
      </xdr:nvSpPr>
      <xdr:spPr>
        <a:xfrm>
          <a:off x="10528300" y="973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89,276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150263</xdr:rowOff>
    </xdr:from>
    <xdr:to>
      <xdr:col>14</xdr:col>
      <xdr:colOff>79375</xdr:colOff>
      <xdr:row>58</xdr:row>
      <xdr:rowOff>80413</xdr:rowOff>
    </xdr:to>
    <xdr:sp macro="" textlink="">
      <xdr:nvSpPr>
        <xdr:cNvPr id="375" name="円/楕円 374"/>
        <xdr:cNvSpPr/>
      </xdr:nvSpPr>
      <xdr:spPr>
        <a:xfrm>
          <a:off x="9588500" y="992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96940</xdr:rowOff>
    </xdr:from>
    <xdr:ext cx="599010" cy="259045"/>
    <xdr:sp macro="" textlink="">
      <xdr:nvSpPr>
        <xdr:cNvPr id="376" name="テキスト ボックス 375"/>
        <xdr:cNvSpPr txBox="1"/>
      </xdr:nvSpPr>
      <xdr:spPr>
        <a:xfrm>
          <a:off x="9339794" y="9698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120,393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45958</xdr:rowOff>
    </xdr:from>
    <xdr:to>
      <xdr:col>12</xdr:col>
      <xdr:colOff>561975</xdr:colOff>
      <xdr:row>58</xdr:row>
      <xdr:rowOff>147558</xdr:rowOff>
    </xdr:to>
    <xdr:sp macro="" textlink="">
      <xdr:nvSpPr>
        <xdr:cNvPr id="377" name="円/楕円 376"/>
        <xdr:cNvSpPr/>
      </xdr:nvSpPr>
      <xdr:spPr>
        <a:xfrm>
          <a:off x="8699500" y="999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138685</xdr:rowOff>
    </xdr:from>
    <xdr:ext cx="534377" cy="259045"/>
    <xdr:sp macro="" textlink="">
      <xdr:nvSpPr>
        <xdr:cNvPr id="378" name="テキスト ボックス 377"/>
        <xdr:cNvSpPr txBox="1"/>
      </xdr:nvSpPr>
      <xdr:spPr>
        <a:xfrm>
          <a:off x="8483111" y="1008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46,962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41188</xdr:rowOff>
    </xdr:from>
    <xdr:to>
      <xdr:col>11</xdr:col>
      <xdr:colOff>358775</xdr:colOff>
      <xdr:row>58</xdr:row>
      <xdr:rowOff>142788</xdr:rowOff>
    </xdr:to>
    <xdr:sp macro="" textlink="">
      <xdr:nvSpPr>
        <xdr:cNvPr id="379" name="円/楕円 378"/>
        <xdr:cNvSpPr/>
      </xdr:nvSpPr>
      <xdr:spPr>
        <a:xfrm>
          <a:off x="7810500" y="998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133915</xdr:rowOff>
    </xdr:from>
    <xdr:ext cx="534377" cy="259045"/>
    <xdr:sp macro="" textlink="">
      <xdr:nvSpPr>
        <xdr:cNvPr id="380" name="テキスト ボックス 379"/>
        <xdr:cNvSpPr txBox="1"/>
      </xdr:nvSpPr>
      <xdr:spPr>
        <a:xfrm>
          <a:off x="7594111" y="1007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52,178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16573</xdr:rowOff>
    </xdr:from>
    <xdr:to>
      <xdr:col>10</xdr:col>
      <xdr:colOff>155575</xdr:colOff>
      <xdr:row>58</xdr:row>
      <xdr:rowOff>118173</xdr:rowOff>
    </xdr:to>
    <xdr:sp macro="" textlink="">
      <xdr:nvSpPr>
        <xdr:cNvPr id="381" name="円/楕円 380"/>
        <xdr:cNvSpPr/>
      </xdr:nvSpPr>
      <xdr:spPr>
        <a:xfrm>
          <a:off x="6921500" y="996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134700</xdr:rowOff>
    </xdr:from>
    <xdr:ext cx="534377" cy="259045"/>
    <xdr:sp macro="" textlink="">
      <xdr:nvSpPr>
        <xdr:cNvPr id="382" name="テキスト ボックス 381"/>
        <xdr:cNvSpPr txBox="1"/>
      </xdr:nvSpPr>
      <xdr:spPr>
        <a:xfrm>
          <a:off x="6705111" y="973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79,097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36,797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43848</xdr:rowOff>
    </xdr:from>
    <xdr:to>
      <xdr:col>15</xdr:col>
      <xdr:colOff>180975</xdr:colOff>
      <xdr:row>79</xdr:row>
      <xdr:rowOff>44233</xdr:rowOff>
    </xdr:to>
    <xdr:cxnSp macro="">
      <xdr:nvCxnSpPr>
        <xdr:cNvPr id="411" name="直線コネクタ 410"/>
        <xdr:cNvCxnSpPr/>
      </xdr:nvCxnSpPr>
      <xdr:spPr>
        <a:xfrm flipV="1">
          <a:off x="9639300" y="13588398"/>
          <a:ext cx="838200" cy="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136641</xdr:rowOff>
    </xdr:from>
    <xdr:ext cx="534377" cy="259045"/>
    <xdr:sp macro="" textlink="">
      <xdr:nvSpPr>
        <xdr:cNvPr id="412" name="普通建設事業費 （ うち新規整備　）平均値テキスト"/>
        <xdr:cNvSpPr txBox="1"/>
      </xdr:nvSpPr>
      <xdr:spPr>
        <a:xfrm>
          <a:off x="10528300" y="1333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4" name="フローチャート : 判断 413"/>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45547</xdr:rowOff>
    </xdr:from>
    <xdr:ext cx="534377" cy="259045"/>
    <xdr:sp macro="" textlink="">
      <xdr:nvSpPr>
        <xdr:cNvPr id="415" name="テキスト ボックス 414"/>
        <xdr:cNvSpPr txBox="1"/>
      </xdr:nvSpPr>
      <xdr:spPr>
        <a:xfrm>
          <a:off x="9372111" y="1324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164498</xdr:rowOff>
    </xdr:from>
    <xdr:to>
      <xdr:col>15</xdr:col>
      <xdr:colOff>231775</xdr:colOff>
      <xdr:row>79</xdr:row>
      <xdr:rowOff>94648</xdr:rowOff>
    </xdr:to>
    <xdr:sp macro="" textlink="">
      <xdr:nvSpPr>
        <xdr:cNvPr id="421" name="円/楕円 420"/>
        <xdr:cNvSpPr/>
      </xdr:nvSpPr>
      <xdr:spPr>
        <a:xfrm>
          <a:off x="10426700" y="1353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92191</xdr:rowOff>
    </xdr:from>
    <xdr:ext cx="378565" cy="259045"/>
    <xdr:sp macro="" textlink="">
      <xdr:nvSpPr>
        <xdr:cNvPr id="422" name="普通建設事業費 （ うち新規整備　）該当値テキスト"/>
        <xdr:cNvSpPr txBox="1"/>
      </xdr:nvSpPr>
      <xdr:spPr>
        <a:xfrm>
          <a:off x="10528300" y="13465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164883</xdr:rowOff>
    </xdr:from>
    <xdr:to>
      <xdr:col>14</xdr:col>
      <xdr:colOff>79375</xdr:colOff>
      <xdr:row>79</xdr:row>
      <xdr:rowOff>95033</xdr:rowOff>
    </xdr:to>
    <xdr:sp macro="" textlink="">
      <xdr:nvSpPr>
        <xdr:cNvPr id="423" name="円/楕円 422"/>
        <xdr:cNvSpPr/>
      </xdr:nvSpPr>
      <xdr:spPr>
        <a:xfrm>
          <a:off x="9588500" y="1353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79</xdr:row>
      <xdr:rowOff>86160</xdr:rowOff>
    </xdr:from>
    <xdr:ext cx="378565" cy="259045"/>
    <xdr:sp macro="" textlink="">
      <xdr:nvSpPr>
        <xdr:cNvPr id="424" name="テキスト ボックス 423"/>
        <xdr:cNvSpPr txBox="1"/>
      </xdr:nvSpPr>
      <xdr:spPr>
        <a:xfrm>
          <a:off x="9450017" y="13630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39,284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94459</xdr:rowOff>
    </xdr:from>
    <xdr:to>
      <xdr:col>15</xdr:col>
      <xdr:colOff>180975</xdr:colOff>
      <xdr:row>95</xdr:row>
      <xdr:rowOff>165334</xdr:rowOff>
    </xdr:to>
    <xdr:cxnSp macro="">
      <xdr:nvCxnSpPr>
        <xdr:cNvPr id="453" name="直線コネクタ 452"/>
        <xdr:cNvCxnSpPr/>
      </xdr:nvCxnSpPr>
      <xdr:spPr>
        <a:xfrm>
          <a:off x="9639300" y="16210759"/>
          <a:ext cx="838200" cy="24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74361</xdr:rowOff>
    </xdr:from>
    <xdr:ext cx="534377" cy="259045"/>
    <xdr:sp macro="" textlink="">
      <xdr:nvSpPr>
        <xdr:cNvPr id="454" name="普通建設事業費 （ うち更新整備　）平均値テキスト"/>
        <xdr:cNvSpPr txBox="1"/>
      </xdr:nvSpPr>
      <xdr:spPr>
        <a:xfrm>
          <a:off x="10528300" y="16705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6" name="フローチャート : 判断 455"/>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153502</xdr:rowOff>
    </xdr:from>
    <xdr:ext cx="534377" cy="259045"/>
    <xdr:sp macro="" textlink="">
      <xdr:nvSpPr>
        <xdr:cNvPr id="457" name="テキスト ボックス 456"/>
        <xdr:cNvSpPr txBox="1"/>
      </xdr:nvSpPr>
      <xdr:spPr>
        <a:xfrm>
          <a:off x="9372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114534</xdr:rowOff>
    </xdr:from>
    <xdr:to>
      <xdr:col>15</xdr:col>
      <xdr:colOff>231775</xdr:colOff>
      <xdr:row>96</xdr:row>
      <xdr:rowOff>44684</xdr:rowOff>
    </xdr:to>
    <xdr:sp macro="" textlink="">
      <xdr:nvSpPr>
        <xdr:cNvPr id="463" name="円/楕円 462"/>
        <xdr:cNvSpPr/>
      </xdr:nvSpPr>
      <xdr:spPr>
        <a:xfrm>
          <a:off x="10426700" y="1640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137411</xdr:rowOff>
    </xdr:from>
    <xdr:ext cx="534377" cy="259045"/>
    <xdr:sp macro="" textlink="">
      <xdr:nvSpPr>
        <xdr:cNvPr id="464" name="普通建設事業費 （ うち更新整備　）該当値テキスト"/>
        <xdr:cNvSpPr txBox="1"/>
      </xdr:nvSpPr>
      <xdr:spPr>
        <a:xfrm>
          <a:off x="10528300" y="1625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74,136</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43659</xdr:rowOff>
    </xdr:from>
    <xdr:to>
      <xdr:col>14</xdr:col>
      <xdr:colOff>79375</xdr:colOff>
      <xdr:row>94</xdr:row>
      <xdr:rowOff>145259</xdr:rowOff>
    </xdr:to>
    <xdr:sp macro="" textlink="">
      <xdr:nvSpPr>
        <xdr:cNvPr id="465" name="円/楕円 464"/>
        <xdr:cNvSpPr/>
      </xdr:nvSpPr>
      <xdr:spPr>
        <a:xfrm>
          <a:off x="9588500" y="1615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92</xdr:row>
      <xdr:rowOff>161786</xdr:rowOff>
    </xdr:from>
    <xdr:ext cx="599010" cy="259045"/>
    <xdr:sp macro="" textlink="">
      <xdr:nvSpPr>
        <xdr:cNvPr id="466" name="テキスト ボックス 465"/>
        <xdr:cNvSpPr txBox="1"/>
      </xdr:nvSpPr>
      <xdr:spPr>
        <a:xfrm>
          <a:off x="9339794" y="15935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105,937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54459</xdr:rowOff>
    </xdr:from>
    <xdr:to>
      <xdr:col>23</xdr:col>
      <xdr:colOff>517525</xdr:colOff>
      <xdr:row>38</xdr:row>
      <xdr:rowOff>117704</xdr:rowOff>
    </xdr:to>
    <xdr:cxnSp macro="">
      <xdr:nvCxnSpPr>
        <xdr:cNvPr id="493" name="直線コネクタ 492"/>
        <xdr:cNvCxnSpPr/>
      </xdr:nvCxnSpPr>
      <xdr:spPr>
        <a:xfrm flipV="1">
          <a:off x="15481300" y="6569559"/>
          <a:ext cx="838200" cy="6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44618</xdr:rowOff>
    </xdr:from>
    <xdr:ext cx="469744" cy="259045"/>
    <xdr:sp macro="" textlink="">
      <xdr:nvSpPr>
        <xdr:cNvPr id="494" name="災害復旧事業費平均値テキスト"/>
        <xdr:cNvSpPr txBox="1"/>
      </xdr:nvSpPr>
      <xdr:spPr>
        <a:xfrm>
          <a:off x="16370300" y="6559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107339</xdr:rowOff>
    </xdr:from>
    <xdr:to>
      <xdr:col>22</xdr:col>
      <xdr:colOff>365125</xdr:colOff>
      <xdr:row>38</xdr:row>
      <xdr:rowOff>117704</xdr:rowOff>
    </xdr:to>
    <xdr:cxnSp macro="">
      <xdr:nvCxnSpPr>
        <xdr:cNvPr id="496" name="直線コネクタ 495"/>
        <xdr:cNvCxnSpPr/>
      </xdr:nvCxnSpPr>
      <xdr:spPr>
        <a:xfrm>
          <a:off x="14592300" y="6622439"/>
          <a:ext cx="889000" cy="1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7" name="フローチャート : 判断 496"/>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169944</xdr:rowOff>
    </xdr:from>
    <xdr:ext cx="469744" cy="259045"/>
    <xdr:sp macro="" textlink="">
      <xdr:nvSpPr>
        <xdr:cNvPr id="498" name="テキスト ボックス 497"/>
        <xdr:cNvSpPr txBox="1"/>
      </xdr:nvSpPr>
      <xdr:spPr>
        <a:xfrm>
          <a:off x="15246427" y="63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80383</xdr:rowOff>
    </xdr:from>
    <xdr:to>
      <xdr:col>21</xdr:col>
      <xdr:colOff>161925</xdr:colOff>
      <xdr:row>38</xdr:row>
      <xdr:rowOff>107339</xdr:rowOff>
    </xdr:to>
    <xdr:cxnSp macro="">
      <xdr:nvCxnSpPr>
        <xdr:cNvPr id="499" name="直線コネクタ 498"/>
        <xdr:cNvCxnSpPr/>
      </xdr:nvCxnSpPr>
      <xdr:spPr>
        <a:xfrm>
          <a:off x="13703300" y="6595483"/>
          <a:ext cx="889000" cy="2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0" name="フローチャート : 判断 499"/>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170867</xdr:rowOff>
    </xdr:from>
    <xdr:ext cx="469744" cy="259045"/>
    <xdr:sp macro="" textlink="">
      <xdr:nvSpPr>
        <xdr:cNvPr id="501" name="テキスト ボックス 500"/>
        <xdr:cNvSpPr txBox="1"/>
      </xdr:nvSpPr>
      <xdr:spPr>
        <a:xfrm>
          <a:off x="14357427" y="634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80383</xdr:rowOff>
    </xdr:from>
    <xdr:to>
      <xdr:col>19</xdr:col>
      <xdr:colOff>644525</xdr:colOff>
      <xdr:row>38</xdr:row>
      <xdr:rowOff>125572</xdr:rowOff>
    </xdr:to>
    <xdr:cxnSp macro="">
      <xdr:nvCxnSpPr>
        <xdr:cNvPr id="502" name="直線コネクタ 501"/>
        <xdr:cNvCxnSpPr/>
      </xdr:nvCxnSpPr>
      <xdr:spPr>
        <a:xfrm flipV="1">
          <a:off x="12814300" y="6595483"/>
          <a:ext cx="889000" cy="4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3" name="フローチャート : 判断 502"/>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130398</xdr:rowOff>
    </xdr:from>
    <xdr:ext cx="534377" cy="259045"/>
    <xdr:sp macro="" textlink="">
      <xdr:nvSpPr>
        <xdr:cNvPr id="504" name="テキスト ボックス 503"/>
        <xdr:cNvSpPr txBox="1"/>
      </xdr:nvSpPr>
      <xdr:spPr>
        <a:xfrm>
          <a:off x="13436111" y="664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5" name="フローチャート : 判断 504"/>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2979</xdr:rowOff>
    </xdr:from>
    <xdr:ext cx="469744" cy="259045"/>
    <xdr:sp macro="" textlink="">
      <xdr:nvSpPr>
        <xdr:cNvPr id="506" name="テキスト ボックス 505"/>
        <xdr:cNvSpPr txBox="1"/>
      </xdr:nvSpPr>
      <xdr:spPr>
        <a:xfrm>
          <a:off x="12579427" y="634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3659</xdr:rowOff>
    </xdr:from>
    <xdr:to>
      <xdr:col>23</xdr:col>
      <xdr:colOff>568325</xdr:colOff>
      <xdr:row>38</xdr:row>
      <xdr:rowOff>105259</xdr:rowOff>
    </xdr:to>
    <xdr:sp macro="" textlink="">
      <xdr:nvSpPr>
        <xdr:cNvPr id="512" name="円/楕円 511"/>
        <xdr:cNvSpPr/>
      </xdr:nvSpPr>
      <xdr:spPr>
        <a:xfrm>
          <a:off x="16268700" y="651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134486</xdr:rowOff>
    </xdr:from>
    <xdr:ext cx="534377" cy="259045"/>
    <xdr:sp macro="" textlink="">
      <xdr:nvSpPr>
        <xdr:cNvPr id="513" name="災害復旧事業費該当値テキスト"/>
        <xdr:cNvSpPr txBox="1"/>
      </xdr:nvSpPr>
      <xdr:spPr>
        <a:xfrm>
          <a:off x="16370300" y="630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18,644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66904</xdr:rowOff>
    </xdr:from>
    <xdr:to>
      <xdr:col>22</xdr:col>
      <xdr:colOff>415925</xdr:colOff>
      <xdr:row>38</xdr:row>
      <xdr:rowOff>168504</xdr:rowOff>
    </xdr:to>
    <xdr:sp macro="" textlink="">
      <xdr:nvSpPr>
        <xdr:cNvPr id="514" name="円/楕円 513"/>
        <xdr:cNvSpPr/>
      </xdr:nvSpPr>
      <xdr:spPr>
        <a:xfrm>
          <a:off x="15430500" y="658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159631</xdr:rowOff>
    </xdr:from>
    <xdr:ext cx="469744" cy="259045"/>
    <xdr:sp macro="" textlink="">
      <xdr:nvSpPr>
        <xdr:cNvPr id="515" name="テキスト ボックス 514"/>
        <xdr:cNvSpPr txBox="1"/>
      </xdr:nvSpPr>
      <xdr:spPr>
        <a:xfrm>
          <a:off x="15246427" y="667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56539</xdr:rowOff>
    </xdr:from>
    <xdr:to>
      <xdr:col>21</xdr:col>
      <xdr:colOff>212725</xdr:colOff>
      <xdr:row>38</xdr:row>
      <xdr:rowOff>158139</xdr:rowOff>
    </xdr:to>
    <xdr:sp macro="" textlink="">
      <xdr:nvSpPr>
        <xdr:cNvPr id="516" name="円/楕円 515"/>
        <xdr:cNvSpPr/>
      </xdr:nvSpPr>
      <xdr:spPr>
        <a:xfrm>
          <a:off x="14541500" y="657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149266</xdr:rowOff>
    </xdr:from>
    <xdr:ext cx="469744" cy="259045"/>
    <xdr:sp macro="" textlink="">
      <xdr:nvSpPr>
        <xdr:cNvPr id="517" name="テキスト ボックス 516"/>
        <xdr:cNvSpPr txBox="1"/>
      </xdr:nvSpPr>
      <xdr:spPr>
        <a:xfrm>
          <a:off x="14357427" y="666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29583</xdr:rowOff>
    </xdr:from>
    <xdr:to>
      <xdr:col>20</xdr:col>
      <xdr:colOff>9525</xdr:colOff>
      <xdr:row>38</xdr:row>
      <xdr:rowOff>131183</xdr:rowOff>
    </xdr:to>
    <xdr:sp macro="" textlink="">
      <xdr:nvSpPr>
        <xdr:cNvPr id="518" name="円/楕円 517"/>
        <xdr:cNvSpPr/>
      </xdr:nvSpPr>
      <xdr:spPr>
        <a:xfrm>
          <a:off x="13652500" y="654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147710</xdr:rowOff>
    </xdr:from>
    <xdr:ext cx="534377" cy="259045"/>
    <xdr:sp macro="" textlink="">
      <xdr:nvSpPr>
        <xdr:cNvPr id="519" name="テキスト ボックス 518"/>
        <xdr:cNvSpPr txBox="1"/>
      </xdr:nvSpPr>
      <xdr:spPr>
        <a:xfrm>
          <a:off x="13436111" y="631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12,974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74772</xdr:rowOff>
    </xdr:from>
    <xdr:to>
      <xdr:col>18</xdr:col>
      <xdr:colOff>492125</xdr:colOff>
      <xdr:row>39</xdr:row>
      <xdr:rowOff>4922</xdr:rowOff>
    </xdr:to>
    <xdr:sp macro="" textlink="">
      <xdr:nvSpPr>
        <xdr:cNvPr id="520" name="円/楕円 519"/>
        <xdr:cNvSpPr/>
      </xdr:nvSpPr>
      <xdr:spPr>
        <a:xfrm>
          <a:off x="12763500" y="658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167499</xdr:rowOff>
    </xdr:from>
    <xdr:ext cx="469744" cy="259045"/>
    <xdr:sp macro="" textlink="">
      <xdr:nvSpPr>
        <xdr:cNvPr id="521" name="テキスト ボックス 520"/>
        <xdr:cNvSpPr txBox="1"/>
      </xdr:nvSpPr>
      <xdr:spPr>
        <a:xfrm>
          <a:off x="12579427" y="6682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3" name="テキスト ボックス 53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5" name="テキスト ボックス 534"/>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7" name="テキスト ボックス 536"/>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9" name="テキスト ボックス 538"/>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1" name="テキスト ボックス 54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3" name="直線コネクタ 54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0" name="フローチャート : 判断 54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2" name="フローチャート : 判断 55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53" name="テキスト ボックス 55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5" name="フローチャート : 判断 554"/>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6" name="テキスト ボックス 555"/>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8" name="フローチャート : 判断 557"/>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9" name="テキスト ボックス 558"/>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0" name="フローチャート : 判断 559"/>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61" name="テキスト ボックス 560"/>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0" name="テキスト ボックス 569"/>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2" name="テキスト ボックス 571"/>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4" name="テキスト ボックス 573"/>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6" name="テキスト ボックス 575"/>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0" name="テキスト ボックス 58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2" name="テキスト ボックス 59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4" name="テキスト ボックス 59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0" name="直線コネクタ 599"/>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601"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2" name="直線コネクタ 601"/>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603"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4" name="直線コネクタ 603"/>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85632</xdr:rowOff>
    </xdr:from>
    <xdr:to>
      <xdr:col>23</xdr:col>
      <xdr:colOff>517525</xdr:colOff>
      <xdr:row>77</xdr:row>
      <xdr:rowOff>97943</xdr:rowOff>
    </xdr:to>
    <xdr:cxnSp macro="">
      <xdr:nvCxnSpPr>
        <xdr:cNvPr id="605" name="直線コネクタ 604"/>
        <xdr:cNvCxnSpPr/>
      </xdr:nvCxnSpPr>
      <xdr:spPr>
        <a:xfrm>
          <a:off x="15481300" y="13287282"/>
          <a:ext cx="838200" cy="1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45846</xdr:rowOff>
    </xdr:from>
    <xdr:ext cx="534377" cy="259045"/>
    <xdr:sp macro="" textlink="">
      <xdr:nvSpPr>
        <xdr:cNvPr id="606" name="公債費平均値テキスト"/>
        <xdr:cNvSpPr txBox="1"/>
      </xdr:nvSpPr>
      <xdr:spPr>
        <a:xfrm>
          <a:off x="16370300" y="13247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7" name="フローチャート : 判断 606"/>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81811</xdr:rowOff>
    </xdr:from>
    <xdr:to>
      <xdr:col>22</xdr:col>
      <xdr:colOff>365125</xdr:colOff>
      <xdr:row>77</xdr:row>
      <xdr:rowOff>85632</xdr:rowOff>
    </xdr:to>
    <xdr:cxnSp macro="">
      <xdr:nvCxnSpPr>
        <xdr:cNvPr id="608" name="直線コネクタ 607"/>
        <xdr:cNvCxnSpPr/>
      </xdr:nvCxnSpPr>
      <xdr:spPr>
        <a:xfrm>
          <a:off x="14592300" y="13283461"/>
          <a:ext cx="8890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09" name="フローチャート : 判断 608"/>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171028</xdr:rowOff>
    </xdr:from>
    <xdr:ext cx="534377" cy="259045"/>
    <xdr:sp macro="" textlink="">
      <xdr:nvSpPr>
        <xdr:cNvPr id="610" name="テキスト ボックス 609"/>
        <xdr:cNvSpPr txBox="1"/>
      </xdr:nvSpPr>
      <xdr:spPr>
        <a:xfrm>
          <a:off x="15214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81811</xdr:rowOff>
    </xdr:from>
    <xdr:to>
      <xdr:col>21</xdr:col>
      <xdr:colOff>161925</xdr:colOff>
      <xdr:row>77</xdr:row>
      <xdr:rowOff>89866</xdr:rowOff>
    </xdr:to>
    <xdr:cxnSp macro="">
      <xdr:nvCxnSpPr>
        <xdr:cNvPr id="611" name="直線コネクタ 610"/>
        <xdr:cNvCxnSpPr/>
      </xdr:nvCxnSpPr>
      <xdr:spPr>
        <a:xfrm flipV="1">
          <a:off x="13703300" y="13283461"/>
          <a:ext cx="889000" cy="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2" name="フローチャート : 判断 611"/>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168978</xdr:rowOff>
    </xdr:from>
    <xdr:ext cx="534377" cy="259045"/>
    <xdr:sp macro="" textlink="">
      <xdr:nvSpPr>
        <xdr:cNvPr id="613" name="テキスト ボックス 612"/>
        <xdr:cNvSpPr txBox="1"/>
      </xdr:nvSpPr>
      <xdr:spPr>
        <a:xfrm>
          <a:off x="14325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89866</xdr:rowOff>
    </xdr:from>
    <xdr:to>
      <xdr:col>19</xdr:col>
      <xdr:colOff>644525</xdr:colOff>
      <xdr:row>77</xdr:row>
      <xdr:rowOff>112168</xdr:rowOff>
    </xdr:to>
    <xdr:cxnSp macro="">
      <xdr:nvCxnSpPr>
        <xdr:cNvPr id="614" name="直線コネクタ 613"/>
        <xdr:cNvCxnSpPr/>
      </xdr:nvCxnSpPr>
      <xdr:spPr>
        <a:xfrm flipV="1">
          <a:off x="12814300" y="13291516"/>
          <a:ext cx="889000" cy="2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5" name="フローチャート : 判断 614"/>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168166</xdr:rowOff>
    </xdr:from>
    <xdr:ext cx="534377" cy="259045"/>
    <xdr:sp macro="" textlink="">
      <xdr:nvSpPr>
        <xdr:cNvPr id="616" name="テキスト ボックス 615"/>
        <xdr:cNvSpPr txBox="1"/>
      </xdr:nvSpPr>
      <xdr:spPr>
        <a:xfrm>
          <a:off x="13436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7" name="フローチャート : 判断 616"/>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163766</xdr:rowOff>
    </xdr:from>
    <xdr:ext cx="534377" cy="259045"/>
    <xdr:sp macro="" textlink="">
      <xdr:nvSpPr>
        <xdr:cNvPr id="618" name="テキスト ボックス 617"/>
        <xdr:cNvSpPr txBox="1"/>
      </xdr:nvSpPr>
      <xdr:spPr>
        <a:xfrm>
          <a:off x="12547111" y="133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47143</xdr:rowOff>
    </xdr:from>
    <xdr:to>
      <xdr:col>23</xdr:col>
      <xdr:colOff>568325</xdr:colOff>
      <xdr:row>77</xdr:row>
      <xdr:rowOff>148743</xdr:rowOff>
    </xdr:to>
    <xdr:sp macro="" textlink="">
      <xdr:nvSpPr>
        <xdr:cNvPr id="624" name="円/楕円 623"/>
        <xdr:cNvSpPr/>
      </xdr:nvSpPr>
      <xdr:spPr>
        <a:xfrm>
          <a:off x="16268700" y="1324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70020</xdr:rowOff>
    </xdr:from>
    <xdr:ext cx="534377" cy="259045"/>
    <xdr:sp macro="" textlink="">
      <xdr:nvSpPr>
        <xdr:cNvPr id="625" name="公債費該当値テキスト"/>
        <xdr:cNvSpPr txBox="1"/>
      </xdr:nvSpPr>
      <xdr:spPr>
        <a:xfrm>
          <a:off x="16370300" y="1310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75,960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34832</xdr:rowOff>
    </xdr:from>
    <xdr:to>
      <xdr:col>22</xdr:col>
      <xdr:colOff>415925</xdr:colOff>
      <xdr:row>77</xdr:row>
      <xdr:rowOff>136432</xdr:rowOff>
    </xdr:to>
    <xdr:sp macro="" textlink="">
      <xdr:nvSpPr>
        <xdr:cNvPr id="626" name="円/楕円 625"/>
        <xdr:cNvSpPr/>
      </xdr:nvSpPr>
      <xdr:spPr>
        <a:xfrm>
          <a:off x="15430500" y="1323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152959</xdr:rowOff>
    </xdr:from>
    <xdr:ext cx="534377" cy="259045"/>
    <xdr:sp macro="" textlink="">
      <xdr:nvSpPr>
        <xdr:cNvPr id="627" name="テキスト ボックス 626"/>
        <xdr:cNvSpPr txBox="1"/>
      </xdr:nvSpPr>
      <xdr:spPr>
        <a:xfrm>
          <a:off x="15214111" y="1301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79,191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31011</xdr:rowOff>
    </xdr:from>
    <xdr:to>
      <xdr:col>21</xdr:col>
      <xdr:colOff>212725</xdr:colOff>
      <xdr:row>77</xdr:row>
      <xdr:rowOff>132611</xdr:rowOff>
    </xdr:to>
    <xdr:sp macro="" textlink="">
      <xdr:nvSpPr>
        <xdr:cNvPr id="628" name="円/楕円 627"/>
        <xdr:cNvSpPr/>
      </xdr:nvSpPr>
      <xdr:spPr>
        <a:xfrm>
          <a:off x="14541500" y="1323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149138</xdr:rowOff>
    </xdr:from>
    <xdr:ext cx="534377" cy="259045"/>
    <xdr:sp macro="" textlink="">
      <xdr:nvSpPr>
        <xdr:cNvPr id="629" name="テキスト ボックス 628"/>
        <xdr:cNvSpPr txBox="1"/>
      </xdr:nvSpPr>
      <xdr:spPr>
        <a:xfrm>
          <a:off x="14325111" y="1300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80,194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39066</xdr:rowOff>
    </xdr:from>
    <xdr:to>
      <xdr:col>20</xdr:col>
      <xdr:colOff>9525</xdr:colOff>
      <xdr:row>77</xdr:row>
      <xdr:rowOff>140666</xdr:rowOff>
    </xdr:to>
    <xdr:sp macro="" textlink="">
      <xdr:nvSpPr>
        <xdr:cNvPr id="630" name="円/楕円 629"/>
        <xdr:cNvSpPr/>
      </xdr:nvSpPr>
      <xdr:spPr>
        <a:xfrm>
          <a:off x="13652500" y="1324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157193</xdr:rowOff>
    </xdr:from>
    <xdr:ext cx="534377" cy="259045"/>
    <xdr:sp macro="" textlink="">
      <xdr:nvSpPr>
        <xdr:cNvPr id="631" name="テキスト ボックス 630"/>
        <xdr:cNvSpPr txBox="1"/>
      </xdr:nvSpPr>
      <xdr:spPr>
        <a:xfrm>
          <a:off x="13436111" y="130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78,080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61368</xdr:rowOff>
    </xdr:from>
    <xdr:to>
      <xdr:col>18</xdr:col>
      <xdr:colOff>492125</xdr:colOff>
      <xdr:row>77</xdr:row>
      <xdr:rowOff>162968</xdr:rowOff>
    </xdr:to>
    <xdr:sp macro="" textlink="">
      <xdr:nvSpPr>
        <xdr:cNvPr id="632" name="円/楕円 631"/>
        <xdr:cNvSpPr/>
      </xdr:nvSpPr>
      <xdr:spPr>
        <a:xfrm>
          <a:off x="12763500" y="1326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8045</xdr:rowOff>
    </xdr:from>
    <xdr:ext cx="534377" cy="259045"/>
    <xdr:sp macro="" textlink="">
      <xdr:nvSpPr>
        <xdr:cNvPr id="633" name="テキスト ボックス 632"/>
        <xdr:cNvSpPr txBox="1"/>
      </xdr:nvSpPr>
      <xdr:spPr>
        <a:xfrm>
          <a:off x="12547111" y="1303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72,226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7" name="テキスト ボックス 64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9" name="テキスト ボックス 64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1" name="テキスト ボックス 65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5" name="直線コネクタ 654"/>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6"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7" name="直線コネクタ 656"/>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8"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9" name="直線コネクタ 658"/>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121478</xdr:rowOff>
    </xdr:from>
    <xdr:to>
      <xdr:col>23</xdr:col>
      <xdr:colOff>517525</xdr:colOff>
      <xdr:row>98</xdr:row>
      <xdr:rowOff>123335</xdr:rowOff>
    </xdr:to>
    <xdr:cxnSp macro="">
      <xdr:nvCxnSpPr>
        <xdr:cNvPr id="660" name="直線コネクタ 659"/>
        <xdr:cNvCxnSpPr/>
      </xdr:nvCxnSpPr>
      <xdr:spPr>
        <a:xfrm flipV="1">
          <a:off x="15481300" y="16923578"/>
          <a:ext cx="838200" cy="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65673</xdr:rowOff>
    </xdr:from>
    <xdr:ext cx="534377" cy="259045"/>
    <xdr:sp macro="" textlink="">
      <xdr:nvSpPr>
        <xdr:cNvPr id="661" name="積立金平均値テキスト"/>
        <xdr:cNvSpPr txBox="1"/>
      </xdr:nvSpPr>
      <xdr:spPr>
        <a:xfrm>
          <a:off x="16370300" y="1669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2" name="フローチャート : 判断 661"/>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110765</xdr:rowOff>
    </xdr:from>
    <xdr:to>
      <xdr:col>22</xdr:col>
      <xdr:colOff>365125</xdr:colOff>
      <xdr:row>98</xdr:row>
      <xdr:rowOff>123335</xdr:rowOff>
    </xdr:to>
    <xdr:cxnSp macro="">
      <xdr:nvCxnSpPr>
        <xdr:cNvPr id="663" name="直線コネクタ 662"/>
        <xdr:cNvCxnSpPr/>
      </xdr:nvCxnSpPr>
      <xdr:spPr>
        <a:xfrm>
          <a:off x="14592300" y="16912865"/>
          <a:ext cx="889000" cy="1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4" name="フローチャート : 判断 663"/>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136679</xdr:rowOff>
    </xdr:from>
    <xdr:ext cx="534377" cy="259045"/>
    <xdr:sp macro="" textlink="">
      <xdr:nvSpPr>
        <xdr:cNvPr id="665" name="テキスト ボックス 664"/>
        <xdr:cNvSpPr txBox="1"/>
      </xdr:nvSpPr>
      <xdr:spPr>
        <a:xfrm>
          <a:off x="15214111" y="165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109617</xdr:rowOff>
    </xdr:from>
    <xdr:to>
      <xdr:col>21</xdr:col>
      <xdr:colOff>161925</xdr:colOff>
      <xdr:row>98</xdr:row>
      <xdr:rowOff>110765</xdr:rowOff>
    </xdr:to>
    <xdr:cxnSp macro="">
      <xdr:nvCxnSpPr>
        <xdr:cNvPr id="666" name="直線コネクタ 665"/>
        <xdr:cNvCxnSpPr/>
      </xdr:nvCxnSpPr>
      <xdr:spPr>
        <a:xfrm>
          <a:off x="13703300" y="16911717"/>
          <a:ext cx="8890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7" name="フローチャート : 判断 666"/>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142034</xdr:rowOff>
    </xdr:from>
    <xdr:ext cx="534377" cy="259045"/>
    <xdr:sp macro="" textlink="">
      <xdr:nvSpPr>
        <xdr:cNvPr id="668" name="テキスト ボックス 667"/>
        <xdr:cNvSpPr txBox="1"/>
      </xdr:nvSpPr>
      <xdr:spPr>
        <a:xfrm>
          <a:off x="14325111" y="166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31907</xdr:rowOff>
    </xdr:from>
    <xdr:to>
      <xdr:col>19</xdr:col>
      <xdr:colOff>644525</xdr:colOff>
      <xdr:row>98</xdr:row>
      <xdr:rowOff>109617</xdr:rowOff>
    </xdr:to>
    <xdr:cxnSp macro="">
      <xdr:nvCxnSpPr>
        <xdr:cNvPr id="669" name="直線コネクタ 668"/>
        <xdr:cNvCxnSpPr/>
      </xdr:nvCxnSpPr>
      <xdr:spPr>
        <a:xfrm>
          <a:off x="12814300" y="16834007"/>
          <a:ext cx="889000" cy="7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0" name="フローチャート : 判断 669"/>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79838</xdr:rowOff>
    </xdr:from>
    <xdr:ext cx="534377" cy="259045"/>
    <xdr:sp macro="" textlink="">
      <xdr:nvSpPr>
        <xdr:cNvPr id="671" name="テキスト ボックス 670"/>
        <xdr:cNvSpPr txBox="1"/>
      </xdr:nvSpPr>
      <xdr:spPr>
        <a:xfrm>
          <a:off x="13436111" y="165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2" name="フローチャート : 判断 671"/>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121333</xdr:rowOff>
    </xdr:from>
    <xdr:ext cx="534377" cy="259045"/>
    <xdr:sp macro="" textlink="">
      <xdr:nvSpPr>
        <xdr:cNvPr id="673" name="テキスト ボックス 672"/>
        <xdr:cNvSpPr txBox="1"/>
      </xdr:nvSpPr>
      <xdr:spPr>
        <a:xfrm>
          <a:off x="12547111" y="1692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70678</xdr:rowOff>
    </xdr:from>
    <xdr:to>
      <xdr:col>23</xdr:col>
      <xdr:colOff>568325</xdr:colOff>
      <xdr:row>99</xdr:row>
      <xdr:rowOff>828</xdr:rowOff>
    </xdr:to>
    <xdr:sp macro="" textlink="">
      <xdr:nvSpPr>
        <xdr:cNvPr id="679" name="円/楕円 678"/>
        <xdr:cNvSpPr/>
      </xdr:nvSpPr>
      <xdr:spPr>
        <a:xfrm>
          <a:off x="16268700" y="1687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21223</xdr:rowOff>
    </xdr:from>
    <xdr:ext cx="469744" cy="259045"/>
    <xdr:sp macro="" textlink="">
      <xdr:nvSpPr>
        <xdr:cNvPr id="680" name="積立金該当値テキスト"/>
        <xdr:cNvSpPr txBox="1"/>
      </xdr:nvSpPr>
      <xdr:spPr>
        <a:xfrm>
          <a:off x="16370300" y="1682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7,971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72535</xdr:rowOff>
    </xdr:from>
    <xdr:to>
      <xdr:col>22</xdr:col>
      <xdr:colOff>415925</xdr:colOff>
      <xdr:row>99</xdr:row>
      <xdr:rowOff>2685</xdr:rowOff>
    </xdr:to>
    <xdr:sp macro="" textlink="">
      <xdr:nvSpPr>
        <xdr:cNvPr id="681" name="円/楕円 680"/>
        <xdr:cNvSpPr/>
      </xdr:nvSpPr>
      <xdr:spPr>
        <a:xfrm>
          <a:off x="15430500" y="1687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165262</xdr:rowOff>
    </xdr:from>
    <xdr:ext cx="469744" cy="259045"/>
    <xdr:sp macro="" textlink="">
      <xdr:nvSpPr>
        <xdr:cNvPr id="682" name="テキスト ボックス 681"/>
        <xdr:cNvSpPr txBox="1"/>
      </xdr:nvSpPr>
      <xdr:spPr>
        <a:xfrm>
          <a:off x="15246427" y="16967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59965</xdr:rowOff>
    </xdr:from>
    <xdr:to>
      <xdr:col>21</xdr:col>
      <xdr:colOff>212725</xdr:colOff>
      <xdr:row>98</xdr:row>
      <xdr:rowOff>161565</xdr:rowOff>
    </xdr:to>
    <xdr:sp macro="" textlink="">
      <xdr:nvSpPr>
        <xdr:cNvPr id="683" name="円/楕円 682"/>
        <xdr:cNvSpPr/>
      </xdr:nvSpPr>
      <xdr:spPr>
        <a:xfrm>
          <a:off x="14541500" y="1686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152692</xdr:rowOff>
    </xdr:from>
    <xdr:ext cx="534377" cy="259045"/>
    <xdr:sp macro="" textlink="">
      <xdr:nvSpPr>
        <xdr:cNvPr id="684" name="テキスト ボックス 683"/>
        <xdr:cNvSpPr txBox="1"/>
      </xdr:nvSpPr>
      <xdr:spPr>
        <a:xfrm>
          <a:off x="14325111" y="1695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12,657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58817</xdr:rowOff>
    </xdr:from>
    <xdr:to>
      <xdr:col>20</xdr:col>
      <xdr:colOff>9525</xdr:colOff>
      <xdr:row>98</xdr:row>
      <xdr:rowOff>160417</xdr:rowOff>
    </xdr:to>
    <xdr:sp macro="" textlink="">
      <xdr:nvSpPr>
        <xdr:cNvPr id="685" name="円/楕円 684"/>
        <xdr:cNvSpPr/>
      </xdr:nvSpPr>
      <xdr:spPr>
        <a:xfrm>
          <a:off x="13652500" y="1686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151544</xdr:rowOff>
    </xdr:from>
    <xdr:ext cx="534377" cy="259045"/>
    <xdr:sp macro="" textlink="">
      <xdr:nvSpPr>
        <xdr:cNvPr id="686" name="テキスト ボックス 685"/>
        <xdr:cNvSpPr txBox="1"/>
      </xdr:nvSpPr>
      <xdr:spPr>
        <a:xfrm>
          <a:off x="13436111" y="1695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152557</xdr:rowOff>
    </xdr:from>
    <xdr:to>
      <xdr:col>18</xdr:col>
      <xdr:colOff>492125</xdr:colOff>
      <xdr:row>98</xdr:row>
      <xdr:rowOff>82707</xdr:rowOff>
    </xdr:to>
    <xdr:sp macro="" textlink="">
      <xdr:nvSpPr>
        <xdr:cNvPr id="687" name="円/楕円 686"/>
        <xdr:cNvSpPr/>
      </xdr:nvSpPr>
      <xdr:spPr>
        <a:xfrm>
          <a:off x="12763500" y="167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99234</xdr:rowOff>
    </xdr:from>
    <xdr:ext cx="534377" cy="259045"/>
    <xdr:sp macro="" textlink="">
      <xdr:nvSpPr>
        <xdr:cNvPr id="688" name="テキスト ボックス 687"/>
        <xdr:cNvSpPr txBox="1"/>
      </xdr:nvSpPr>
      <xdr:spPr>
        <a:xfrm>
          <a:off x="12547111" y="1655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47,154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0" name="直線コネクタ 709"/>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13"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4" name="直線コネクタ 713"/>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125253</xdr:rowOff>
    </xdr:from>
    <xdr:to>
      <xdr:col>32</xdr:col>
      <xdr:colOff>187325</xdr:colOff>
      <xdr:row>38</xdr:row>
      <xdr:rowOff>131470</xdr:rowOff>
    </xdr:to>
    <xdr:cxnSp macro="">
      <xdr:nvCxnSpPr>
        <xdr:cNvPr id="715" name="直線コネクタ 714"/>
        <xdr:cNvCxnSpPr/>
      </xdr:nvCxnSpPr>
      <xdr:spPr>
        <a:xfrm>
          <a:off x="21323300" y="6640353"/>
          <a:ext cx="838200" cy="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33870</xdr:rowOff>
    </xdr:from>
    <xdr:ext cx="469744" cy="259045"/>
    <xdr:sp macro="" textlink="">
      <xdr:nvSpPr>
        <xdr:cNvPr id="716" name="投資及び出資金平均値テキスト"/>
        <xdr:cNvSpPr txBox="1"/>
      </xdr:nvSpPr>
      <xdr:spPr>
        <a:xfrm>
          <a:off x="22212300" y="637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7" name="フローチャート : 判断 716"/>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125253</xdr:rowOff>
    </xdr:from>
    <xdr:to>
      <xdr:col>31</xdr:col>
      <xdr:colOff>34925</xdr:colOff>
      <xdr:row>38</xdr:row>
      <xdr:rowOff>138465</xdr:rowOff>
    </xdr:to>
    <xdr:cxnSp macro="">
      <xdr:nvCxnSpPr>
        <xdr:cNvPr id="718" name="直線コネクタ 717"/>
        <xdr:cNvCxnSpPr/>
      </xdr:nvCxnSpPr>
      <xdr:spPr>
        <a:xfrm flipV="1">
          <a:off x="20434300" y="6640353"/>
          <a:ext cx="889000" cy="1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9" name="フローチャート : 判断 718"/>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20" name="テキスト ボックス 719"/>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138465</xdr:rowOff>
    </xdr:from>
    <xdr:to>
      <xdr:col>29</xdr:col>
      <xdr:colOff>517525</xdr:colOff>
      <xdr:row>38</xdr:row>
      <xdr:rowOff>138831</xdr:rowOff>
    </xdr:to>
    <xdr:cxnSp macro="">
      <xdr:nvCxnSpPr>
        <xdr:cNvPr id="721" name="直線コネクタ 720"/>
        <xdr:cNvCxnSpPr/>
      </xdr:nvCxnSpPr>
      <xdr:spPr>
        <a:xfrm flipV="1">
          <a:off x="19545300" y="6653565"/>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2" name="フローチャート : 判断 721"/>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3" name="テキスト ボックス 722"/>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138831</xdr:rowOff>
    </xdr:from>
    <xdr:to>
      <xdr:col>28</xdr:col>
      <xdr:colOff>314325</xdr:colOff>
      <xdr:row>38</xdr:row>
      <xdr:rowOff>138877</xdr:rowOff>
    </xdr:to>
    <xdr:cxnSp macro="">
      <xdr:nvCxnSpPr>
        <xdr:cNvPr id="724" name="直線コネクタ 723"/>
        <xdr:cNvCxnSpPr/>
      </xdr:nvCxnSpPr>
      <xdr:spPr>
        <a:xfrm flipV="1">
          <a:off x="18656300" y="6653931"/>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5" name="フローチャート : 判断 724"/>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6" name="テキスト ボックス 725"/>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7" name="フローチャート : 判断 726"/>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8" name="テキスト ボックス 727"/>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80670</xdr:rowOff>
    </xdr:from>
    <xdr:to>
      <xdr:col>32</xdr:col>
      <xdr:colOff>238125</xdr:colOff>
      <xdr:row>39</xdr:row>
      <xdr:rowOff>10820</xdr:rowOff>
    </xdr:to>
    <xdr:sp macro="" textlink="">
      <xdr:nvSpPr>
        <xdr:cNvPr id="734" name="円/楕円 733"/>
        <xdr:cNvSpPr/>
      </xdr:nvSpPr>
      <xdr:spPr>
        <a:xfrm>
          <a:off x="22110700" y="65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167047</xdr:rowOff>
    </xdr:from>
    <xdr:ext cx="378565" cy="259045"/>
    <xdr:sp macro="" textlink="">
      <xdr:nvSpPr>
        <xdr:cNvPr id="735" name="投資及び出資金該当値テキスト"/>
        <xdr:cNvSpPr txBox="1"/>
      </xdr:nvSpPr>
      <xdr:spPr>
        <a:xfrm>
          <a:off x="22212300" y="6510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74453</xdr:rowOff>
    </xdr:from>
    <xdr:to>
      <xdr:col>31</xdr:col>
      <xdr:colOff>85725</xdr:colOff>
      <xdr:row>39</xdr:row>
      <xdr:rowOff>4603</xdr:rowOff>
    </xdr:to>
    <xdr:sp macro="" textlink="">
      <xdr:nvSpPr>
        <xdr:cNvPr id="736" name="円/楕円 735"/>
        <xdr:cNvSpPr/>
      </xdr:nvSpPr>
      <xdr:spPr>
        <a:xfrm>
          <a:off x="21272500" y="658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167180</xdr:rowOff>
    </xdr:from>
    <xdr:ext cx="378565" cy="259045"/>
    <xdr:sp macro="" textlink="">
      <xdr:nvSpPr>
        <xdr:cNvPr id="737" name="テキスト ボックス 736"/>
        <xdr:cNvSpPr txBox="1"/>
      </xdr:nvSpPr>
      <xdr:spPr>
        <a:xfrm>
          <a:off x="21134017" y="6682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87665</xdr:rowOff>
    </xdr:from>
    <xdr:to>
      <xdr:col>29</xdr:col>
      <xdr:colOff>568325</xdr:colOff>
      <xdr:row>39</xdr:row>
      <xdr:rowOff>17815</xdr:rowOff>
    </xdr:to>
    <xdr:sp macro="" textlink="">
      <xdr:nvSpPr>
        <xdr:cNvPr id="738" name="円/楕円 737"/>
        <xdr:cNvSpPr/>
      </xdr:nvSpPr>
      <xdr:spPr>
        <a:xfrm>
          <a:off x="20383500" y="660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8942</xdr:rowOff>
    </xdr:from>
    <xdr:ext cx="313932" cy="259045"/>
    <xdr:sp macro="" textlink="">
      <xdr:nvSpPr>
        <xdr:cNvPr id="739" name="テキスト ボックス 738"/>
        <xdr:cNvSpPr txBox="1"/>
      </xdr:nvSpPr>
      <xdr:spPr>
        <a:xfrm>
          <a:off x="20277333" y="66954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88031</xdr:rowOff>
    </xdr:from>
    <xdr:to>
      <xdr:col>28</xdr:col>
      <xdr:colOff>365125</xdr:colOff>
      <xdr:row>39</xdr:row>
      <xdr:rowOff>18181</xdr:rowOff>
    </xdr:to>
    <xdr:sp macro="" textlink="">
      <xdr:nvSpPr>
        <xdr:cNvPr id="740" name="円/楕円 739"/>
        <xdr:cNvSpPr/>
      </xdr:nvSpPr>
      <xdr:spPr>
        <a:xfrm>
          <a:off x="19494500" y="660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9308</xdr:rowOff>
    </xdr:from>
    <xdr:ext cx="313932" cy="259045"/>
    <xdr:sp macro="" textlink="">
      <xdr:nvSpPr>
        <xdr:cNvPr id="741" name="テキスト ボックス 740"/>
        <xdr:cNvSpPr txBox="1"/>
      </xdr:nvSpPr>
      <xdr:spPr>
        <a:xfrm>
          <a:off x="19388333" y="66958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88077</xdr:rowOff>
    </xdr:from>
    <xdr:to>
      <xdr:col>27</xdr:col>
      <xdr:colOff>161925</xdr:colOff>
      <xdr:row>39</xdr:row>
      <xdr:rowOff>18227</xdr:rowOff>
    </xdr:to>
    <xdr:sp macro="" textlink="">
      <xdr:nvSpPr>
        <xdr:cNvPr id="742" name="円/楕円 741"/>
        <xdr:cNvSpPr/>
      </xdr:nvSpPr>
      <xdr:spPr>
        <a:xfrm>
          <a:off x="18605500" y="660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9354</xdr:rowOff>
    </xdr:from>
    <xdr:ext cx="313932" cy="259045"/>
    <xdr:sp macro="" textlink="">
      <xdr:nvSpPr>
        <xdr:cNvPr id="743" name="テキスト ボックス 742"/>
        <xdr:cNvSpPr txBox="1"/>
      </xdr:nvSpPr>
      <xdr:spPr>
        <a:xfrm>
          <a:off x="18499333" y="66959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7" name="直線コネクタ 766"/>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70"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1" name="直線コネクタ 770"/>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40525</xdr:rowOff>
    </xdr:from>
    <xdr:to>
      <xdr:col>32</xdr:col>
      <xdr:colOff>187325</xdr:colOff>
      <xdr:row>59</xdr:row>
      <xdr:rowOff>41840</xdr:rowOff>
    </xdr:to>
    <xdr:cxnSp macro="">
      <xdr:nvCxnSpPr>
        <xdr:cNvPr id="772" name="直線コネクタ 771"/>
        <xdr:cNvCxnSpPr/>
      </xdr:nvCxnSpPr>
      <xdr:spPr>
        <a:xfrm flipV="1">
          <a:off x="21323300" y="10156075"/>
          <a:ext cx="838200" cy="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62342</xdr:rowOff>
    </xdr:from>
    <xdr:ext cx="469744" cy="259045"/>
    <xdr:sp macro="" textlink="">
      <xdr:nvSpPr>
        <xdr:cNvPr id="773" name="貸付金平均値テキスト"/>
        <xdr:cNvSpPr txBox="1"/>
      </xdr:nvSpPr>
      <xdr:spPr>
        <a:xfrm>
          <a:off x="22212300" y="9834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4" name="フローチャート : 判断 773"/>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41840</xdr:rowOff>
    </xdr:from>
    <xdr:to>
      <xdr:col>31</xdr:col>
      <xdr:colOff>34925</xdr:colOff>
      <xdr:row>59</xdr:row>
      <xdr:rowOff>41840</xdr:rowOff>
    </xdr:to>
    <xdr:cxnSp macro="">
      <xdr:nvCxnSpPr>
        <xdr:cNvPr id="775" name="直線コネクタ 774"/>
        <xdr:cNvCxnSpPr/>
      </xdr:nvCxnSpPr>
      <xdr:spPr>
        <a:xfrm>
          <a:off x="20434300" y="101573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6" name="フローチャート : 判断 775"/>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151896</xdr:rowOff>
    </xdr:from>
    <xdr:ext cx="469744" cy="259045"/>
    <xdr:sp macro="" textlink="">
      <xdr:nvSpPr>
        <xdr:cNvPr id="777" name="テキスト ボックス 776"/>
        <xdr:cNvSpPr txBox="1"/>
      </xdr:nvSpPr>
      <xdr:spPr>
        <a:xfrm>
          <a:off x="21088427" y="97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27534</xdr:rowOff>
    </xdr:from>
    <xdr:to>
      <xdr:col>29</xdr:col>
      <xdr:colOff>517525</xdr:colOff>
      <xdr:row>59</xdr:row>
      <xdr:rowOff>41840</xdr:rowOff>
    </xdr:to>
    <xdr:cxnSp macro="">
      <xdr:nvCxnSpPr>
        <xdr:cNvPr id="778" name="直線コネクタ 777"/>
        <xdr:cNvCxnSpPr/>
      </xdr:nvCxnSpPr>
      <xdr:spPr>
        <a:xfrm>
          <a:off x="19545300" y="10143084"/>
          <a:ext cx="889000" cy="1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79" name="フローチャート : 判断 778"/>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145743</xdr:rowOff>
    </xdr:from>
    <xdr:ext cx="469744" cy="259045"/>
    <xdr:sp macro="" textlink="">
      <xdr:nvSpPr>
        <xdr:cNvPr id="780" name="テキスト ボックス 779"/>
        <xdr:cNvSpPr txBox="1"/>
      </xdr:nvSpPr>
      <xdr:spPr>
        <a:xfrm>
          <a:off x="20199427" y="97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27534</xdr:rowOff>
    </xdr:from>
    <xdr:to>
      <xdr:col>28</xdr:col>
      <xdr:colOff>314325</xdr:colOff>
      <xdr:row>59</xdr:row>
      <xdr:rowOff>38240</xdr:rowOff>
    </xdr:to>
    <xdr:cxnSp macro="">
      <xdr:nvCxnSpPr>
        <xdr:cNvPr id="781" name="直線コネクタ 780"/>
        <xdr:cNvCxnSpPr/>
      </xdr:nvCxnSpPr>
      <xdr:spPr>
        <a:xfrm flipV="1">
          <a:off x="18656300" y="10143084"/>
          <a:ext cx="889000"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2" name="フローチャート : 判断 781"/>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143762</xdr:rowOff>
    </xdr:from>
    <xdr:ext cx="469744" cy="259045"/>
    <xdr:sp macro="" textlink="">
      <xdr:nvSpPr>
        <xdr:cNvPr id="783" name="テキスト ボックス 782"/>
        <xdr:cNvSpPr txBox="1"/>
      </xdr:nvSpPr>
      <xdr:spPr>
        <a:xfrm>
          <a:off x="19310427" y="974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4" name="フローチャート : 判断 783"/>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136465</xdr:rowOff>
    </xdr:from>
    <xdr:ext cx="469744" cy="259045"/>
    <xdr:sp macro="" textlink="">
      <xdr:nvSpPr>
        <xdr:cNvPr id="785" name="テキスト ボックス 784"/>
        <xdr:cNvSpPr txBox="1"/>
      </xdr:nvSpPr>
      <xdr:spPr>
        <a:xfrm>
          <a:off x="18421427" y="973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161175</xdr:rowOff>
    </xdr:from>
    <xdr:to>
      <xdr:col>32</xdr:col>
      <xdr:colOff>238125</xdr:colOff>
      <xdr:row>59</xdr:row>
      <xdr:rowOff>91325</xdr:rowOff>
    </xdr:to>
    <xdr:sp macro="" textlink="">
      <xdr:nvSpPr>
        <xdr:cNvPr id="791" name="円/楕円 790"/>
        <xdr:cNvSpPr/>
      </xdr:nvSpPr>
      <xdr:spPr>
        <a:xfrm>
          <a:off x="22110700" y="1010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76102</xdr:rowOff>
    </xdr:from>
    <xdr:ext cx="378565" cy="259045"/>
    <xdr:sp macro="" textlink="">
      <xdr:nvSpPr>
        <xdr:cNvPr id="792" name="貸付金該当値テキスト"/>
        <xdr:cNvSpPr txBox="1"/>
      </xdr:nvSpPr>
      <xdr:spPr>
        <a:xfrm>
          <a:off x="22212300" y="10020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162490</xdr:rowOff>
    </xdr:from>
    <xdr:to>
      <xdr:col>31</xdr:col>
      <xdr:colOff>85725</xdr:colOff>
      <xdr:row>59</xdr:row>
      <xdr:rowOff>92640</xdr:rowOff>
    </xdr:to>
    <xdr:sp macro="" textlink="">
      <xdr:nvSpPr>
        <xdr:cNvPr id="793" name="円/楕円 792"/>
        <xdr:cNvSpPr/>
      </xdr:nvSpPr>
      <xdr:spPr>
        <a:xfrm>
          <a:off x="21272500" y="101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83767</xdr:rowOff>
    </xdr:from>
    <xdr:ext cx="378565" cy="259045"/>
    <xdr:sp macro="" textlink="">
      <xdr:nvSpPr>
        <xdr:cNvPr id="794" name="テキスト ボックス 793"/>
        <xdr:cNvSpPr txBox="1"/>
      </xdr:nvSpPr>
      <xdr:spPr>
        <a:xfrm>
          <a:off x="21134017" y="10199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162490</xdr:rowOff>
    </xdr:from>
    <xdr:to>
      <xdr:col>29</xdr:col>
      <xdr:colOff>568325</xdr:colOff>
      <xdr:row>59</xdr:row>
      <xdr:rowOff>92640</xdr:rowOff>
    </xdr:to>
    <xdr:sp macro="" textlink="">
      <xdr:nvSpPr>
        <xdr:cNvPr id="795" name="円/楕円 794"/>
        <xdr:cNvSpPr/>
      </xdr:nvSpPr>
      <xdr:spPr>
        <a:xfrm>
          <a:off x="20383500" y="101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83767</xdr:rowOff>
    </xdr:from>
    <xdr:ext cx="378565" cy="259045"/>
    <xdr:sp macro="" textlink="">
      <xdr:nvSpPr>
        <xdr:cNvPr id="796" name="テキスト ボックス 795"/>
        <xdr:cNvSpPr txBox="1"/>
      </xdr:nvSpPr>
      <xdr:spPr>
        <a:xfrm>
          <a:off x="20245017" y="10199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148184</xdr:rowOff>
    </xdr:from>
    <xdr:to>
      <xdr:col>28</xdr:col>
      <xdr:colOff>365125</xdr:colOff>
      <xdr:row>59</xdr:row>
      <xdr:rowOff>78334</xdr:rowOff>
    </xdr:to>
    <xdr:sp macro="" textlink="">
      <xdr:nvSpPr>
        <xdr:cNvPr id="797" name="円/楕円 796"/>
        <xdr:cNvSpPr/>
      </xdr:nvSpPr>
      <xdr:spPr>
        <a:xfrm>
          <a:off x="19494500" y="100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69461</xdr:rowOff>
    </xdr:from>
    <xdr:ext cx="378565" cy="259045"/>
    <xdr:sp macro="" textlink="">
      <xdr:nvSpPr>
        <xdr:cNvPr id="798" name="テキスト ボックス 797"/>
        <xdr:cNvSpPr txBox="1"/>
      </xdr:nvSpPr>
      <xdr:spPr>
        <a:xfrm>
          <a:off x="19356017" y="10185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158890</xdr:rowOff>
    </xdr:from>
    <xdr:to>
      <xdr:col>27</xdr:col>
      <xdr:colOff>161925</xdr:colOff>
      <xdr:row>59</xdr:row>
      <xdr:rowOff>89040</xdr:rowOff>
    </xdr:to>
    <xdr:sp macro="" textlink="">
      <xdr:nvSpPr>
        <xdr:cNvPr id="799" name="円/楕円 798"/>
        <xdr:cNvSpPr/>
      </xdr:nvSpPr>
      <xdr:spPr>
        <a:xfrm>
          <a:off x="18605500" y="1010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80167</xdr:rowOff>
    </xdr:from>
    <xdr:ext cx="378565" cy="259045"/>
    <xdr:sp macro="" textlink="">
      <xdr:nvSpPr>
        <xdr:cNvPr id="800" name="テキスト ボックス 799"/>
        <xdr:cNvSpPr txBox="1"/>
      </xdr:nvSpPr>
      <xdr:spPr>
        <a:xfrm>
          <a:off x="18467017" y="10195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56,725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5" name="直線コネクタ 824"/>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6"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7" name="直線コネクタ 826"/>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8"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9" name="直線コネクタ 828"/>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120993</xdr:rowOff>
    </xdr:from>
    <xdr:to>
      <xdr:col>32</xdr:col>
      <xdr:colOff>187325</xdr:colOff>
      <xdr:row>73</xdr:row>
      <xdr:rowOff>54108</xdr:rowOff>
    </xdr:to>
    <xdr:cxnSp macro="">
      <xdr:nvCxnSpPr>
        <xdr:cNvPr id="830" name="直線コネクタ 829"/>
        <xdr:cNvCxnSpPr/>
      </xdr:nvCxnSpPr>
      <xdr:spPr>
        <a:xfrm flipV="1">
          <a:off x="21323300" y="12465393"/>
          <a:ext cx="838200" cy="10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14692</xdr:rowOff>
    </xdr:from>
    <xdr:ext cx="534377" cy="259045"/>
    <xdr:sp macro="" textlink="">
      <xdr:nvSpPr>
        <xdr:cNvPr id="831" name="繰出金平均値テキスト"/>
        <xdr:cNvSpPr txBox="1"/>
      </xdr:nvSpPr>
      <xdr:spPr>
        <a:xfrm>
          <a:off x="22212300" y="12701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2" name="フローチャート : 判断 831"/>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54108</xdr:rowOff>
    </xdr:from>
    <xdr:to>
      <xdr:col>31</xdr:col>
      <xdr:colOff>34925</xdr:colOff>
      <xdr:row>73</xdr:row>
      <xdr:rowOff>140062</xdr:rowOff>
    </xdr:to>
    <xdr:cxnSp macro="">
      <xdr:nvCxnSpPr>
        <xdr:cNvPr id="833" name="直線コネクタ 832"/>
        <xdr:cNvCxnSpPr/>
      </xdr:nvCxnSpPr>
      <xdr:spPr>
        <a:xfrm flipV="1">
          <a:off x="20434300" y="12569958"/>
          <a:ext cx="889000" cy="8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4" name="フローチャート : 判断 833"/>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33894</xdr:rowOff>
    </xdr:from>
    <xdr:ext cx="534377" cy="259045"/>
    <xdr:sp macro="" textlink="">
      <xdr:nvSpPr>
        <xdr:cNvPr id="835" name="テキスト ボックス 834"/>
        <xdr:cNvSpPr txBox="1"/>
      </xdr:nvSpPr>
      <xdr:spPr>
        <a:xfrm>
          <a:off x="21056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101657</xdr:rowOff>
    </xdr:from>
    <xdr:to>
      <xdr:col>29</xdr:col>
      <xdr:colOff>517525</xdr:colOff>
      <xdr:row>73</xdr:row>
      <xdr:rowOff>140062</xdr:rowOff>
    </xdr:to>
    <xdr:cxnSp macro="">
      <xdr:nvCxnSpPr>
        <xdr:cNvPr id="836" name="直線コネクタ 835"/>
        <xdr:cNvCxnSpPr/>
      </xdr:nvCxnSpPr>
      <xdr:spPr>
        <a:xfrm>
          <a:off x="19545300" y="12617507"/>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7" name="フローチャート : 判断 836"/>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48372</xdr:rowOff>
    </xdr:from>
    <xdr:ext cx="534377" cy="259045"/>
    <xdr:sp macro="" textlink="">
      <xdr:nvSpPr>
        <xdr:cNvPr id="838" name="テキスト ボックス 837"/>
        <xdr:cNvSpPr txBox="1"/>
      </xdr:nvSpPr>
      <xdr:spPr>
        <a:xfrm>
          <a:off x="20167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101657</xdr:rowOff>
    </xdr:from>
    <xdr:to>
      <xdr:col>28</xdr:col>
      <xdr:colOff>314325</xdr:colOff>
      <xdr:row>74</xdr:row>
      <xdr:rowOff>1969</xdr:rowOff>
    </xdr:to>
    <xdr:cxnSp macro="">
      <xdr:nvCxnSpPr>
        <xdr:cNvPr id="839" name="直線コネクタ 838"/>
        <xdr:cNvCxnSpPr/>
      </xdr:nvCxnSpPr>
      <xdr:spPr>
        <a:xfrm flipV="1">
          <a:off x="18656300" y="12617507"/>
          <a:ext cx="889000" cy="7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0" name="フローチャート : 判断 839"/>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79347</xdr:rowOff>
    </xdr:from>
    <xdr:ext cx="534377" cy="259045"/>
    <xdr:sp macro="" textlink="">
      <xdr:nvSpPr>
        <xdr:cNvPr id="841" name="テキスト ボックス 840"/>
        <xdr:cNvSpPr txBox="1"/>
      </xdr:nvSpPr>
      <xdr:spPr>
        <a:xfrm>
          <a:off x="19278111" y="129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2" name="フローチャート : 判断 841"/>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118115</xdr:rowOff>
    </xdr:from>
    <xdr:ext cx="534377" cy="259045"/>
    <xdr:sp macro="" textlink="">
      <xdr:nvSpPr>
        <xdr:cNvPr id="843" name="テキスト ボックス 842"/>
        <xdr:cNvSpPr txBox="1"/>
      </xdr:nvSpPr>
      <xdr:spPr>
        <a:xfrm>
          <a:off x="18389111" y="1297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72</xdr:row>
      <xdr:rowOff>70193</xdr:rowOff>
    </xdr:from>
    <xdr:to>
      <xdr:col>32</xdr:col>
      <xdr:colOff>238125</xdr:colOff>
      <xdr:row>73</xdr:row>
      <xdr:rowOff>343</xdr:rowOff>
    </xdr:to>
    <xdr:sp macro="" textlink="">
      <xdr:nvSpPr>
        <xdr:cNvPr id="849" name="円/楕円 848"/>
        <xdr:cNvSpPr/>
      </xdr:nvSpPr>
      <xdr:spPr>
        <a:xfrm>
          <a:off x="22110700" y="1241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93070</xdr:rowOff>
    </xdr:from>
    <xdr:ext cx="534377" cy="259045"/>
    <xdr:sp macro="" textlink="">
      <xdr:nvSpPr>
        <xdr:cNvPr id="850" name="繰出金該当値テキスト"/>
        <xdr:cNvSpPr txBox="1"/>
      </xdr:nvSpPr>
      <xdr:spPr>
        <a:xfrm>
          <a:off x="22212300" y="1226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78,982</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3308</xdr:rowOff>
    </xdr:from>
    <xdr:to>
      <xdr:col>31</xdr:col>
      <xdr:colOff>85725</xdr:colOff>
      <xdr:row>73</xdr:row>
      <xdr:rowOff>104908</xdr:rowOff>
    </xdr:to>
    <xdr:sp macro="" textlink="">
      <xdr:nvSpPr>
        <xdr:cNvPr id="851" name="円/楕円 850"/>
        <xdr:cNvSpPr/>
      </xdr:nvSpPr>
      <xdr:spPr>
        <a:xfrm>
          <a:off x="21272500" y="1251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121435</xdr:rowOff>
    </xdr:from>
    <xdr:ext cx="534377" cy="259045"/>
    <xdr:sp macro="" textlink="">
      <xdr:nvSpPr>
        <xdr:cNvPr id="852" name="テキスト ボックス 851"/>
        <xdr:cNvSpPr txBox="1"/>
      </xdr:nvSpPr>
      <xdr:spPr>
        <a:xfrm>
          <a:off x="21056111" y="1229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73,493</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89262</xdr:rowOff>
    </xdr:from>
    <xdr:to>
      <xdr:col>29</xdr:col>
      <xdr:colOff>568325</xdr:colOff>
      <xdr:row>74</xdr:row>
      <xdr:rowOff>19412</xdr:rowOff>
    </xdr:to>
    <xdr:sp macro="" textlink="">
      <xdr:nvSpPr>
        <xdr:cNvPr id="853" name="円/楕円 852"/>
        <xdr:cNvSpPr/>
      </xdr:nvSpPr>
      <xdr:spPr>
        <a:xfrm>
          <a:off x="20383500" y="1260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35939</xdr:rowOff>
    </xdr:from>
    <xdr:ext cx="534377" cy="259045"/>
    <xdr:sp macro="" textlink="">
      <xdr:nvSpPr>
        <xdr:cNvPr id="854" name="テキスト ボックス 853"/>
        <xdr:cNvSpPr txBox="1"/>
      </xdr:nvSpPr>
      <xdr:spPr>
        <a:xfrm>
          <a:off x="20167111" y="1238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68,981</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50857</xdr:rowOff>
    </xdr:from>
    <xdr:to>
      <xdr:col>28</xdr:col>
      <xdr:colOff>365125</xdr:colOff>
      <xdr:row>73</xdr:row>
      <xdr:rowOff>152457</xdr:rowOff>
    </xdr:to>
    <xdr:sp macro="" textlink="">
      <xdr:nvSpPr>
        <xdr:cNvPr id="855" name="円/楕円 854"/>
        <xdr:cNvSpPr/>
      </xdr:nvSpPr>
      <xdr:spPr>
        <a:xfrm>
          <a:off x="19494500" y="1256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71</xdr:row>
      <xdr:rowOff>168984</xdr:rowOff>
    </xdr:from>
    <xdr:ext cx="534377" cy="259045"/>
    <xdr:sp macro="" textlink="">
      <xdr:nvSpPr>
        <xdr:cNvPr id="856" name="テキスト ボックス 855"/>
        <xdr:cNvSpPr txBox="1"/>
      </xdr:nvSpPr>
      <xdr:spPr>
        <a:xfrm>
          <a:off x="19278111" y="1234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70,997</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122619</xdr:rowOff>
    </xdr:from>
    <xdr:to>
      <xdr:col>27</xdr:col>
      <xdr:colOff>161925</xdr:colOff>
      <xdr:row>74</xdr:row>
      <xdr:rowOff>52769</xdr:rowOff>
    </xdr:to>
    <xdr:sp macro="" textlink="">
      <xdr:nvSpPr>
        <xdr:cNvPr id="857" name="円/楕円 856"/>
        <xdr:cNvSpPr/>
      </xdr:nvSpPr>
      <xdr:spPr>
        <a:xfrm>
          <a:off x="18605500" y="1263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69296</xdr:rowOff>
    </xdr:from>
    <xdr:ext cx="534377" cy="259045"/>
    <xdr:sp macro="" textlink="">
      <xdr:nvSpPr>
        <xdr:cNvPr id="858" name="テキスト ボックス 857"/>
        <xdr:cNvSpPr txBox="1"/>
      </xdr:nvSpPr>
      <xdr:spPr>
        <a:xfrm>
          <a:off x="18389111" y="1241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67,230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72" name="テキスト ボックス 871"/>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4" name="テキスト ボックス 873"/>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6" name="テキスト ボックス 875"/>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8" name="テキスト ボックス 877"/>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80" name="テキスト ボックス 879"/>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82" name="テキスト ボックス 88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4" name="直線コネクタ 883"/>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5"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7"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8" name="直線コネクタ 887"/>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90"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1" name="フローチャート : 判断 890"/>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3" name="フローチャート : 判断 892"/>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4" name="テキスト ボックス 893"/>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6" name="フローチャート : 判断 895"/>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897" name="テキスト ボックス 896"/>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899" name="フローチャート : 判断 898"/>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900" name="テキスト ボックス 899"/>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1" name="フローチャート : 判断 900"/>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902" name="テキスト ボックス 901"/>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9"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mn-lt"/>
              <a:ea typeface="+mn-ea"/>
              <a:cs typeface="+mn-cs"/>
            </a:rPr>
            <a:t> </a:t>
          </a:r>
          <a:r>
            <a:rPr kumimoji="1" lang="ja-JP" altLang="ja-JP" sz="1300">
              <a:solidFill>
                <a:sysClr val="windowText" lastClr="000000"/>
              </a:solidFill>
              <a:effectLst/>
              <a:latin typeface="+mn-lt"/>
              <a:ea typeface="+mn-ea"/>
              <a:cs typeface="+mn-cs"/>
            </a:rPr>
            <a:t>人件費</a:t>
          </a:r>
          <a:r>
            <a:rPr kumimoji="1" lang="ja-JP" altLang="en-US" sz="1300">
              <a:solidFill>
                <a:sysClr val="windowText" lastClr="000000"/>
              </a:solidFill>
              <a:effectLst/>
              <a:latin typeface="+mn-lt"/>
              <a:ea typeface="+mn-ea"/>
              <a:cs typeface="+mn-cs"/>
            </a:rPr>
            <a:t>の増加</a:t>
          </a:r>
          <a:r>
            <a:rPr kumimoji="1" lang="ja-JP" altLang="ja-JP" sz="1300">
              <a:solidFill>
                <a:sysClr val="windowText" lastClr="000000"/>
              </a:solidFill>
              <a:effectLst/>
              <a:latin typeface="+mn-lt"/>
              <a:ea typeface="+mn-ea"/>
              <a:cs typeface="+mn-cs"/>
            </a:rPr>
            <a:t>については、広い行政面積に対応する職員配置や保育所の運営を直営で行っていることが要因となっている。物件費については、</a:t>
          </a:r>
          <a:r>
            <a:rPr kumimoji="1" lang="en-US" altLang="ja-JP" sz="1300">
              <a:solidFill>
                <a:sysClr val="windowText" lastClr="000000"/>
              </a:solidFill>
              <a:effectLst/>
              <a:latin typeface="+mn-lt"/>
              <a:ea typeface="+mn-ea"/>
              <a:cs typeface="+mn-cs"/>
            </a:rPr>
            <a:t>H26</a:t>
          </a:r>
          <a:r>
            <a:rPr kumimoji="1" lang="ja-JP" altLang="ja-JP" sz="1300">
              <a:solidFill>
                <a:sysClr val="windowText" lastClr="000000"/>
              </a:solidFill>
              <a:effectLst/>
              <a:latin typeface="+mn-lt"/>
              <a:ea typeface="+mn-ea"/>
              <a:cs typeface="+mn-cs"/>
            </a:rPr>
            <a:t>から急増しているが、道路や橋梁の総点検・修繕計画策定にかかる委託業務や学校給食センター建設や戸籍、社会保障・税番号制度導入、サーバシステム更改等によるシステム改修・構築費の増額が要因となっている。維持補修費については、公共施設数の多さ等から維持修繕費が増額傾向にある。　災害復旧費については</a:t>
          </a:r>
          <a:r>
            <a:rPr kumimoji="1" lang="en-US" altLang="ja-JP" sz="1300">
              <a:solidFill>
                <a:sysClr val="windowText" lastClr="000000"/>
              </a:solidFill>
              <a:effectLst/>
              <a:latin typeface="+mn-lt"/>
              <a:ea typeface="+mn-ea"/>
              <a:cs typeface="+mn-cs"/>
            </a:rPr>
            <a:t>H26</a:t>
          </a:r>
          <a:r>
            <a:rPr kumimoji="1" lang="ja-JP" altLang="ja-JP" sz="1300">
              <a:solidFill>
                <a:sysClr val="windowText" lastClr="000000"/>
              </a:solidFill>
              <a:effectLst/>
              <a:latin typeface="+mn-lt"/>
              <a:ea typeface="+mn-ea"/>
              <a:cs typeface="+mn-cs"/>
            </a:rPr>
            <a:t>及び</a:t>
          </a:r>
          <a:r>
            <a:rPr kumimoji="1" lang="en-US" altLang="ja-JP" sz="1300">
              <a:solidFill>
                <a:sysClr val="windowText" lastClr="000000"/>
              </a:solidFill>
              <a:effectLst/>
              <a:latin typeface="+mn-lt"/>
              <a:ea typeface="+mn-ea"/>
              <a:cs typeface="+mn-cs"/>
            </a:rPr>
            <a:t>H27</a:t>
          </a:r>
          <a:r>
            <a:rPr kumimoji="1" lang="ja-JP" altLang="ja-JP" sz="1300">
              <a:solidFill>
                <a:sysClr val="windowText" lastClr="000000"/>
              </a:solidFill>
              <a:effectLst/>
              <a:latin typeface="+mn-lt"/>
              <a:ea typeface="+mn-ea"/>
              <a:cs typeface="+mn-cs"/>
            </a:rPr>
            <a:t>の台風や豪雨による被災が多かったことが大きく影響している。繰出金</a:t>
          </a:r>
          <a:r>
            <a:rPr kumimoji="1" lang="ja-JP" altLang="en-US" sz="1300">
              <a:solidFill>
                <a:sysClr val="windowText" lastClr="000000"/>
              </a:solidFill>
              <a:effectLst/>
              <a:latin typeface="+mn-lt"/>
              <a:ea typeface="+mn-ea"/>
              <a:cs typeface="+mn-cs"/>
            </a:rPr>
            <a:t>の増加に</a:t>
          </a:r>
          <a:r>
            <a:rPr kumimoji="1" lang="ja-JP" altLang="ja-JP" sz="1300">
              <a:solidFill>
                <a:sysClr val="windowText" lastClr="000000"/>
              </a:solidFill>
              <a:effectLst/>
              <a:latin typeface="+mn-lt"/>
              <a:ea typeface="+mn-ea"/>
              <a:cs typeface="+mn-cs"/>
            </a:rPr>
            <a:t>ついては、国民健康保険特別会計への地方単独事業国庫金減額相当額等の繰出金の増額が要因となっている。</a:t>
          </a:r>
          <a:endParaRPr lang="ja-JP" altLang="ja-JP" sz="13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高知県香美市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26,914
26,674
537.86
18,051,751
16,599,338
1,038,840
10,180,803
16,414,186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157988</xdr:rowOff>
    </xdr:from>
    <xdr:to>
      <xdr:col>6</xdr:col>
      <xdr:colOff>511175</xdr:colOff>
      <xdr:row>35</xdr:row>
      <xdr:rowOff>13970</xdr:rowOff>
    </xdr:to>
    <xdr:cxnSp macro="">
      <xdr:nvCxnSpPr>
        <xdr:cNvPr id="61" name="直線コネクタ 60"/>
        <xdr:cNvCxnSpPr/>
      </xdr:nvCxnSpPr>
      <xdr:spPr>
        <a:xfrm flipV="1">
          <a:off x="3797300" y="598728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156862</xdr:rowOff>
    </xdr:from>
    <xdr:ext cx="469744" cy="259045"/>
    <xdr:sp macro="" textlink="">
      <xdr:nvSpPr>
        <xdr:cNvPr id="62" name="議会費平均値テキスト"/>
        <xdr:cNvSpPr txBox="1"/>
      </xdr:nvSpPr>
      <xdr:spPr>
        <a:xfrm>
          <a:off x="4686300" y="5986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149987</xdr:rowOff>
    </xdr:from>
    <xdr:to>
      <xdr:col>5</xdr:col>
      <xdr:colOff>358775</xdr:colOff>
      <xdr:row>35</xdr:row>
      <xdr:rowOff>13970</xdr:rowOff>
    </xdr:to>
    <xdr:cxnSp macro="">
      <xdr:nvCxnSpPr>
        <xdr:cNvPr id="64" name="直線コネクタ 63"/>
        <xdr:cNvCxnSpPr/>
      </xdr:nvCxnSpPr>
      <xdr:spPr>
        <a:xfrm>
          <a:off x="2908300" y="5979287"/>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144670</xdr:rowOff>
    </xdr:from>
    <xdr:ext cx="469744" cy="259045"/>
    <xdr:sp macro="" textlink="">
      <xdr:nvSpPr>
        <xdr:cNvPr id="66" name="テキスト ボックス 65"/>
        <xdr:cNvSpPr txBox="1"/>
      </xdr:nvSpPr>
      <xdr:spPr>
        <a:xfrm>
          <a:off x="3562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101028</xdr:rowOff>
    </xdr:from>
    <xdr:to>
      <xdr:col>4</xdr:col>
      <xdr:colOff>155575</xdr:colOff>
      <xdr:row>34</xdr:row>
      <xdr:rowOff>149987</xdr:rowOff>
    </xdr:to>
    <xdr:cxnSp macro="">
      <xdr:nvCxnSpPr>
        <xdr:cNvPr id="67" name="直線コネクタ 66"/>
        <xdr:cNvCxnSpPr/>
      </xdr:nvCxnSpPr>
      <xdr:spPr>
        <a:xfrm>
          <a:off x="2019300" y="5930328"/>
          <a:ext cx="889000" cy="4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158386</xdr:rowOff>
    </xdr:from>
    <xdr:ext cx="469744" cy="259045"/>
    <xdr:sp macro="" textlink="">
      <xdr:nvSpPr>
        <xdr:cNvPr id="69" name="テキスト ボックス 68"/>
        <xdr:cNvSpPr txBox="1"/>
      </xdr:nvSpPr>
      <xdr:spPr>
        <a:xfrm>
          <a:off x="2673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102553</xdr:rowOff>
    </xdr:from>
    <xdr:to>
      <xdr:col>2</xdr:col>
      <xdr:colOff>638175</xdr:colOff>
      <xdr:row>34</xdr:row>
      <xdr:rowOff>101028</xdr:rowOff>
    </xdr:to>
    <xdr:cxnSp macro="">
      <xdr:nvCxnSpPr>
        <xdr:cNvPr id="70" name="直線コネクタ 69"/>
        <xdr:cNvCxnSpPr/>
      </xdr:nvCxnSpPr>
      <xdr:spPr>
        <a:xfrm>
          <a:off x="1130300" y="5760403"/>
          <a:ext cx="889000" cy="16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121429</xdr:rowOff>
    </xdr:from>
    <xdr:ext cx="469744" cy="259045"/>
    <xdr:sp macro="" textlink="">
      <xdr:nvSpPr>
        <xdr:cNvPr id="72" name="テキスト ボックス 71"/>
        <xdr:cNvSpPr txBox="1"/>
      </xdr:nvSpPr>
      <xdr:spPr>
        <a:xfrm>
          <a:off x="1784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152099</xdr:rowOff>
    </xdr:from>
    <xdr:ext cx="469744" cy="259045"/>
    <xdr:sp macro="" textlink="">
      <xdr:nvSpPr>
        <xdr:cNvPr id="74" name="テキスト ボックス 73"/>
        <xdr:cNvSpPr txBox="1"/>
      </xdr:nvSpPr>
      <xdr:spPr>
        <a:xfrm>
          <a:off x="895427" y="598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107188</xdr:rowOff>
    </xdr:from>
    <xdr:to>
      <xdr:col>6</xdr:col>
      <xdr:colOff>561975</xdr:colOff>
      <xdr:row>35</xdr:row>
      <xdr:rowOff>37338</xdr:rowOff>
    </xdr:to>
    <xdr:sp macro="" textlink="">
      <xdr:nvSpPr>
        <xdr:cNvPr id="80" name="円/楕円 79"/>
        <xdr:cNvSpPr/>
      </xdr:nvSpPr>
      <xdr:spPr>
        <a:xfrm>
          <a:off x="4584700" y="593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130065</xdr:rowOff>
    </xdr:from>
    <xdr:ext cx="469744" cy="259045"/>
    <xdr:sp macro="" textlink="">
      <xdr:nvSpPr>
        <xdr:cNvPr id="81" name="議会費該当値テキスト"/>
        <xdr:cNvSpPr txBox="1"/>
      </xdr:nvSpPr>
      <xdr:spPr>
        <a:xfrm>
          <a:off x="4686300" y="578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5,904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134620</xdr:rowOff>
    </xdr:from>
    <xdr:to>
      <xdr:col>5</xdr:col>
      <xdr:colOff>409575</xdr:colOff>
      <xdr:row>35</xdr:row>
      <xdr:rowOff>64770</xdr:rowOff>
    </xdr:to>
    <xdr:sp macro="" textlink="">
      <xdr:nvSpPr>
        <xdr:cNvPr id="82" name="円/楕円 81"/>
        <xdr:cNvSpPr/>
      </xdr:nvSpPr>
      <xdr:spPr>
        <a:xfrm>
          <a:off x="3746500" y="59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81297</xdr:rowOff>
    </xdr:from>
    <xdr:ext cx="469744" cy="259045"/>
    <xdr:sp macro="" textlink="">
      <xdr:nvSpPr>
        <xdr:cNvPr id="83" name="テキスト ボックス 82"/>
        <xdr:cNvSpPr txBox="1"/>
      </xdr:nvSpPr>
      <xdr:spPr>
        <a:xfrm>
          <a:off x="3562427" y="573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99187</xdr:rowOff>
    </xdr:from>
    <xdr:to>
      <xdr:col>4</xdr:col>
      <xdr:colOff>206375</xdr:colOff>
      <xdr:row>35</xdr:row>
      <xdr:rowOff>29337</xdr:rowOff>
    </xdr:to>
    <xdr:sp macro="" textlink="">
      <xdr:nvSpPr>
        <xdr:cNvPr id="84" name="円/楕円 83"/>
        <xdr:cNvSpPr/>
      </xdr:nvSpPr>
      <xdr:spPr>
        <a:xfrm>
          <a:off x="2857500" y="592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45864</xdr:rowOff>
    </xdr:from>
    <xdr:ext cx="469744" cy="259045"/>
    <xdr:sp macro="" textlink="">
      <xdr:nvSpPr>
        <xdr:cNvPr id="85" name="テキスト ボックス 84"/>
        <xdr:cNvSpPr txBox="1"/>
      </xdr:nvSpPr>
      <xdr:spPr>
        <a:xfrm>
          <a:off x="2673427" y="570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5,946</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50228</xdr:rowOff>
    </xdr:from>
    <xdr:to>
      <xdr:col>3</xdr:col>
      <xdr:colOff>3175</xdr:colOff>
      <xdr:row>34</xdr:row>
      <xdr:rowOff>151828</xdr:rowOff>
    </xdr:to>
    <xdr:sp macro="" textlink="">
      <xdr:nvSpPr>
        <xdr:cNvPr id="86" name="円/楕円 85"/>
        <xdr:cNvSpPr/>
      </xdr:nvSpPr>
      <xdr:spPr>
        <a:xfrm>
          <a:off x="1968500" y="58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168355</xdr:rowOff>
    </xdr:from>
    <xdr:ext cx="469744" cy="259045"/>
    <xdr:sp macro="" textlink="">
      <xdr:nvSpPr>
        <xdr:cNvPr id="87" name="テキスト ボックス 86"/>
        <xdr:cNvSpPr txBox="1"/>
      </xdr:nvSpPr>
      <xdr:spPr>
        <a:xfrm>
          <a:off x="1784427" y="5654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6,203</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51753</xdr:rowOff>
    </xdr:from>
    <xdr:to>
      <xdr:col>1</xdr:col>
      <xdr:colOff>485775</xdr:colOff>
      <xdr:row>33</xdr:row>
      <xdr:rowOff>153353</xdr:rowOff>
    </xdr:to>
    <xdr:sp macro="" textlink="">
      <xdr:nvSpPr>
        <xdr:cNvPr id="88" name="円/楕円 87"/>
        <xdr:cNvSpPr/>
      </xdr:nvSpPr>
      <xdr:spPr>
        <a:xfrm>
          <a:off x="1079500" y="570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169880</xdr:rowOff>
    </xdr:from>
    <xdr:ext cx="469744" cy="259045"/>
    <xdr:sp macro="" textlink="">
      <xdr:nvSpPr>
        <xdr:cNvPr id="89" name="テキスト ボックス 88"/>
        <xdr:cNvSpPr txBox="1"/>
      </xdr:nvSpPr>
      <xdr:spPr>
        <a:xfrm>
          <a:off x="895427" y="5484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81,698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3654</xdr:rowOff>
    </xdr:from>
    <xdr:to>
      <xdr:col>6</xdr:col>
      <xdr:colOff>511175</xdr:colOff>
      <xdr:row>58</xdr:row>
      <xdr:rowOff>37411</xdr:rowOff>
    </xdr:to>
    <xdr:cxnSp macro="">
      <xdr:nvCxnSpPr>
        <xdr:cNvPr id="118" name="直線コネクタ 117"/>
        <xdr:cNvCxnSpPr/>
      </xdr:nvCxnSpPr>
      <xdr:spPr>
        <a:xfrm flipV="1">
          <a:off x="3797300" y="9947754"/>
          <a:ext cx="838200" cy="3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157763</xdr:rowOff>
    </xdr:from>
    <xdr:ext cx="534377" cy="259045"/>
    <xdr:sp macro="" textlink="">
      <xdr:nvSpPr>
        <xdr:cNvPr id="119" name="総務費平均値テキスト"/>
        <xdr:cNvSpPr txBox="1"/>
      </xdr:nvSpPr>
      <xdr:spPr>
        <a:xfrm>
          <a:off x="4686300" y="993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37411</xdr:rowOff>
    </xdr:from>
    <xdr:to>
      <xdr:col>5</xdr:col>
      <xdr:colOff>358775</xdr:colOff>
      <xdr:row>58</xdr:row>
      <xdr:rowOff>62275</xdr:rowOff>
    </xdr:to>
    <xdr:cxnSp macro="">
      <xdr:nvCxnSpPr>
        <xdr:cNvPr id="121" name="直線コネクタ 120"/>
        <xdr:cNvCxnSpPr/>
      </xdr:nvCxnSpPr>
      <xdr:spPr>
        <a:xfrm flipV="1">
          <a:off x="2908300" y="9981511"/>
          <a:ext cx="889000" cy="2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86930</xdr:rowOff>
    </xdr:from>
    <xdr:ext cx="534377" cy="259045"/>
    <xdr:sp macro="" textlink="">
      <xdr:nvSpPr>
        <xdr:cNvPr id="123" name="テキスト ボックス 122"/>
        <xdr:cNvSpPr txBox="1"/>
      </xdr:nvSpPr>
      <xdr:spPr>
        <a:xfrm>
          <a:off x="3530111" y="1003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56131</xdr:rowOff>
    </xdr:from>
    <xdr:to>
      <xdr:col>4</xdr:col>
      <xdr:colOff>155575</xdr:colOff>
      <xdr:row>58</xdr:row>
      <xdr:rowOff>62275</xdr:rowOff>
    </xdr:to>
    <xdr:cxnSp macro="">
      <xdr:nvCxnSpPr>
        <xdr:cNvPr id="124" name="直線コネクタ 123"/>
        <xdr:cNvCxnSpPr/>
      </xdr:nvCxnSpPr>
      <xdr:spPr>
        <a:xfrm>
          <a:off x="2019300" y="10000231"/>
          <a:ext cx="889000" cy="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124802</xdr:rowOff>
    </xdr:from>
    <xdr:ext cx="534377" cy="259045"/>
    <xdr:sp macro="" textlink="">
      <xdr:nvSpPr>
        <xdr:cNvPr id="126" name="テキスト ボックス 125"/>
        <xdr:cNvSpPr txBox="1"/>
      </xdr:nvSpPr>
      <xdr:spPr>
        <a:xfrm>
          <a:off x="2641111" y="97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116455</xdr:rowOff>
    </xdr:from>
    <xdr:to>
      <xdr:col>2</xdr:col>
      <xdr:colOff>638175</xdr:colOff>
      <xdr:row>58</xdr:row>
      <xdr:rowOff>56131</xdr:rowOff>
    </xdr:to>
    <xdr:cxnSp macro="">
      <xdr:nvCxnSpPr>
        <xdr:cNvPr id="127" name="直線コネクタ 126"/>
        <xdr:cNvCxnSpPr/>
      </xdr:nvCxnSpPr>
      <xdr:spPr>
        <a:xfrm>
          <a:off x="1130300" y="9889105"/>
          <a:ext cx="889000" cy="11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73035</xdr:rowOff>
    </xdr:from>
    <xdr:ext cx="599010" cy="259045"/>
    <xdr:sp macro="" textlink="">
      <xdr:nvSpPr>
        <xdr:cNvPr id="129" name="テキスト ボックス 128"/>
        <xdr:cNvSpPr txBox="1"/>
      </xdr:nvSpPr>
      <xdr:spPr>
        <a:xfrm>
          <a:off x="1719794" y="967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107412</xdr:rowOff>
    </xdr:from>
    <xdr:ext cx="534377" cy="259045"/>
    <xdr:sp macro="" textlink="">
      <xdr:nvSpPr>
        <xdr:cNvPr id="131" name="テキスト ボックス 130"/>
        <xdr:cNvSpPr txBox="1"/>
      </xdr:nvSpPr>
      <xdr:spPr>
        <a:xfrm>
          <a:off x="863111" y="1005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124304</xdr:rowOff>
    </xdr:from>
    <xdr:to>
      <xdr:col>6</xdr:col>
      <xdr:colOff>561975</xdr:colOff>
      <xdr:row>58</xdr:row>
      <xdr:rowOff>54454</xdr:rowOff>
    </xdr:to>
    <xdr:sp macro="" textlink="">
      <xdr:nvSpPr>
        <xdr:cNvPr id="137" name="円/楕円 136"/>
        <xdr:cNvSpPr/>
      </xdr:nvSpPr>
      <xdr:spPr>
        <a:xfrm>
          <a:off x="4584700" y="989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147181</xdr:rowOff>
    </xdr:from>
    <xdr:ext cx="599010" cy="259045"/>
    <xdr:sp macro="" textlink="">
      <xdr:nvSpPr>
        <xdr:cNvPr id="138" name="総務費該当値テキスト"/>
        <xdr:cNvSpPr txBox="1"/>
      </xdr:nvSpPr>
      <xdr:spPr>
        <a:xfrm>
          <a:off x="4686300" y="974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111,415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158061</xdr:rowOff>
    </xdr:from>
    <xdr:to>
      <xdr:col>5</xdr:col>
      <xdr:colOff>409575</xdr:colOff>
      <xdr:row>58</xdr:row>
      <xdr:rowOff>88211</xdr:rowOff>
    </xdr:to>
    <xdr:sp macro="" textlink="">
      <xdr:nvSpPr>
        <xdr:cNvPr id="139" name="円/楕円 138"/>
        <xdr:cNvSpPr/>
      </xdr:nvSpPr>
      <xdr:spPr>
        <a:xfrm>
          <a:off x="3746500" y="993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104738</xdr:rowOff>
    </xdr:from>
    <xdr:ext cx="534377" cy="259045"/>
    <xdr:sp macro="" textlink="">
      <xdr:nvSpPr>
        <xdr:cNvPr id="140" name="テキスト ボックス 139"/>
        <xdr:cNvSpPr txBox="1"/>
      </xdr:nvSpPr>
      <xdr:spPr>
        <a:xfrm>
          <a:off x="3530111" y="970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93,695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11475</xdr:rowOff>
    </xdr:from>
    <xdr:to>
      <xdr:col>4</xdr:col>
      <xdr:colOff>206375</xdr:colOff>
      <xdr:row>58</xdr:row>
      <xdr:rowOff>113075</xdr:rowOff>
    </xdr:to>
    <xdr:sp macro="" textlink="">
      <xdr:nvSpPr>
        <xdr:cNvPr id="141" name="円/楕円 140"/>
        <xdr:cNvSpPr/>
      </xdr:nvSpPr>
      <xdr:spPr>
        <a:xfrm>
          <a:off x="2857500" y="995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104202</xdr:rowOff>
    </xdr:from>
    <xdr:ext cx="534377" cy="259045"/>
    <xdr:sp macro="" textlink="">
      <xdr:nvSpPr>
        <xdr:cNvPr id="142" name="テキスト ボックス 141"/>
        <xdr:cNvSpPr txBox="1"/>
      </xdr:nvSpPr>
      <xdr:spPr>
        <a:xfrm>
          <a:off x="2641111" y="1004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80,643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5331</xdr:rowOff>
    </xdr:from>
    <xdr:to>
      <xdr:col>3</xdr:col>
      <xdr:colOff>3175</xdr:colOff>
      <xdr:row>58</xdr:row>
      <xdr:rowOff>106931</xdr:rowOff>
    </xdr:to>
    <xdr:sp macro="" textlink="">
      <xdr:nvSpPr>
        <xdr:cNvPr id="143" name="円/楕円 142"/>
        <xdr:cNvSpPr/>
      </xdr:nvSpPr>
      <xdr:spPr>
        <a:xfrm>
          <a:off x="1968500" y="994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98058</xdr:rowOff>
    </xdr:from>
    <xdr:ext cx="534377" cy="259045"/>
    <xdr:sp macro="" textlink="">
      <xdr:nvSpPr>
        <xdr:cNvPr id="144" name="テキスト ボックス 143"/>
        <xdr:cNvSpPr txBox="1"/>
      </xdr:nvSpPr>
      <xdr:spPr>
        <a:xfrm>
          <a:off x="1752111" y="1004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83,868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65655</xdr:rowOff>
    </xdr:from>
    <xdr:to>
      <xdr:col>1</xdr:col>
      <xdr:colOff>485775</xdr:colOff>
      <xdr:row>57</xdr:row>
      <xdr:rowOff>167255</xdr:rowOff>
    </xdr:to>
    <xdr:sp macro="" textlink="">
      <xdr:nvSpPr>
        <xdr:cNvPr id="145" name="円/楕円 144"/>
        <xdr:cNvSpPr/>
      </xdr:nvSpPr>
      <xdr:spPr>
        <a:xfrm>
          <a:off x="1079500" y="983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12332</xdr:rowOff>
    </xdr:from>
    <xdr:ext cx="599010" cy="259045"/>
    <xdr:sp macro="" textlink="">
      <xdr:nvSpPr>
        <xdr:cNvPr id="146" name="テキスト ボックス 145"/>
        <xdr:cNvSpPr txBox="1"/>
      </xdr:nvSpPr>
      <xdr:spPr>
        <a:xfrm>
          <a:off x="830794" y="9613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142,202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164686</xdr:rowOff>
    </xdr:from>
    <xdr:to>
      <xdr:col>6</xdr:col>
      <xdr:colOff>511175</xdr:colOff>
      <xdr:row>75</xdr:row>
      <xdr:rowOff>73863</xdr:rowOff>
    </xdr:to>
    <xdr:cxnSp macro="">
      <xdr:nvCxnSpPr>
        <xdr:cNvPr id="176" name="直線コネクタ 175"/>
        <xdr:cNvCxnSpPr/>
      </xdr:nvCxnSpPr>
      <xdr:spPr>
        <a:xfrm flipV="1">
          <a:off x="3797300" y="12851986"/>
          <a:ext cx="838200" cy="8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136273</xdr:rowOff>
    </xdr:from>
    <xdr:ext cx="599010" cy="259045"/>
    <xdr:sp macro="" textlink="">
      <xdr:nvSpPr>
        <xdr:cNvPr id="177" name="民生費平均値テキスト"/>
        <xdr:cNvSpPr txBox="1"/>
      </xdr:nvSpPr>
      <xdr:spPr>
        <a:xfrm>
          <a:off x="4686300" y="129950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73863</xdr:rowOff>
    </xdr:from>
    <xdr:to>
      <xdr:col>5</xdr:col>
      <xdr:colOff>358775</xdr:colOff>
      <xdr:row>76</xdr:row>
      <xdr:rowOff>2189</xdr:rowOff>
    </xdr:to>
    <xdr:cxnSp macro="">
      <xdr:nvCxnSpPr>
        <xdr:cNvPr id="179" name="直線コネクタ 178"/>
        <xdr:cNvCxnSpPr/>
      </xdr:nvCxnSpPr>
      <xdr:spPr>
        <a:xfrm flipV="1">
          <a:off x="2908300" y="12932613"/>
          <a:ext cx="889000" cy="9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136166</xdr:rowOff>
    </xdr:from>
    <xdr:ext cx="599010" cy="259045"/>
    <xdr:sp macro="" textlink="">
      <xdr:nvSpPr>
        <xdr:cNvPr id="181" name="テキスト ボックス 180"/>
        <xdr:cNvSpPr txBox="1"/>
      </xdr:nvSpPr>
      <xdr:spPr>
        <a:xfrm>
          <a:off x="3497794"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149324</xdr:rowOff>
    </xdr:from>
    <xdr:to>
      <xdr:col>4</xdr:col>
      <xdr:colOff>155575</xdr:colOff>
      <xdr:row>76</xdr:row>
      <xdr:rowOff>2189</xdr:rowOff>
    </xdr:to>
    <xdr:cxnSp macro="">
      <xdr:nvCxnSpPr>
        <xdr:cNvPr id="182" name="直線コネクタ 181"/>
        <xdr:cNvCxnSpPr/>
      </xdr:nvCxnSpPr>
      <xdr:spPr>
        <a:xfrm>
          <a:off x="2019300" y="13008074"/>
          <a:ext cx="889000" cy="2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163270</xdr:rowOff>
    </xdr:from>
    <xdr:ext cx="599010" cy="259045"/>
    <xdr:sp macro="" textlink="">
      <xdr:nvSpPr>
        <xdr:cNvPr id="184" name="テキスト ボックス 183"/>
        <xdr:cNvSpPr txBox="1"/>
      </xdr:nvSpPr>
      <xdr:spPr>
        <a:xfrm>
          <a:off x="2608794" y="131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149324</xdr:rowOff>
    </xdr:from>
    <xdr:to>
      <xdr:col>2</xdr:col>
      <xdr:colOff>638175</xdr:colOff>
      <xdr:row>76</xdr:row>
      <xdr:rowOff>63897</xdr:rowOff>
    </xdr:to>
    <xdr:cxnSp macro="">
      <xdr:nvCxnSpPr>
        <xdr:cNvPr id="185" name="直線コネクタ 184"/>
        <xdr:cNvCxnSpPr/>
      </xdr:nvCxnSpPr>
      <xdr:spPr>
        <a:xfrm flipV="1">
          <a:off x="1130300" y="13008074"/>
          <a:ext cx="889000" cy="8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11975</xdr:rowOff>
    </xdr:from>
    <xdr:ext cx="599010" cy="259045"/>
    <xdr:sp macro="" textlink="">
      <xdr:nvSpPr>
        <xdr:cNvPr id="187" name="テキスト ボックス 186"/>
        <xdr:cNvSpPr txBox="1"/>
      </xdr:nvSpPr>
      <xdr:spPr>
        <a:xfrm>
          <a:off x="1719794" y="13213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168803</xdr:rowOff>
    </xdr:from>
    <xdr:ext cx="599010" cy="259045"/>
    <xdr:sp macro="" textlink="">
      <xdr:nvSpPr>
        <xdr:cNvPr id="189" name="テキスト ボックス 188"/>
        <xdr:cNvSpPr txBox="1"/>
      </xdr:nvSpPr>
      <xdr:spPr>
        <a:xfrm>
          <a:off x="830794" y="13199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113886</xdr:rowOff>
    </xdr:from>
    <xdr:to>
      <xdr:col>6</xdr:col>
      <xdr:colOff>561975</xdr:colOff>
      <xdr:row>75</xdr:row>
      <xdr:rowOff>44036</xdr:rowOff>
    </xdr:to>
    <xdr:sp macro="" textlink="">
      <xdr:nvSpPr>
        <xdr:cNvPr id="195" name="円/楕円 194"/>
        <xdr:cNvSpPr/>
      </xdr:nvSpPr>
      <xdr:spPr>
        <a:xfrm>
          <a:off x="4584700" y="1280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136763</xdr:rowOff>
    </xdr:from>
    <xdr:ext cx="599010" cy="259045"/>
    <xdr:sp macro="" textlink="">
      <xdr:nvSpPr>
        <xdr:cNvPr id="196" name="民生費該当値テキスト"/>
        <xdr:cNvSpPr txBox="1"/>
      </xdr:nvSpPr>
      <xdr:spPr>
        <a:xfrm>
          <a:off x="4686300" y="1265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196,721</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23063</xdr:rowOff>
    </xdr:from>
    <xdr:to>
      <xdr:col>5</xdr:col>
      <xdr:colOff>409575</xdr:colOff>
      <xdr:row>75</xdr:row>
      <xdr:rowOff>124663</xdr:rowOff>
    </xdr:to>
    <xdr:sp macro="" textlink="">
      <xdr:nvSpPr>
        <xdr:cNvPr id="197" name="円/楕円 196"/>
        <xdr:cNvSpPr/>
      </xdr:nvSpPr>
      <xdr:spPr>
        <a:xfrm>
          <a:off x="3746500" y="1288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141190</xdr:rowOff>
    </xdr:from>
    <xdr:ext cx="599010" cy="259045"/>
    <xdr:sp macro="" textlink="">
      <xdr:nvSpPr>
        <xdr:cNvPr id="198" name="テキスト ボックス 197"/>
        <xdr:cNvSpPr txBox="1"/>
      </xdr:nvSpPr>
      <xdr:spPr>
        <a:xfrm>
          <a:off x="3497794" y="12657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186,140</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122840</xdr:rowOff>
    </xdr:from>
    <xdr:to>
      <xdr:col>4</xdr:col>
      <xdr:colOff>206375</xdr:colOff>
      <xdr:row>76</xdr:row>
      <xdr:rowOff>52989</xdr:rowOff>
    </xdr:to>
    <xdr:sp macro="" textlink="">
      <xdr:nvSpPr>
        <xdr:cNvPr id="199" name="円/楕円 198"/>
        <xdr:cNvSpPr/>
      </xdr:nvSpPr>
      <xdr:spPr>
        <a:xfrm>
          <a:off x="2857500" y="129815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69517</xdr:rowOff>
    </xdr:from>
    <xdr:ext cx="599010" cy="259045"/>
    <xdr:sp macro="" textlink="">
      <xdr:nvSpPr>
        <xdr:cNvPr id="200" name="テキスト ボックス 199"/>
        <xdr:cNvSpPr txBox="1"/>
      </xdr:nvSpPr>
      <xdr:spPr>
        <a:xfrm>
          <a:off x="2608794" y="12756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173,046</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98524</xdr:rowOff>
    </xdr:from>
    <xdr:to>
      <xdr:col>3</xdr:col>
      <xdr:colOff>3175</xdr:colOff>
      <xdr:row>76</xdr:row>
      <xdr:rowOff>28674</xdr:rowOff>
    </xdr:to>
    <xdr:sp macro="" textlink="">
      <xdr:nvSpPr>
        <xdr:cNvPr id="201" name="円/楕円 200"/>
        <xdr:cNvSpPr/>
      </xdr:nvSpPr>
      <xdr:spPr>
        <a:xfrm>
          <a:off x="1968500" y="1295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45201</xdr:rowOff>
    </xdr:from>
    <xdr:ext cx="599010" cy="259045"/>
    <xdr:sp macro="" textlink="">
      <xdr:nvSpPr>
        <xdr:cNvPr id="202" name="テキスト ボックス 201"/>
        <xdr:cNvSpPr txBox="1"/>
      </xdr:nvSpPr>
      <xdr:spPr>
        <a:xfrm>
          <a:off x="1719794" y="12732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176,237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13097</xdr:rowOff>
    </xdr:from>
    <xdr:to>
      <xdr:col>1</xdr:col>
      <xdr:colOff>485775</xdr:colOff>
      <xdr:row>76</xdr:row>
      <xdr:rowOff>114697</xdr:rowOff>
    </xdr:to>
    <xdr:sp macro="" textlink="">
      <xdr:nvSpPr>
        <xdr:cNvPr id="203" name="円/楕円 202"/>
        <xdr:cNvSpPr/>
      </xdr:nvSpPr>
      <xdr:spPr>
        <a:xfrm>
          <a:off x="1079500" y="1304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131223</xdr:rowOff>
    </xdr:from>
    <xdr:ext cx="599010" cy="259045"/>
    <xdr:sp macro="" textlink="">
      <xdr:nvSpPr>
        <xdr:cNvPr id="204" name="テキスト ボックス 203"/>
        <xdr:cNvSpPr txBox="1"/>
      </xdr:nvSpPr>
      <xdr:spPr>
        <a:xfrm>
          <a:off x="830794" y="12818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164,948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39638</xdr:rowOff>
    </xdr:from>
    <xdr:to>
      <xdr:col>6</xdr:col>
      <xdr:colOff>511175</xdr:colOff>
      <xdr:row>97</xdr:row>
      <xdr:rowOff>48282</xdr:rowOff>
    </xdr:to>
    <xdr:cxnSp macro="">
      <xdr:nvCxnSpPr>
        <xdr:cNvPr id="235" name="直線コネクタ 234"/>
        <xdr:cNvCxnSpPr/>
      </xdr:nvCxnSpPr>
      <xdr:spPr>
        <a:xfrm>
          <a:off x="3797300" y="16670288"/>
          <a:ext cx="838200" cy="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27064</xdr:rowOff>
    </xdr:from>
    <xdr:ext cx="534377" cy="259045"/>
    <xdr:sp macro="" textlink="">
      <xdr:nvSpPr>
        <xdr:cNvPr id="236" name="衛生費平均値テキスト"/>
        <xdr:cNvSpPr txBox="1"/>
      </xdr:nvSpPr>
      <xdr:spPr>
        <a:xfrm>
          <a:off x="4686300" y="16314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39638</xdr:rowOff>
    </xdr:from>
    <xdr:to>
      <xdr:col>5</xdr:col>
      <xdr:colOff>358775</xdr:colOff>
      <xdr:row>97</xdr:row>
      <xdr:rowOff>75823</xdr:rowOff>
    </xdr:to>
    <xdr:cxnSp macro="">
      <xdr:nvCxnSpPr>
        <xdr:cNvPr id="238" name="直線コネクタ 237"/>
        <xdr:cNvCxnSpPr/>
      </xdr:nvCxnSpPr>
      <xdr:spPr>
        <a:xfrm flipV="1">
          <a:off x="2908300" y="16670288"/>
          <a:ext cx="889000" cy="3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134692</xdr:rowOff>
    </xdr:from>
    <xdr:ext cx="534377" cy="259045"/>
    <xdr:sp macro="" textlink="">
      <xdr:nvSpPr>
        <xdr:cNvPr id="240" name="テキスト ボックス 239"/>
        <xdr:cNvSpPr txBox="1"/>
      </xdr:nvSpPr>
      <xdr:spPr>
        <a:xfrm>
          <a:off x="3530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56871</xdr:rowOff>
    </xdr:from>
    <xdr:to>
      <xdr:col>4</xdr:col>
      <xdr:colOff>155575</xdr:colOff>
      <xdr:row>97</xdr:row>
      <xdr:rowOff>75823</xdr:rowOff>
    </xdr:to>
    <xdr:cxnSp macro="">
      <xdr:nvCxnSpPr>
        <xdr:cNvPr id="241" name="直線コネクタ 240"/>
        <xdr:cNvCxnSpPr/>
      </xdr:nvCxnSpPr>
      <xdr:spPr>
        <a:xfrm>
          <a:off x="2019300" y="16687521"/>
          <a:ext cx="889000" cy="1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111</xdr:rowOff>
    </xdr:from>
    <xdr:ext cx="534377" cy="259045"/>
    <xdr:sp macro="" textlink="">
      <xdr:nvSpPr>
        <xdr:cNvPr id="243" name="テキスト ボックス 242"/>
        <xdr:cNvSpPr txBox="1"/>
      </xdr:nvSpPr>
      <xdr:spPr>
        <a:xfrm>
          <a:off x="2641111" y="1628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56871</xdr:rowOff>
    </xdr:from>
    <xdr:to>
      <xdr:col>2</xdr:col>
      <xdr:colOff>638175</xdr:colOff>
      <xdr:row>97</xdr:row>
      <xdr:rowOff>82366</xdr:rowOff>
    </xdr:to>
    <xdr:cxnSp macro="">
      <xdr:nvCxnSpPr>
        <xdr:cNvPr id="244" name="直線コネクタ 243"/>
        <xdr:cNvCxnSpPr/>
      </xdr:nvCxnSpPr>
      <xdr:spPr>
        <a:xfrm flipV="1">
          <a:off x="1130300" y="16687521"/>
          <a:ext cx="889000" cy="2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5728</xdr:rowOff>
    </xdr:from>
    <xdr:ext cx="534377" cy="259045"/>
    <xdr:sp macro="" textlink="">
      <xdr:nvSpPr>
        <xdr:cNvPr id="246" name="テキスト ボックス 245"/>
        <xdr:cNvSpPr txBox="1"/>
      </xdr:nvSpPr>
      <xdr:spPr>
        <a:xfrm>
          <a:off x="1752111" y="1629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4520</xdr:rowOff>
    </xdr:from>
    <xdr:ext cx="534377" cy="259045"/>
    <xdr:sp macro="" textlink="">
      <xdr:nvSpPr>
        <xdr:cNvPr id="248" name="テキスト ボックス 247"/>
        <xdr:cNvSpPr txBox="1"/>
      </xdr:nvSpPr>
      <xdr:spPr>
        <a:xfrm>
          <a:off x="863111" y="162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168932</xdr:rowOff>
    </xdr:from>
    <xdr:to>
      <xdr:col>6</xdr:col>
      <xdr:colOff>561975</xdr:colOff>
      <xdr:row>97</xdr:row>
      <xdr:rowOff>99082</xdr:rowOff>
    </xdr:to>
    <xdr:sp macro="" textlink="">
      <xdr:nvSpPr>
        <xdr:cNvPr id="254" name="円/楕円 253"/>
        <xdr:cNvSpPr/>
      </xdr:nvSpPr>
      <xdr:spPr>
        <a:xfrm>
          <a:off x="4584700" y="1662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147359</xdr:rowOff>
    </xdr:from>
    <xdr:ext cx="534377" cy="259045"/>
    <xdr:sp macro="" textlink="">
      <xdr:nvSpPr>
        <xdr:cNvPr id="255" name="衛生費該当値テキスト"/>
        <xdr:cNvSpPr txBox="1"/>
      </xdr:nvSpPr>
      <xdr:spPr>
        <a:xfrm>
          <a:off x="4686300" y="1660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36,148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160288</xdr:rowOff>
    </xdr:from>
    <xdr:to>
      <xdr:col>5</xdr:col>
      <xdr:colOff>409575</xdr:colOff>
      <xdr:row>97</xdr:row>
      <xdr:rowOff>90438</xdr:rowOff>
    </xdr:to>
    <xdr:sp macro="" textlink="">
      <xdr:nvSpPr>
        <xdr:cNvPr id="256" name="円/楕円 255"/>
        <xdr:cNvSpPr/>
      </xdr:nvSpPr>
      <xdr:spPr>
        <a:xfrm>
          <a:off x="3746500" y="1661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81565</xdr:rowOff>
    </xdr:from>
    <xdr:ext cx="534377" cy="259045"/>
    <xdr:sp macro="" textlink="">
      <xdr:nvSpPr>
        <xdr:cNvPr id="257" name="テキスト ボックス 256"/>
        <xdr:cNvSpPr txBox="1"/>
      </xdr:nvSpPr>
      <xdr:spPr>
        <a:xfrm>
          <a:off x="3530111" y="1671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36,942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25023</xdr:rowOff>
    </xdr:from>
    <xdr:to>
      <xdr:col>4</xdr:col>
      <xdr:colOff>206375</xdr:colOff>
      <xdr:row>97</xdr:row>
      <xdr:rowOff>126623</xdr:rowOff>
    </xdr:to>
    <xdr:sp macro="" textlink="">
      <xdr:nvSpPr>
        <xdr:cNvPr id="258" name="円/楕円 257"/>
        <xdr:cNvSpPr/>
      </xdr:nvSpPr>
      <xdr:spPr>
        <a:xfrm>
          <a:off x="2857500" y="1665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117750</xdr:rowOff>
    </xdr:from>
    <xdr:ext cx="534377" cy="259045"/>
    <xdr:sp macro="" textlink="">
      <xdr:nvSpPr>
        <xdr:cNvPr id="259" name="テキスト ボックス 258"/>
        <xdr:cNvSpPr txBox="1"/>
      </xdr:nvSpPr>
      <xdr:spPr>
        <a:xfrm>
          <a:off x="2641111" y="167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33,618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6071</xdr:rowOff>
    </xdr:from>
    <xdr:to>
      <xdr:col>3</xdr:col>
      <xdr:colOff>3175</xdr:colOff>
      <xdr:row>97</xdr:row>
      <xdr:rowOff>107671</xdr:rowOff>
    </xdr:to>
    <xdr:sp macro="" textlink="">
      <xdr:nvSpPr>
        <xdr:cNvPr id="260" name="円/楕円 259"/>
        <xdr:cNvSpPr/>
      </xdr:nvSpPr>
      <xdr:spPr>
        <a:xfrm>
          <a:off x="1968500" y="1663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98798</xdr:rowOff>
    </xdr:from>
    <xdr:ext cx="534377" cy="259045"/>
    <xdr:sp macro="" textlink="">
      <xdr:nvSpPr>
        <xdr:cNvPr id="261" name="テキスト ボックス 260"/>
        <xdr:cNvSpPr txBox="1"/>
      </xdr:nvSpPr>
      <xdr:spPr>
        <a:xfrm>
          <a:off x="1752111" y="1672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35,359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31566</xdr:rowOff>
    </xdr:from>
    <xdr:to>
      <xdr:col>1</xdr:col>
      <xdr:colOff>485775</xdr:colOff>
      <xdr:row>97</xdr:row>
      <xdr:rowOff>133166</xdr:rowOff>
    </xdr:to>
    <xdr:sp macro="" textlink="">
      <xdr:nvSpPr>
        <xdr:cNvPr id="262" name="円/楕円 261"/>
        <xdr:cNvSpPr/>
      </xdr:nvSpPr>
      <xdr:spPr>
        <a:xfrm>
          <a:off x="1079500" y="1666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124293</xdr:rowOff>
    </xdr:from>
    <xdr:ext cx="534377" cy="259045"/>
    <xdr:sp macro="" textlink="">
      <xdr:nvSpPr>
        <xdr:cNvPr id="263" name="テキスト ボックス 262"/>
        <xdr:cNvSpPr txBox="1"/>
      </xdr:nvSpPr>
      <xdr:spPr>
        <a:xfrm>
          <a:off x="863111" y="1675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33,017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118872</xdr:rowOff>
    </xdr:from>
    <xdr:to>
      <xdr:col>15</xdr:col>
      <xdr:colOff>180975</xdr:colOff>
      <xdr:row>39</xdr:row>
      <xdr:rowOff>44450</xdr:rowOff>
    </xdr:to>
    <xdr:cxnSp macro="">
      <xdr:nvCxnSpPr>
        <xdr:cNvPr id="292" name="直線コネクタ 291"/>
        <xdr:cNvCxnSpPr/>
      </xdr:nvCxnSpPr>
      <xdr:spPr>
        <a:xfrm>
          <a:off x="9639300" y="6633972"/>
          <a:ext cx="838200" cy="9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77614</xdr:rowOff>
    </xdr:from>
    <xdr:ext cx="378565" cy="259045"/>
    <xdr:sp macro="" textlink="">
      <xdr:nvSpPr>
        <xdr:cNvPr id="293" name="労働費平均値テキスト"/>
        <xdr:cNvSpPr txBox="1"/>
      </xdr:nvSpPr>
      <xdr:spPr>
        <a:xfrm>
          <a:off x="10528300" y="6421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165989</xdr:rowOff>
    </xdr:from>
    <xdr:to>
      <xdr:col>14</xdr:col>
      <xdr:colOff>28575</xdr:colOff>
      <xdr:row>38</xdr:row>
      <xdr:rowOff>118872</xdr:rowOff>
    </xdr:to>
    <xdr:cxnSp macro="">
      <xdr:nvCxnSpPr>
        <xdr:cNvPr id="295" name="直線コネクタ 294"/>
        <xdr:cNvCxnSpPr/>
      </xdr:nvCxnSpPr>
      <xdr:spPr>
        <a:xfrm>
          <a:off x="8750300" y="6509639"/>
          <a:ext cx="889000" cy="12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117348</xdr:rowOff>
    </xdr:from>
    <xdr:to>
      <xdr:col>14</xdr:col>
      <xdr:colOff>79375</xdr:colOff>
      <xdr:row>38</xdr:row>
      <xdr:rowOff>47498</xdr:rowOff>
    </xdr:to>
    <xdr:sp macro="" textlink="">
      <xdr:nvSpPr>
        <xdr:cNvPr id="296" name="フローチャート : 判断 295"/>
        <xdr:cNvSpPr/>
      </xdr:nvSpPr>
      <xdr:spPr>
        <a:xfrm>
          <a:off x="9588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64025</xdr:rowOff>
    </xdr:from>
    <xdr:ext cx="469744" cy="259045"/>
    <xdr:sp macro="" textlink="">
      <xdr:nvSpPr>
        <xdr:cNvPr id="297" name="テキスト ボックス 296"/>
        <xdr:cNvSpPr txBox="1"/>
      </xdr:nvSpPr>
      <xdr:spPr>
        <a:xfrm>
          <a:off x="9404427" y="623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140462</xdr:rowOff>
    </xdr:from>
    <xdr:to>
      <xdr:col>12</xdr:col>
      <xdr:colOff>511175</xdr:colOff>
      <xdr:row>37</xdr:row>
      <xdr:rowOff>165989</xdr:rowOff>
    </xdr:to>
    <xdr:cxnSp macro="">
      <xdr:nvCxnSpPr>
        <xdr:cNvPr id="298" name="直線コネクタ 297"/>
        <xdr:cNvCxnSpPr/>
      </xdr:nvCxnSpPr>
      <xdr:spPr>
        <a:xfrm>
          <a:off x="7861300" y="6312662"/>
          <a:ext cx="889000" cy="19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34798</xdr:rowOff>
    </xdr:from>
    <xdr:to>
      <xdr:col>12</xdr:col>
      <xdr:colOff>561975</xdr:colOff>
      <xdr:row>37</xdr:row>
      <xdr:rowOff>136398</xdr:rowOff>
    </xdr:to>
    <xdr:sp macro="" textlink="">
      <xdr:nvSpPr>
        <xdr:cNvPr id="299" name="フローチャート : 判断 298"/>
        <xdr:cNvSpPr/>
      </xdr:nvSpPr>
      <xdr:spPr>
        <a:xfrm>
          <a:off x="8699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152925</xdr:rowOff>
    </xdr:from>
    <xdr:ext cx="469744" cy="259045"/>
    <xdr:sp macro="" textlink="">
      <xdr:nvSpPr>
        <xdr:cNvPr id="300" name="テキスト ボックス 299"/>
        <xdr:cNvSpPr txBox="1"/>
      </xdr:nvSpPr>
      <xdr:spPr>
        <a:xfrm>
          <a:off x="8515427" y="615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162941</xdr:rowOff>
    </xdr:from>
    <xdr:to>
      <xdr:col>11</xdr:col>
      <xdr:colOff>307975</xdr:colOff>
      <xdr:row>36</xdr:row>
      <xdr:rowOff>140462</xdr:rowOff>
    </xdr:to>
    <xdr:cxnSp macro="">
      <xdr:nvCxnSpPr>
        <xdr:cNvPr id="301" name="直線コネクタ 300"/>
        <xdr:cNvCxnSpPr/>
      </xdr:nvCxnSpPr>
      <xdr:spPr>
        <a:xfrm>
          <a:off x="6972300" y="5992241"/>
          <a:ext cx="889000" cy="32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151638</xdr:rowOff>
    </xdr:from>
    <xdr:to>
      <xdr:col>11</xdr:col>
      <xdr:colOff>358775</xdr:colOff>
      <xdr:row>37</xdr:row>
      <xdr:rowOff>81788</xdr:rowOff>
    </xdr:to>
    <xdr:sp macro="" textlink="">
      <xdr:nvSpPr>
        <xdr:cNvPr id="302" name="フローチャート : 判断 301"/>
        <xdr:cNvSpPr/>
      </xdr:nvSpPr>
      <xdr:spPr>
        <a:xfrm>
          <a:off x="7810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72915</xdr:rowOff>
    </xdr:from>
    <xdr:ext cx="469744" cy="259045"/>
    <xdr:sp macro="" textlink="">
      <xdr:nvSpPr>
        <xdr:cNvPr id="303" name="テキスト ボックス 302"/>
        <xdr:cNvSpPr txBox="1"/>
      </xdr:nvSpPr>
      <xdr:spPr>
        <a:xfrm>
          <a:off x="7626427" y="641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127889</xdr:rowOff>
    </xdr:from>
    <xdr:to>
      <xdr:col>10</xdr:col>
      <xdr:colOff>155575</xdr:colOff>
      <xdr:row>36</xdr:row>
      <xdr:rowOff>58039</xdr:rowOff>
    </xdr:to>
    <xdr:sp macro="" textlink="">
      <xdr:nvSpPr>
        <xdr:cNvPr id="304" name="フローチャート : 判断 303"/>
        <xdr:cNvSpPr/>
      </xdr:nvSpPr>
      <xdr:spPr>
        <a:xfrm>
          <a:off x="6921500"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49166</xdr:rowOff>
    </xdr:from>
    <xdr:ext cx="469744" cy="259045"/>
    <xdr:sp macro="" textlink="">
      <xdr:nvSpPr>
        <xdr:cNvPr id="305" name="テキスト ボックス 304"/>
        <xdr:cNvSpPr txBox="1"/>
      </xdr:nvSpPr>
      <xdr:spPr>
        <a:xfrm>
          <a:off x="6737427" y="62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68072</xdr:rowOff>
    </xdr:from>
    <xdr:to>
      <xdr:col>14</xdr:col>
      <xdr:colOff>79375</xdr:colOff>
      <xdr:row>38</xdr:row>
      <xdr:rowOff>169672</xdr:rowOff>
    </xdr:to>
    <xdr:sp macro="" textlink="">
      <xdr:nvSpPr>
        <xdr:cNvPr id="313" name="円/楕円 312"/>
        <xdr:cNvSpPr/>
      </xdr:nvSpPr>
      <xdr:spPr>
        <a:xfrm>
          <a:off x="9588500" y="658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160799</xdr:rowOff>
    </xdr:from>
    <xdr:ext cx="378565" cy="259045"/>
    <xdr:sp macro="" textlink="">
      <xdr:nvSpPr>
        <xdr:cNvPr id="314" name="テキスト ボックス 313"/>
        <xdr:cNvSpPr txBox="1"/>
      </xdr:nvSpPr>
      <xdr:spPr>
        <a:xfrm>
          <a:off x="9450017" y="6675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115189</xdr:rowOff>
    </xdr:from>
    <xdr:to>
      <xdr:col>12</xdr:col>
      <xdr:colOff>561975</xdr:colOff>
      <xdr:row>38</xdr:row>
      <xdr:rowOff>45339</xdr:rowOff>
    </xdr:to>
    <xdr:sp macro="" textlink="">
      <xdr:nvSpPr>
        <xdr:cNvPr id="315" name="円/楕円 314"/>
        <xdr:cNvSpPr/>
      </xdr:nvSpPr>
      <xdr:spPr>
        <a:xfrm>
          <a:off x="8699500" y="645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36466</xdr:rowOff>
    </xdr:from>
    <xdr:ext cx="469744" cy="259045"/>
    <xdr:sp macro="" textlink="">
      <xdr:nvSpPr>
        <xdr:cNvPr id="316" name="テキスト ボックス 315"/>
        <xdr:cNvSpPr txBox="1"/>
      </xdr:nvSpPr>
      <xdr:spPr>
        <a:xfrm>
          <a:off x="8515427" y="655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89662</xdr:rowOff>
    </xdr:from>
    <xdr:to>
      <xdr:col>11</xdr:col>
      <xdr:colOff>358775</xdr:colOff>
      <xdr:row>37</xdr:row>
      <xdr:rowOff>19812</xdr:rowOff>
    </xdr:to>
    <xdr:sp macro="" textlink="">
      <xdr:nvSpPr>
        <xdr:cNvPr id="317" name="円/楕円 316"/>
        <xdr:cNvSpPr/>
      </xdr:nvSpPr>
      <xdr:spPr>
        <a:xfrm>
          <a:off x="7810500" y="626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36339</xdr:rowOff>
    </xdr:from>
    <xdr:ext cx="469744" cy="259045"/>
    <xdr:sp macro="" textlink="">
      <xdr:nvSpPr>
        <xdr:cNvPr id="318" name="テキスト ボックス 317"/>
        <xdr:cNvSpPr txBox="1"/>
      </xdr:nvSpPr>
      <xdr:spPr>
        <a:xfrm>
          <a:off x="7626427" y="60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3,294</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112141</xdr:rowOff>
    </xdr:from>
    <xdr:to>
      <xdr:col>10</xdr:col>
      <xdr:colOff>155575</xdr:colOff>
      <xdr:row>35</xdr:row>
      <xdr:rowOff>42291</xdr:rowOff>
    </xdr:to>
    <xdr:sp macro="" textlink="">
      <xdr:nvSpPr>
        <xdr:cNvPr id="319" name="円/楕円 318"/>
        <xdr:cNvSpPr/>
      </xdr:nvSpPr>
      <xdr:spPr>
        <a:xfrm>
          <a:off x="6921500" y="594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58818</xdr:rowOff>
    </xdr:from>
    <xdr:ext cx="469744" cy="259045"/>
    <xdr:sp macro="" textlink="">
      <xdr:nvSpPr>
        <xdr:cNvPr id="320" name="テキスト ボックス 319"/>
        <xdr:cNvSpPr txBox="1"/>
      </xdr:nvSpPr>
      <xdr:spPr>
        <a:xfrm>
          <a:off x="6737427" y="571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24321</xdr:rowOff>
    </xdr:from>
    <xdr:to>
      <xdr:col>15</xdr:col>
      <xdr:colOff>180975</xdr:colOff>
      <xdr:row>57</xdr:row>
      <xdr:rowOff>25574</xdr:rowOff>
    </xdr:to>
    <xdr:cxnSp macro="">
      <xdr:nvCxnSpPr>
        <xdr:cNvPr id="347" name="直線コネクタ 346"/>
        <xdr:cNvCxnSpPr/>
      </xdr:nvCxnSpPr>
      <xdr:spPr>
        <a:xfrm flipV="1">
          <a:off x="9639300" y="9796971"/>
          <a:ext cx="838200" cy="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159143</xdr:rowOff>
    </xdr:from>
    <xdr:ext cx="534377" cy="259045"/>
    <xdr:sp macro="" textlink="">
      <xdr:nvSpPr>
        <xdr:cNvPr id="348" name="農林水産業費平均値テキスト"/>
        <xdr:cNvSpPr txBox="1"/>
      </xdr:nvSpPr>
      <xdr:spPr>
        <a:xfrm>
          <a:off x="10528300" y="9588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25574</xdr:rowOff>
    </xdr:from>
    <xdr:to>
      <xdr:col>14</xdr:col>
      <xdr:colOff>28575</xdr:colOff>
      <xdr:row>57</xdr:row>
      <xdr:rowOff>36400</xdr:rowOff>
    </xdr:to>
    <xdr:cxnSp macro="">
      <xdr:nvCxnSpPr>
        <xdr:cNvPr id="350" name="直線コネクタ 349"/>
        <xdr:cNvCxnSpPr/>
      </xdr:nvCxnSpPr>
      <xdr:spPr>
        <a:xfrm flipV="1">
          <a:off x="8750300" y="9798224"/>
          <a:ext cx="889000" cy="1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86492</xdr:rowOff>
    </xdr:from>
    <xdr:ext cx="534377" cy="259045"/>
    <xdr:sp macro="" textlink="">
      <xdr:nvSpPr>
        <xdr:cNvPr id="352" name="テキスト ボックス 351"/>
        <xdr:cNvSpPr txBox="1"/>
      </xdr:nvSpPr>
      <xdr:spPr>
        <a:xfrm>
          <a:off x="9372111" y="985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10093</xdr:rowOff>
    </xdr:from>
    <xdr:to>
      <xdr:col>12</xdr:col>
      <xdr:colOff>511175</xdr:colOff>
      <xdr:row>57</xdr:row>
      <xdr:rowOff>36400</xdr:rowOff>
    </xdr:to>
    <xdr:cxnSp macro="">
      <xdr:nvCxnSpPr>
        <xdr:cNvPr id="353" name="直線コネクタ 352"/>
        <xdr:cNvCxnSpPr/>
      </xdr:nvCxnSpPr>
      <xdr:spPr>
        <a:xfrm>
          <a:off x="7861300" y="9782743"/>
          <a:ext cx="889000" cy="2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88303</xdr:rowOff>
    </xdr:from>
    <xdr:ext cx="534377" cy="259045"/>
    <xdr:sp macro="" textlink="">
      <xdr:nvSpPr>
        <xdr:cNvPr id="355" name="テキスト ボックス 354"/>
        <xdr:cNvSpPr txBox="1"/>
      </xdr:nvSpPr>
      <xdr:spPr>
        <a:xfrm>
          <a:off x="8483111" y="986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168805</xdr:rowOff>
    </xdr:from>
    <xdr:to>
      <xdr:col>11</xdr:col>
      <xdr:colOff>307975</xdr:colOff>
      <xdr:row>57</xdr:row>
      <xdr:rowOff>10093</xdr:rowOff>
    </xdr:to>
    <xdr:cxnSp macro="">
      <xdr:nvCxnSpPr>
        <xdr:cNvPr id="356" name="直線コネクタ 355"/>
        <xdr:cNvCxnSpPr/>
      </xdr:nvCxnSpPr>
      <xdr:spPr>
        <a:xfrm>
          <a:off x="6972300" y="9770005"/>
          <a:ext cx="889000" cy="1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113888</xdr:rowOff>
    </xdr:from>
    <xdr:ext cx="534377" cy="259045"/>
    <xdr:sp macro="" textlink="">
      <xdr:nvSpPr>
        <xdr:cNvPr id="358" name="テキスト ボックス 357"/>
        <xdr:cNvSpPr txBox="1"/>
      </xdr:nvSpPr>
      <xdr:spPr>
        <a:xfrm>
          <a:off x="7594111" y="988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130951</xdr:rowOff>
    </xdr:from>
    <xdr:ext cx="534377" cy="259045"/>
    <xdr:sp macro="" textlink="">
      <xdr:nvSpPr>
        <xdr:cNvPr id="360" name="テキスト ボックス 359"/>
        <xdr:cNvSpPr txBox="1"/>
      </xdr:nvSpPr>
      <xdr:spPr>
        <a:xfrm>
          <a:off x="6705111" y="99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144971</xdr:rowOff>
    </xdr:from>
    <xdr:to>
      <xdr:col>15</xdr:col>
      <xdr:colOff>231775</xdr:colOff>
      <xdr:row>57</xdr:row>
      <xdr:rowOff>75121</xdr:rowOff>
    </xdr:to>
    <xdr:sp macro="" textlink="">
      <xdr:nvSpPr>
        <xdr:cNvPr id="366" name="円/楕円 365"/>
        <xdr:cNvSpPr/>
      </xdr:nvSpPr>
      <xdr:spPr>
        <a:xfrm>
          <a:off x="10426700" y="974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123398</xdr:rowOff>
    </xdr:from>
    <xdr:ext cx="534377" cy="259045"/>
    <xdr:sp macro="" textlink="">
      <xdr:nvSpPr>
        <xdr:cNvPr id="367" name="農林水産業費該当値テキスト"/>
        <xdr:cNvSpPr txBox="1"/>
      </xdr:nvSpPr>
      <xdr:spPr>
        <a:xfrm>
          <a:off x="10528300" y="972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31,368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146224</xdr:rowOff>
    </xdr:from>
    <xdr:to>
      <xdr:col>14</xdr:col>
      <xdr:colOff>79375</xdr:colOff>
      <xdr:row>57</xdr:row>
      <xdr:rowOff>76374</xdr:rowOff>
    </xdr:to>
    <xdr:sp macro="" textlink="">
      <xdr:nvSpPr>
        <xdr:cNvPr id="368" name="円/楕円 367"/>
        <xdr:cNvSpPr/>
      </xdr:nvSpPr>
      <xdr:spPr>
        <a:xfrm>
          <a:off x="9588500" y="974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92901</xdr:rowOff>
    </xdr:from>
    <xdr:ext cx="534377" cy="259045"/>
    <xdr:sp macro="" textlink="">
      <xdr:nvSpPr>
        <xdr:cNvPr id="369" name="テキスト ボックス 368"/>
        <xdr:cNvSpPr txBox="1"/>
      </xdr:nvSpPr>
      <xdr:spPr>
        <a:xfrm>
          <a:off x="9372111" y="952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31,231</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157050</xdr:rowOff>
    </xdr:from>
    <xdr:to>
      <xdr:col>12</xdr:col>
      <xdr:colOff>561975</xdr:colOff>
      <xdr:row>57</xdr:row>
      <xdr:rowOff>87200</xdr:rowOff>
    </xdr:to>
    <xdr:sp macro="" textlink="">
      <xdr:nvSpPr>
        <xdr:cNvPr id="370" name="円/楕円 369"/>
        <xdr:cNvSpPr/>
      </xdr:nvSpPr>
      <xdr:spPr>
        <a:xfrm>
          <a:off x="8699500" y="975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103727</xdr:rowOff>
    </xdr:from>
    <xdr:ext cx="534377" cy="259045"/>
    <xdr:sp macro="" textlink="">
      <xdr:nvSpPr>
        <xdr:cNvPr id="371" name="テキスト ボックス 370"/>
        <xdr:cNvSpPr txBox="1"/>
      </xdr:nvSpPr>
      <xdr:spPr>
        <a:xfrm>
          <a:off x="8483111" y="953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30,047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130743</xdr:rowOff>
    </xdr:from>
    <xdr:to>
      <xdr:col>11</xdr:col>
      <xdr:colOff>358775</xdr:colOff>
      <xdr:row>57</xdr:row>
      <xdr:rowOff>60893</xdr:rowOff>
    </xdr:to>
    <xdr:sp macro="" textlink="">
      <xdr:nvSpPr>
        <xdr:cNvPr id="372" name="円/楕円 371"/>
        <xdr:cNvSpPr/>
      </xdr:nvSpPr>
      <xdr:spPr>
        <a:xfrm>
          <a:off x="7810500" y="973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77420</xdr:rowOff>
    </xdr:from>
    <xdr:ext cx="534377" cy="259045"/>
    <xdr:sp macro="" textlink="">
      <xdr:nvSpPr>
        <xdr:cNvPr id="373" name="テキスト ボックス 372"/>
        <xdr:cNvSpPr txBox="1"/>
      </xdr:nvSpPr>
      <xdr:spPr>
        <a:xfrm>
          <a:off x="7594111" y="950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32,924</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118005</xdr:rowOff>
    </xdr:from>
    <xdr:to>
      <xdr:col>10</xdr:col>
      <xdr:colOff>155575</xdr:colOff>
      <xdr:row>57</xdr:row>
      <xdr:rowOff>48155</xdr:rowOff>
    </xdr:to>
    <xdr:sp macro="" textlink="">
      <xdr:nvSpPr>
        <xdr:cNvPr id="374" name="円/楕円 373"/>
        <xdr:cNvSpPr/>
      </xdr:nvSpPr>
      <xdr:spPr>
        <a:xfrm>
          <a:off x="6921500" y="971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64682</xdr:rowOff>
    </xdr:from>
    <xdr:ext cx="534377" cy="259045"/>
    <xdr:sp macro="" textlink="">
      <xdr:nvSpPr>
        <xdr:cNvPr id="375" name="テキスト ボックス 374"/>
        <xdr:cNvSpPr txBox="1"/>
      </xdr:nvSpPr>
      <xdr:spPr>
        <a:xfrm>
          <a:off x="6705111" y="949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34,317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14901</xdr:rowOff>
    </xdr:from>
    <xdr:to>
      <xdr:col>15</xdr:col>
      <xdr:colOff>180975</xdr:colOff>
      <xdr:row>79</xdr:row>
      <xdr:rowOff>21188</xdr:rowOff>
    </xdr:to>
    <xdr:cxnSp macro="">
      <xdr:nvCxnSpPr>
        <xdr:cNvPr id="406" name="直線コネクタ 405"/>
        <xdr:cNvCxnSpPr/>
      </xdr:nvCxnSpPr>
      <xdr:spPr>
        <a:xfrm>
          <a:off x="9639300" y="13559451"/>
          <a:ext cx="8382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113296</xdr:rowOff>
    </xdr:from>
    <xdr:ext cx="534377" cy="259045"/>
    <xdr:sp macro="" textlink="">
      <xdr:nvSpPr>
        <xdr:cNvPr id="407" name="商工費平均値テキスト"/>
        <xdr:cNvSpPr txBox="1"/>
      </xdr:nvSpPr>
      <xdr:spPr>
        <a:xfrm>
          <a:off x="10528300" y="13143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14901</xdr:rowOff>
    </xdr:from>
    <xdr:to>
      <xdr:col>14</xdr:col>
      <xdr:colOff>28575</xdr:colOff>
      <xdr:row>79</xdr:row>
      <xdr:rowOff>22200</xdr:rowOff>
    </xdr:to>
    <xdr:cxnSp macro="">
      <xdr:nvCxnSpPr>
        <xdr:cNvPr id="409" name="直線コネクタ 408"/>
        <xdr:cNvCxnSpPr/>
      </xdr:nvCxnSpPr>
      <xdr:spPr>
        <a:xfrm flipV="1">
          <a:off x="8750300" y="13559451"/>
          <a:ext cx="889000" cy="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82424</xdr:rowOff>
    </xdr:from>
    <xdr:ext cx="534377" cy="259045"/>
    <xdr:sp macro="" textlink="">
      <xdr:nvSpPr>
        <xdr:cNvPr id="411" name="テキスト ボックス 410"/>
        <xdr:cNvSpPr txBox="1"/>
      </xdr:nvSpPr>
      <xdr:spPr>
        <a:xfrm>
          <a:off x="9372111" y="131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16142</xdr:rowOff>
    </xdr:from>
    <xdr:to>
      <xdr:col>12</xdr:col>
      <xdr:colOff>511175</xdr:colOff>
      <xdr:row>79</xdr:row>
      <xdr:rowOff>22200</xdr:rowOff>
    </xdr:to>
    <xdr:cxnSp macro="">
      <xdr:nvCxnSpPr>
        <xdr:cNvPr id="412" name="直線コネクタ 411"/>
        <xdr:cNvCxnSpPr/>
      </xdr:nvCxnSpPr>
      <xdr:spPr>
        <a:xfrm>
          <a:off x="7861300" y="13560692"/>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101463</xdr:rowOff>
    </xdr:from>
    <xdr:ext cx="534377" cy="259045"/>
    <xdr:sp macro="" textlink="">
      <xdr:nvSpPr>
        <xdr:cNvPr id="414" name="テキスト ボックス 413"/>
        <xdr:cNvSpPr txBox="1"/>
      </xdr:nvSpPr>
      <xdr:spPr>
        <a:xfrm>
          <a:off x="8483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16142</xdr:rowOff>
    </xdr:from>
    <xdr:to>
      <xdr:col>11</xdr:col>
      <xdr:colOff>307975</xdr:colOff>
      <xdr:row>79</xdr:row>
      <xdr:rowOff>20501</xdr:rowOff>
    </xdr:to>
    <xdr:cxnSp macro="">
      <xdr:nvCxnSpPr>
        <xdr:cNvPr id="415" name="直線コネクタ 414"/>
        <xdr:cNvCxnSpPr/>
      </xdr:nvCxnSpPr>
      <xdr:spPr>
        <a:xfrm flipV="1">
          <a:off x="6972300" y="13560692"/>
          <a:ext cx="889000" cy="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119604</xdr:rowOff>
    </xdr:from>
    <xdr:ext cx="534377" cy="259045"/>
    <xdr:sp macro="" textlink="">
      <xdr:nvSpPr>
        <xdr:cNvPr id="417" name="テキスト ボックス 416"/>
        <xdr:cNvSpPr txBox="1"/>
      </xdr:nvSpPr>
      <xdr:spPr>
        <a:xfrm>
          <a:off x="7594111" y="1314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121252</xdr:rowOff>
    </xdr:from>
    <xdr:ext cx="534377" cy="259045"/>
    <xdr:sp macro="" textlink="">
      <xdr:nvSpPr>
        <xdr:cNvPr id="419" name="テキスト ボックス 418"/>
        <xdr:cNvSpPr txBox="1"/>
      </xdr:nvSpPr>
      <xdr:spPr>
        <a:xfrm>
          <a:off x="6705111" y="1315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141838</xdr:rowOff>
    </xdr:from>
    <xdr:to>
      <xdr:col>15</xdr:col>
      <xdr:colOff>231775</xdr:colOff>
      <xdr:row>79</xdr:row>
      <xdr:rowOff>71988</xdr:rowOff>
    </xdr:to>
    <xdr:sp macro="" textlink="">
      <xdr:nvSpPr>
        <xdr:cNvPr id="425" name="円/楕円 424"/>
        <xdr:cNvSpPr/>
      </xdr:nvSpPr>
      <xdr:spPr>
        <a:xfrm>
          <a:off x="10426700" y="1351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56765</xdr:rowOff>
    </xdr:from>
    <xdr:ext cx="469744" cy="259045"/>
    <xdr:sp macro="" textlink="">
      <xdr:nvSpPr>
        <xdr:cNvPr id="426" name="商工費該当値テキスト"/>
        <xdr:cNvSpPr txBox="1"/>
      </xdr:nvSpPr>
      <xdr:spPr>
        <a:xfrm>
          <a:off x="10528300" y="1342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135551</xdr:rowOff>
    </xdr:from>
    <xdr:to>
      <xdr:col>14</xdr:col>
      <xdr:colOff>79375</xdr:colOff>
      <xdr:row>79</xdr:row>
      <xdr:rowOff>65701</xdr:rowOff>
    </xdr:to>
    <xdr:sp macro="" textlink="">
      <xdr:nvSpPr>
        <xdr:cNvPr id="427" name="円/楕円 426"/>
        <xdr:cNvSpPr/>
      </xdr:nvSpPr>
      <xdr:spPr>
        <a:xfrm>
          <a:off x="9588500" y="1350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56828</xdr:rowOff>
    </xdr:from>
    <xdr:ext cx="469744" cy="259045"/>
    <xdr:sp macro="" textlink="">
      <xdr:nvSpPr>
        <xdr:cNvPr id="428" name="テキスト ボックス 427"/>
        <xdr:cNvSpPr txBox="1"/>
      </xdr:nvSpPr>
      <xdr:spPr>
        <a:xfrm>
          <a:off x="9404427" y="1360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142850</xdr:rowOff>
    </xdr:from>
    <xdr:to>
      <xdr:col>12</xdr:col>
      <xdr:colOff>561975</xdr:colOff>
      <xdr:row>79</xdr:row>
      <xdr:rowOff>73000</xdr:rowOff>
    </xdr:to>
    <xdr:sp macro="" textlink="">
      <xdr:nvSpPr>
        <xdr:cNvPr id="429" name="円/楕円 428"/>
        <xdr:cNvSpPr/>
      </xdr:nvSpPr>
      <xdr:spPr>
        <a:xfrm>
          <a:off x="8699500" y="135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64127</xdr:rowOff>
    </xdr:from>
    <xdr:ext cx="469744" cy="259045"/>
    <xdr:sp macro="" textlink="">
      <xdr:nvSpPr>
        <xdr:cNvPr id="430" name="テキスト ボックス 429"/>
        <xdr:cNvSpPr txBox="1"/>
      </xdr:nvSpPr>
      <xdr:spPr>
        <a:xfrm>
          <a:off x="8515427" y="1360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136792</xdr:rowOff>
    </xdr:from>
    <xdr:to>
      <xdr:col>11</xdr:col>
      <xdr:colOff>358775</xdr:colOff>
      <xdr:row>79</xdr:row>
      <xdr:rowOff>66942</xdr:rowOff>
    </xdr:to>
    <xdr:sp macro="" textlink="">
      <xdr:nvSpPr>
        <xdr:cNvPr id="431" name="円/楕円 430"/>
        <xdr:cNvSpPr/>
      </xdr:nvSpPr>
      <xdr:spPr>
        <a:xfrm>
          <a:off x="7810500" y="1350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58069</xdr:rowOff>
    </xdr:from>
    <xdr:ext cx="469744" cy="259045"/>
    <xdr:sp macro="" textlink="">
      <xdr:nvSpPr>
        <xdr:cNvPr id="432" name="テキスト ボックス 431"/>
        <xdr:cNvSpPr txBox="1"/>
      </xdr:nvSpPr>
      <xdr:spPr>
        <a:xfrm>
          <a:off x="7626427" y="1360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141151</xdr:rowOff>
    </xdr:from>
    <xdr:to>
      <xdr:col>10</xdr:col>
      <xdr:colOff>155575</xdr:colOff>
      <xdr:row>79</xdr:row>
      <xdr:rowOff>71301</xdr:rowOff>
    </xdr:to>
    <xdr:sp macro="" textlink="">
      <xdr:nvSpPr>
        <xdr:cNvPr id="433" name="円/楕円 432"/>
        <xdr:cNvSpPr/>
      </xdr:nvSpPr>
      <xdr:spPr>
        <a:xfrm>
          <a:off x="6921500" y="1351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62428</xdr:rowOff>
    </xdr:from>
    <xdr:ext cx="469744" cy="259045"/>
    <xdr:sp macro="" textlink="">
      <xdr:nvSpPr>
        <xdr:cNvPr id="434" name="テキスト ボックス 433"/>
        <xdr:cNvSpPr txBox="1"/>
      </xdr:nvSpPr>
      <xdr:spPr>
        <a:xfrm>
          <a:off x="6737427" y="1360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97805</xdr:rowOff>
    </xdr:from>
    <xdr:to>
      <xdr:col>15</xdr:col>
      <xdr:colOff>180975</xdr:colOff>
      <xdr:row>98</xdr:row>
      <xdr:rowOff>105998</xdr:rowOff>
    </xdr:to>
    <xdr:cxnSp macro="">
      <xdr:nvCxnSpPr>
        <xdr:cNvPr id="461" name="直線コネクタ 460"/>
        <xdr:cNvCxnSpPr/>
      </xdr:nvCxnSpPr>
      <xdr:spPr>
        <a:xfrm>
          <a:off x="9639300" y="16899905"/>
          <a:ext cx="838200" cy="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64274</xdr:rowOff>
    </xdr:from>
    <xdr:ext cx="534377" cy="259045"/>
    <xdr:sp macro="" textlink="">
      <xdr:nvSpPr>
        <xdr:cNvPr id="462" name="土木費平均値テキスト"/>
        <xdr:cNvSpPr txBox="1"/>
      </xdr:nvSpPr>
      <xdr:spPr>
        <a:xfrm>
          <a:off x="10528300" y="16694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97805</xdr:rowOff>
    </xdr:from>
    <xdr:to>
      <xdr:col>14</xdr:col>
      <xdr:colOff>28575</xdr:colOff>
      <xdr:row>98</xdr:row>
      <xdr:rowOff>105105</xdr:rowOff>
    </xdr:to>
    <xdr:cxnSp macro="">
      <xdr:nvCxnSpPr>
        <xdr:cNvPr id="464" name="直線コネクタ 463"/>
        <xdr:cNvCxnSpPr/>
      </xdr:nvCxnSpPr>
      <xdr:spPr>
        <a:xfrm flipV="1">
          <a:off x="8750300" y="16899905"/>
          <a:ext cx="889000" cy="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141978</xdr:rowOff>
    </xdr:from>
    <xdr:ext cx="534377" cy="259045"/>
    <xdr:sp macro="" textlink="">
      <xdr:nvSpPr>
        <xdr:cNvPr id="466" name="テキスト ボックス 465"/>
        <xdr:cNvSpPr txBox="1"/>
      </xdr:nvSpPr>
      <xdr:spPr>
        <a:xfrm>
          <a:off x="9372111" y="166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105105</xdr:rowOff>
    </xdr:from>
    <xdr:to>
      <xdr:col>12</xdr:col>
      <xdr:colOff>511175</xdr:colOff>
      <xdr:row>98</xdr:row>
      <xdr:rowOff>112080</xdr:rowOff>
    </xdr:to>
    <xdr:cxnSp macro="">
      <xdr:nvCxnSpPr>
        <xdr:cNvPr id="467" name="直線コネクタ 466"/>
        <xdr:cNvCxnSpPr/>
      </xdr:nvCxnSpPr>
      <xdr:spPr>
        <a:xfrm flipV="1">
          <a:off x="7861300" y="16907205"/>
          <a:ext cx="889000" cy="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151652</xdr:rowOff>
    </xdr:from>
    <xdr:ext cx="534377" cy="259045"/>
    <xdr:sp macro="" textlink="">
      <xdr:nvSpPr>
        <xdr:cNvPr id="469" name="テキスト ボックス 468"/>
        <xdr:cNvSpPr txBox="1"/>
      </xdr:nvSpPr>
      <xdr:spPr>
        <a:xfrm>
          <a:off x="8483111" y="1661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100009</xdr:rowOff>
    </xdr:from>
    <xdr:to>
      <xdr:col>11</xdr:col>
      <xdr:colOff>307975</xdr:colOff>
      <xdr:row>98</xdr:row>
      <xdr:rowOff>112080</xdr:rowOff>
    </xdr:to>
    <xdr:cxnSp macro="">
      <xdr:nvCxnSpPr>
        <xdr:cNvPr id="470" name="直線コネクタ 469"/>
        <xdr:cNvCxnSpPr/>
      </xdr:nvCxnSpPr>
      <xdr:spPr>
        <a:xfrm>
          <a:off x="6972300" y="16902109"/>
          <a:ext cx="889000" cy="1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157952</xdr:rowOff>
    </xdr:from>
    <xdr:ext cx="534377" cy="259045"/>
    <xdr:sp macro="" textlink="">
      <xdr:nvSpPr>
        <xdr:cNvPr id="472" name="テキスト ボックス 471"/>
        <xdr:cNvSpPr txBox="1"/>
      </xdr:nvSpPr>
      <xdr:spPr>
        <a:xfrm>
          <a:off x="7594111" y="1661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160247</xdr:rowOff>
    </xdr:from>
    <xdr:ext cx="534377" cy="259045"/>
    <xdr:sp macro="" textlink="">
      <xdr:nvSpPr>
        <xdr:cNvPr id="474" name="テキスト ボックス 473"/>
        <xdr:cNvSpPr txBox="1"/>
      </xdr:nvSpPr>
      <xdr:spPr>
        <a:xfrm>
          <a:off x="6705111" y="1661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55198</xdr:rowOff>
    </xdr:from>
    <xdr:to>
      <xdr:col>15</xdr:col>
      <xdr:colOff>231775</xdr:colOff>
      <xdr:row>98</xdr:row>
      <xdr:rowOff>156798</xdr:rowOff>
    </xdr:to>
    <xdr:sp macro="" textlink="">
      <xdr:nvSpPr>
        <xdr:cNvPr id="480" name="円/楕円 479"/>
        <xdr:cNvSpPr/>
      </xdr:nvSpPr>
      <xdr:spPr>
        <a:xfrm>
          <a:off x="10426700" y="1685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19825</xdr:rowOff>
    </xdr:from>
    <xdr:ext cx="534377" cy="259045"/>
    <xdr:sp macro="" textlink="">
      <xdr:nvSpPr>
        <xdr:cNvPr id="481" name="土木費該当値テキスト"/>
        <xdr:cNvSpPr txBox="1"/>
      </xdr:nvSpPr>
      <xdr:spPr>
        <a:xfrm>
          <a:off x="10528300" y="1682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36,857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47005</xdr:rowOff>
    </xdr:from>
    <xdr:to>
      <xdr:col>14</xdr:col>
      <xdr:colOff>79375</xdr:colOff>
      <xdr:row>98</xdr:row>
      <xdr:rowOff>148605</xdr:rowOff>
    </xdr:to>
    <xdr:sp macro="" textlink="">
      <xdr:nvSpPr>
        <xdr:cNvPr id="482" name="円/楕円 481"/>
        <xdr:cNvSpPr/>
      </xdr:nvSpPr>
      <xdr:spPr>
        <a:xfrm>
          <a:off x="9588500" y="168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139732</xdr:rowOff>
    </xdr:from>
    <xdr:ext cx="534377" cy="259045"/>
    <xdr:sp macro="" textlink="">
      <xdr:nvSpPr>
        <xdr:cNvPr id="483" name="テキスト ボックス 482"/>
        <xdr:cNvSpPr txBox="1"/>
      </xdr:nvSpPr>
      <xdr:spPr>
        <a:xfrm>
          <a:off x="9372111" y="1694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45,817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54305</xdr:rowOff>
    </xdr:from>
    <xdr:to>
      <xdr:col>12</xdr:col>
      <xdr:colOff>561975</xdr:colOff>
      <xdr:row>98</xdr:row>
      <xdr:rowOff>155905</xdr:rowOff>
    </xdr:to>
    <xdr:sp macro="" textlink="">
      <xdr:nvSpPr>
        <xdr:cNvPr id="484" name="円/楕円 483"/>
        <xdr:cNvSpPr/>
      </xdr:nvSpPr>
      <xdr:spPr>
        <a:xfrm>
          <a:off x="8699500" y="1685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147032</xdr:rowOff>
    </xdr:from>
    <xdr:ext cx="534377" cy="259045"/>
    <xdr:sp macro="" textlink="">
      <xdr:nvSpPr>
        <xdr:cNvPr id="485" name="テキスト ボックス 484"/>
        <xdr:cNvSpPr txBox="1"/>
      </xdr:nvSpPr>
      <xdr:spPr>
        <a:xfrm>
          <a:off x="8483111" y="1694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37,834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61280</xdr:rowOff>
    </xdr:from>
    <xdr:to>
      <xdr:col>11</xdr:col>
      <xdr:colOff>358775</xdr:colOff>
      <xdr:row>98</xdr:row>
      <xdr:rowOff>162880</xdr:rowOff>
    </xdr:to>
    <xdr:sp macro="" textlink="">
      <xdr:nvSpPr>
        <xdr:cNvPr id="486" name="円/楕円 485"/>
        <xdr:cNvSpPr/>
      </xdr:nvSpPr>
      <xdr:spPr>
        <a:xfrm>
          <a:off x="7810500" y="1686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154007</xdr:rowOff>
    </xdr:from>
    <xdr:ext cx="534377" cy="259045"/>
    <xdr:sp macro="" textlink="">
      <xdr:nvSpPr>
        <xdr:cNvPr id="487" name="テキスト ボックス 486"/>
        <xdr:cNvSpPr txBox="1"/>
      </xdr:nvSpPr>
      <xdr:spPr>
        <a:xfrm>
          <a:off x="7594111" y="1695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30,206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49209</xdr:rowOff>
    </xdr:from>
    <xdr:to>
      <xdr:col>10</xdr:col>
      <xdr:colOff>155575</xdr:colOff>
      <xdr:row>98</xdr:row>
      <xdr:rowOff>150809</xdr:rowOff>
    </xdr:to>
    <xdr:sp macro="" textlink="">
      <xdr:nvSpPr>
        <xdr:cNvPr id="488" name="円/楕円 487"/>
        <xdr:cNvSpPr/>
      </xdr:nvSpPr>
      <xdr:spPr>
        <a:xfrm>
          <a:off x="6921500" y="1685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141936</xdr:rowOff>
    </xdr:from>
    <xdr:ext cx="534377" cy="259045"/>
    <xdr:sp macro="" textlink="">
      <xdr:nvSpPr>
        <xdr:cNvPr id="489" name="テキスト ボックス 488"/>
        <xdr:cNvSpPr txBox="1"/>
      </xdr:nvSpPr>
      <xdr:spPr>
        <a:xfrm>
          <a:off x="6705111" y="1694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43,406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37,565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89375</xdr:rowOff>
    </xdr:from>
    <xdr:to>
      <xdr:col>23</xdr:col>
      <xdr:colOff>517525</xdr:colOff>
      <xdr:row>35</xdr:row>
      <xdr:rowOff>3503</xdr:rowOff>
    </xdr:to>
    <xdr:cxnSp macro="">
      <xdr:nvCxnSpPr>
        <xdr:cNvPr id="520" name="直線コネクタ 519"/>
        <xdr:cNvCxnSpPr/>
      </xdr:nvCxnSpPr>
      <xdr:spPr>
        <a:xfrm>
          <a:off x="15481300" y="5918675"/>
          <a:ext cx="838200" cy="8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139793</xdr:rowOff>
    </xdr:from>
    <xdr:ext cx="534377" cy="259045"/>
    <xdr:sp macro="" textlink="">
      <xdr:nvSpPr>
        <xdr:cNvPr id="521" name="消防費平均値テキスト"/>
        <xdr:cNvSpPr txBox="1"/>
      </xdr:nvSpPr>
      <xdr:spPr>
        <a:xfrm>
          <a:off x="16370300" y="631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89375</xdr:rowOff>
    </xdr:from>
    <xdr:to>
      <xdr:col>22</xdr:col>
      <xdr:colOff>365125</xdr:colOff>
      <xdr:row>37</xdr:row>
      <xdr:rowOff>32421</xdr:rowOff>
    </xdr:to>
    <xdr:cxnSp macro="">
      <xdr:nvCxnSpPr>
        <xdr:cNvPr id="523" name="直線コネクタ 522"/>
        <xdr:cNvCxnSpPr/>
      </xdr:nvCxnSpPr>
      <xdr:spPr>
        <a:xfrm flipV="1">
          <a:off x="14592300" y="5918675"/>
          <a:ext cx="889000" cy="45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76716</xdr:rowOff>
    </xdr:from>
    <xdr:ext cx="534377" cy="259045"/>
    <xdr:sp macro="" textlink="">
      <xdr:nvSpPr>
        <xdr:cNvPr id="525" name="テキスト ボックス 524"/>
        <xdr:cNvSpPr txBox="1"/>
      </xdr:nvSpPr>
      <xdr:spPr>
        <a:xfrm>
          <a:off x="15214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32421</xdr:rowOff>
    </xdr:from>
    <xdr:to>
      <xdr:col>21</xdr:col>
      <xdr:colOff>161925</xdr:colOff>
      <xdr:row>37</xdr:row>
      <xdr:rowOff>58269</xdr:rowOff>
    </xdr:to>
    <xdr:cxnSp macro="">
      <xdr:nvCxnSpPr>
        <xdr:cNvPr id="526" name="直線コネクタ 525"/>
        <xdr:cNvCxnSpPr/>
      </xdr:nvCxnSpPr>
      <xdr:spPr>
        <a:xfrm flipV="1">
          <a:off x="13703300" y="6376071"/>
          <a:ext cx="889000" cy="2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91069</xdr:rowOff>
    </xdr:from>
    <xdr:ext cx="534377" cy="259045"/>
    <xdr:sp macro="" textlink="">
      <xdr:nvSpPr>
        <xdr:cNvPr id="528" name="テキスト ボックス 527"/>
        <xdr:cNvSpPr txBox="1"/>
      </xdr:nvSpPr>
      <xdr:spPr>
        <a:xfrm>
          <a:off x="14325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58269</xdr:rowOff>
    </xdr:from>
    <xdr:to>
      <xdr:col>19</xdr:col>
      <xdr:colOff>644525</xdr:colOff>
      <xdr:row>37</xdr:row>
      <xdr:rowOff>118751</xdr:rowOff>
    </xdr:to>
    <xdr:cxnSp macro="">
      <xdr:nvCxnSpPr>
        <xdr:cNvPr id="529" name="直線コネクタ 528"/>
        <xdr:cNvCxnSpPr/>
      </xdr:nvCxnSpPr>
      <xdr:spPr>
        <a:xfrm flipV="1">
          <a:off x="12814300" y="6401919"/>
          <a:ext cx="889000" cy="6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126061</xdr:rowOff>
    </xdr:from>
    <xdr:ext cx="534377" cy="259045"/>
    <xdr:sp macro="" textlink="">
      <xdr:nvSpPr>
        <xdr:cNvPr id="531" name="テキスト ボックス 530"/>
        <xdr:cNvSpPr txBox="1"/>
      </xdr:nvSpPr>
      <xdr:spPr>
        <a:xfrm>
          <a:off x="13436111" y="646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1662</xdr:rowOff>
    </xdr:from>
    <xdr:ext cx="534377" cy="259045"/>
    <xdr:sp macro="" textlink="">
      <xdr:nvSpPr>
        <xdr:cNvPr id="533" name="テキスト ボックス 532"/>
        <xdr:cNvSpPr txBox="1"/>
      </xdr:nvSpPr>
      <xdr:spPr>
        <a:xfrm>
          <a:off x="12547111" y="617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124153</xdr:rowOff>
    </xdr:from>
    <xdr:to>
      <xdr:col>23</xdr:col>
      <xdr:colOff>568325</xdr:colOff>
      <xdr:row>35</xdr:row>
      <xdr:rowOff>54303</xdr:rowOff>
    </xdr:to>
    <xdr:sp macro="" textlink="">
      <xdr:nvSpPr>
        <xdr:cNvPr id="539" name="円/楕円 538"/>
        <xdr:cNvSpPr/>
      </xdr:nvSpPr>
      <xdr:spPr>
        <a:xfrm>
          <a:off x="16268700" y="595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147030</xdr:rowOff>
    </xdr:from>
    <xdr:ext cx="534377" cy="259045"/>
    <xdr:sp macro="" textlink="">
      <xdr:nvSpPr>
        <xdr:cNvPr id="540" name="消防費該当値テキスト"/>
        <xdr:cNvSpPr txBox="1"/>
      </xdr:nvSpPr>
      <xdr:spPr>
        <a:xfrm>
          <a:off x="16370300" y="58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47,841</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38575</xdr:rowOff>
    </xdr:from>
    <xdr:to>
      <xdr:col>22</xdr:col>
      <xdr:colOff>415925</xdr:colOff>
      <xdr:row>34</xdr:row>
      <xdr:rowOff>140175</xdr:rowOff>
    </xdr:to>
    <xdr:sp macro="" textlink="">
      <xdr:nvSpPr>
        <xdr:cNvPr id="541" name="円/楕円 540"/>
        <xdr:cNvSpPr/>
      </xdr:nvSpPr>
      <xdr:spPr>
        <a:xfrm>
          <a:off x="15430500" y="586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156702</xdr:rowOff>
    </xdr:from>
    <xdr:ext cx="534377" cy="259045"/>
    <xdr:sp macro="" textlink="">
      <xdr:nvSpPr>
        <xdr:cNvPr id="542" name="テキスト ボックス 541"/>
        <xdr:cNvSpPr txBox="1"/>
      </xdr:nvSpPr>
      <xdr:spPr>
        <a:xfrm>
          <a:off x="15214111" y="564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53,082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153071</xdr:rowOff>
    </xdr:from>
    <xdr:to>
      <xdr:col>21</xdr:col>
      <xdr:colOff>212725</xdr:colOff>
      <xdr:row>37</xdr:row>
      <xdr:rowOff>83221</xdr:rowOff>
    </xdr:to>
    <xdr:sp macro="" textlink="">
      <xdr:nvSpPr>
        <xdr:cNvPr id="543" name="円/楕円 542"/>
        <xdr:cNvSpPr/>
      </xdr:nvSpPr>
      <xdr:spPr>
        <a:xfrm>
          <a:off x="14541500" y="632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99748</xdr:rowOff>
    </xdr:from>
    <xdr:ext cx="534377" cy="259045"/>
    <xdr:sp macro="" textlink="">
      <xdr:nvSpPr>
        <xdr:cNvPr id="544" name="テキスト ボックス 543"/>
        <xdr:cNvSpPr txBox="1"/>
      </xdr:nvSpPr>
      <xdr:spPr>
        <a:xfrm>
          <a:off x="14325111" y="610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25,070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7469</xdr:rowOff>
    </xdr:from>
    <xdr:to>
      <xdr:col>20</xdr:col>
      <xdr:colOff>9525</xdr:colOff>
      <xdr:row>37</xdr:row>
      <xdr:rowOff>109069</xdr:rowOff>
    </xdr:to>
    <xdr:sp macro="" textlink="">
      <xdr:nvSpPr>
        <xdr:cNvPr id="545" name="円/楕円 544"/>
        <xdr:cNvSpPr/>
      </xdr:nvSpPr>
      <xdr:spPr>
        <a:xfrm>
          <a:off x="13652500" y="635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125596</xdr:rowOff>
    </xdr:from>
    <xdr:ext cx="534377" cy="259045"/>
    <xdr:sp macro="" textlink="">
      <xdr:nvSpPr>
        <xdr:cNvPr id="546" name="テキスト ボックス 545"/>
        <xdr:cNvSpPr txBox="1"/>
      </xdr:nvSpPr>
      <xdr:spPr>
        <a:xfrm>
          <a:off x="13436111" y="612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23,487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67951</xdr:rowOff>
    </xdr:from>
    <xdr:to>
      <xdr:col>18</xdr:col>
      <xdr:colOff>492125</xdr:colOff>
      <xdr:row>37</xdr:row>
      <xdr:rowOff>169551</xdr:rowOff>
    </xdr:to>
    <xdr:sp macro="" textlink="">
      <xdr:nvSpPr>
        <xdr:cNvPr id="547" name="円/楕円 546"/>
        <xdr:cNvSpPr/>
      </xdr:nvSpPr>
      <xdr:spPr>
        <a:xfrm>
          <a:off x="12763500" y="641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160677</xdr:rowOff>
    </xdr:from>
    <xdr:ext cx="534377" cy="259045"/>
    <xdr:sp macro="" textlink="">
      <xdr:nvSpPr>
        <xdr:cNvPr id="548" name="テキスト ボックス 547"/>
        <xdr:cNvSpPr txBox="1"/>
      </xdr:nvSpPr>
      <xdr:spPr>
        <a:xfrm>
          <a:off x="12547111" y="650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19,783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49,151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54674</xdr:rowOff>
    </xdr:from>
    <xdr:to>
      <xdr:col>23</xdr:col>
      <xdr:colOff>517525</xdr:colOff>
      <xdr:row>57</xdr:row>
      <xdr:rowOff>107781</xdr:rowOff>
    </xdr:to>
    <xdr:cxnSp macro="">
      <xdr:nvCxnSpPr>
        <xdr:cNvPr id="579" name="直線コネクタ 578"/>
        <xdr:cNvCxnSpPr/>
      </xdr:nvCxnSpPr>
      <xdr:spPr>
        <a:xfrm>
          <a:off x="15481300" y="9655874"/>
          <a:ext cx="838200" cy="22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20676</xdr:rowOff>
    </xdr:from>
    <xdr:ext cx="534377" cy="259045"/>
    <xdr:sp macro="" textlink="">
      <xdr:nvSpPr>
        <xdr:cNvPr id="580" name="教育費平均値テキスト"/>
        <xdr:cNvSpPr txBox="1"/>
      </xdr:nvSpPr>
      <xdr:spPr>
        <a:xfrm>
          <a:off x="16370300" y="9621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54674</xdr:rowOff>
    </xdr:from>
    <xdr:to>
      <xdr:col>22</xdr:col>
      <xdr:colOff>365125</xdr:colOff>
      <xdr:row>57</xdr:row>
      <xdr:rowOff>119393</xdr:rowOff>
    </xdr:to>
    <xdr:cxnSp macro="">
      <xdr:nvCxnSpPr>
        <xdr:cNvPr id="582" name="直線コネクタ 581"/>
        <xdr:cNvCxnSpPr/>
      </xdr:nvCxnSpPr>
      <xdr:spPr>
        <a:xfrm flipV="1">
          <a:off x="14592300" y="9655874"/>
          <a:ext cx="889000" cy="23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87091</xdr:rowOff>
    </xdr:from>
    <xdr:ext cx="534377" cy="259045"/>
    <xdr:sp macro="" textlink="">
      <xdr:nvSpPr>
        <xdr:cNvPr id="584" name="テキスト ボックス 583"/>
        <xdr:cNvSpPr txBox="1"/>
      </xdr:nvSpPr>
      <xdr:spPr>
        <a:xfrm>
          <a:off x="15214111" y="985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64073</xdr:rowOff>
    </xdr:from>
    <xdr:to>
      <xdr:col>21</xdr:col>
      <xdr:colOff>161925</xdr:colOff>
      <xdr:row>57</xdr:row>
      <xdr:rowOff>119393</xdr:rowOff>
    </xdr:to>
    <xdr:cxnSp macro="">
      <xdr:nvCxnSpPr>
        <xdr:cNvPr id="585" name="直線コネクタ 584"/>
        <xdr:cNvCxnSpPr/>
      </xdr:nvCxnSpPr>
      <xdr:spPr>
        <a:xfrm>
          <a:off x="13703300" y="9836723"/>
          <a:ext cx="889000" cy="5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147206</xdr:rowOff>
    </xdr:from>
    <xdr:ext cx="534377" cy="259045"/>
    <xdr:sp macro="" textlink="">
      <xdr:nvSpPr>
        <xdr:cNvPr id="587" name="テキスト ボックス 586"/>
        <xdr:cNvSpPr txBox="1"/>
      </xdr:nvSpPr>
      <xdr:spPr>
        <a:xfrm>
          <a:off x="14325111" y="957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64073</xdr:rowOff>
    </xdr:from>
    <xdr:to>
      <xdr:col>19</xdr:col>
      <xdr:colOff>644525</xdr:colOff>
      <xdr:row>57</xdr:row>
      <xdr:rowOff>141353</xdr:rowOff>
    </xdr:to>
    <xdr:cxnSp macro="">
      <xdr:nvCxnSpPr>
        <xdr:cNvPr id="588" name="直線コネクタ 587"/>
        <xdr:cNvCxnSpPr/>
      </xdr:nvCxnSpPr>
      <xdr:spPr>
        <a:xfrm flipV="1">
          <a:off x="12814300" y="9836723"/>
          <a:ext cx="889000" cy="7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133471</xdr:rowOff>
    </xdr:from>
    <xdr:ext cx="534377" cy="259045"/>
    <xdr:sp macro="" textlink="">
      <xdr:nvSpPr>
        <xdr:cNvPr id="590" name="テキスト ボックス 589"/>
        <xdr:cNvSpPr txBox="1"/>
      </xdr:nvSpPr>
      <xdr:spPr>
        <a:xfrm>
          <a:off x="13436111" y="99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170562</xdr:rowOff>
    </xdr:from>
    <xdr:ext cx="534377" cy="259045"/>
    <xdr:sp macro="" textlink="">
      <xdr:nvSpPr>
        <xdr:cNvPr id="592" name="テキスト ボックス 591"/>
        <xdr:cNvSpPr txBox="1"/>
      </xdr:nvSpPr>
      <xdr:spPr>
        <a:xfrm>
          <a:off x="12547111" y="960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56981</xdr:rowOff>
    </xdr:from>
    <xdr:to>
      <xdr:col>23</xdr:col>
      <xdr:colOff>568325</xdr:colOff>
      <xdr:row>57</xdr:row>
      <xdr:rowOff>158581</xdr:rowOff>
    </xdr:to>
    <xdr:sp macro="" textlink="">
      <xdr:nvSpPr>
        <xdr:cNvPr id="598" name="円/楕円 597"/>
        <xdr:cNvSpPr/>
      </xdr:nvSpPr>
      <xdr:spPr>
        <a:xfrm>
          <a:off x="16268700" y="982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35408</xdr:rowOff>
    </xdr:from>
    <xdr:ext cx="534377" cy="259045"/>
    <xdr:sp macro="" textlink="">
      <xdr:nvSpPr>
        <xdr:cNvPr id="599" name="教育費該当値テキスト"/>
        <xdr:cNvSpPr txBox="1"/>
      </xdr:nvSpPr>
      <xdr:spPr>
        <a:xfrm>
          <a:off x="16370300" y="980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51,137</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3874</xdr:rowOff>
    </xdr:from>
    <xdr:to>
      <xdr:col>22</xdr:col>
      <xdr:colOff>415925</xdr:colOff>
      <xdr:row>56</xdr:row>
      <xdr:rowOff>105474</xdr:rowOff>
    </xdr:to>
    <xdr:sp macro="" textlink="">
      <xdr:nvSpPr>
        <xdr:cNvPr id="600" name="円/楕円 599"/>
        <xdr:cNvSpPr/>
      </xdr:nvSpPr>
      <xdr:spPr>
        <a:xfrm>
          <a:off x="15430500" y="960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122001</xdr:rowOff>
    </xdr:from>
    <xdr:ext cx="534377" cy="259045"/>
    <xdr:sp macro="" textlink="">
      <xdr:nvSpPr>
        <xdr:cNvPr id="601" name="テキスト ボックス 600"/>
        <xdr:cNvSpPr txBox="1"/>
      </xdr:nvSpPr>
      <xdr:spPr>
        <a:xfrm>
          <a:off x="15214111" y="938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85,518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68593</xdr:rowOff>
    </xdr:from>
    <xdr:to>
      <xdr:col>21</xdr:col>
      <xdr:colOff>212725</xdr:colOff>
      <xdr:row>57</xdr:row>
      <xdr:rowOff>170193</xdr:rowOff>
    </xdr:to>
    <xdr:sp macro="" textlink="">
      <xdr:nvSpPr>
        <xdr:cNvPr id="602" name="円/楕円 601"/>
        <xdr:cNvSpPr/>
      </xdr:nvSpPr>
      <xdr:spPr>
        <a:xfrm>
          <a:off x="14541500" y="984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161320</xdr:rowOff>
    </xdr:from>
    <xdr:ext cx="534377" cy="259045"/>
    <xdr:sp macro="" textlink="">
      <xdr:nvSpPr>
        <xdr:cNvPr id="603" name="テキスト ボックス 602"/>
        <xdr:cNvSpPr txBox="1"/>
      </xdr:nvSpPr>
      <xdr:spPr>
        <a:xfrm>
          <a:off x="14325111" y="993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49,359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13273</xdr:rowOff>
    </xdr:from>
    <xdr:to>
      <xdr:col>20</xdr:col>
      <xdr:colOff>9525</xdr:colOff>
      <xdr:row>57</xdr:row>
      <xdr:rowOff>114873</xdr:rowOff>
    </xdr:to>
    <xdr:sp macro="" textlink="">
      <xdr:nvSpPr>
        <xdr:cNvPr id="604" name="円/楕円 603"/>
        <xdr:cNvSpPr/>
      </xdr:nvSpPr>
      <xdr:spPr>
        <a:xfrm>
          <a:off x="13652500" y="978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131400</xdr:rowOff>
    </xdr:from>
    <xdr:ext cx="534377" cy="259045"/>
    <xdr:sp macro="" textlink="">
      <xdr:nvSpPr>
        <xdr:cNvPr id="605" name="テキスト ボックス 604"/>
        <xdr:cNvSpPr txBox="1"/>
      </xdr:nvSpPr>
      <xdr:spPr>
        <a:xfrm>
          <a:off x="13436111" y="956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57,829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90553</xdr:rowOff>
    </xdr:from>
    <xdr:to>
      <xdr:col>18</xdr:col>
      <xdr:colOff>492125</xdr:colOff>
      <xdr:row>58</xdr:row>
      <xdr:rowOff>20703</xdr:rowOff>
    </xdr:to>
    <xdr:sp macro="" textlink="">
      <xdr:nvSpPr>
        <xdr:cNvPr id="606" name="円/楕円 605"/>
        <xdr:cNvSpPr/>
      </xdr:nvSpPr>
      <xdr:spPr>
        <a:xfrm>
          <a:off x="12763500" y="986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11830</xdr:rowOff>
    </xdr:from>
    <xdr:ext cx="534377" cy="259045"/>
    <xdr:sp macro="" textlink="">
      <xdr:nvSpPr>
        <xdr:cNvPr id="607" name="テキスト ボックス 606"/>
        <xdr:cNvSpPr txBox="1"/>
      </xdr:nvSpPr>
      <xdr:spPr>
        <a:xfrm>
          <a:off x="12547111" y="995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45,997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54460</xdr:rowOff>
    </xdr:from>
    <xdr:to>
      <xdr:col>23</xdr:col>
      <xdr:colOff>517525</xdr:colOff>
      <xdr:row>78</xdr:row>
      <xdr:rowOff>117704</xdr:rowOff>
    </xdr:to>
    <xdr:cxnSp macro="">
      <xdr:nvCxnSpPr>
        <xdr:cNvPr id="634" name="直線コネクタ 633"/>
        <xdr:cNvCxnSpPr/>
      </xdr:nvCxnSpPr>
      <xdr:spPr>
        <a:xfrm flipV="1">
          <a:off x="15481300" y="13427560"/>
          <a:ext cx="838200" cy="6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44618</xdr:rowOff>
    </xdr:from>
    <xdr:ext cx="469744" cy="259045"/>
    <xdr:sp macro="" textlink="">
      <xdr:nvSpPr>
        <xdr:cNvPr id="635" name="災害復旧費平均値テキスト"/>
        <xdr:cNvSpPr txBox="1"/>
      </xdr:nvSpPr>
      <xdr:spPr>
        <a:xfrm>
          <a:off x="16370300" y="13417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107339</xdr:rowOff>
    </xdr:from>
    <xdr:to>
      <xdr:col>22</xdr:col>
      <xdr:colOff>365125</xdr:colOff>
      <xdr:row>78</xdr:row>
      <xdr:rowOff>117704</xdr:rowOff>
    </xdr:to>
    <xdr:cxnSp macro="">
      <xdr:nvCxnSpPr>
        <xdr:cNvPr id="637" name="直線コネクタ 636"/>
        <xdr:cNvCxnSpPr/>
      </xdr:nvCxnSpPr>
      <xdr:spPr>
        <a:xfrm>
          <a:off x="14592300" y="13480439"/>
          <a:ext cx="889000" cy="1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169944</xdr:rowOff>
    </xdr:from>
    <xdr:ext cx="469744" cy="259045"/>
    <xdr:sp macro="" textlink="">
      <xdr:nvSpPr>
        <xdr:cNvPr id="639" name="テキスト ボックス 638"/>
        <xdr:cNvSpPr txBox="1"/>
      </xdr:nvSpPr>
      <xdr:spPr>
        <a:xfrm>
          <a:off x="15246427" y="1320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80383</xdr:rowOff>
    </xdr:from>
    <xdr:to>
      <xdr:col>21</xdr:col>
      <xdr:colOff>161925</xdr:colOff>
      <xdr:row>78</xdr:row>
      <xdr:rowOff>107339</xdr:rowOff>
    </xdr:to>
    <xdr:cxnSp macro="">
      <xdr:nvCxnSpPr>
        <xdr:cNvPr id="640" name="直線コネクタ 639"/>
        <xdr:cNvCxnSpPr/>
      </xdr:nvCxnSpPr>
      <xdr:spPr>
        <a:xfrm>
          <a:off x="13703300" y="13453483"/>
          <a:ext cx="889000" cy="2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170866</xdr:rowOff>
    </xdr:from>
    <xdr:ext cx="469744" cy="259045"/>
    <xdr:sp macro="" textlink="">
      <xdr:nvSpPr>
        <xdr:cNvPr id="642" name="テキスト ボックス 641"/>
        <xdr:cNvSpPr txBox="1"/>
      </xdr:nvSpPr>
      <xdr:spPr>
        <a:xfrm>
          <a:off x="14357427" y="1320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80383</xdr:rowOff>
    </xdr:from>
    <xdr:to>
      <xdr:col>19</xdr:col>
      <xdr:colOff>644525</xdr:colOff>
      <xdr:row>78</xdr:row>
      <xdr:rowOff>125572</xdr:rowOff>
    </xdr:to>
    <xdr:cxnSp macro="">
      <xdr:nvCxnSpPr>
        <xdr:cNvPr id="643" name="直線コネクタ 642"/>
        <xdr:cNvCxnSpPr/>
      </xdr:nvCxnSpPr>
      <xdr:spPr>
        <a:xfrm flipV="1">
          <a:off x="12814300" y="13453483"/>
          <a:ext cx="889000" cy="4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130398</xdr:rowOff>
    </xdr:from>
    <xdr:ext cx="534377" cy="259045"/>
    <xdr:sp macro="" textlink="">
      <xdr:nvSpPr>
        <xdr:cNvPr id="645" name="テキスト ボックス 644"/>
        <xdr:cNvSpPr txBox="1"/>
      </xdr:nvSpPr>
      <xdr:spPr>
        <a:xfrm>
          <a:off x="13436111" y="1350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2970</xdr:rowOff>
    </xdr:from>
    <xdr:ext cx="469744" cy="259045"/>
    <xdr:sp macro="" textlink="">
      <xdr:nvSpPr>
        <xdr:cNvPr id="647" name="テキスト ボックス 646"/>
        <xdr:cNvSpPr txBox="1"/>
      </xdr:nvSpPr>
      <xdr:spPr>
        <a:xfrm>
          <a:off x="12579427" y="1320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3660</xdr:rowOff>
    </xdr:from>
    <xdr:to>
      <xdr:col>23</xdr:col>
      <xdr:colOff>568325</xdr:colOff>
      <xdr:row>78</xdr:row>
      <xdr:rowOff>105260</xdr:rowOff>
    </xdr:to>
    <xdr:sp macro="" textlink="">
      <xdr:nvSpPr>
        <xdr:cNvPr id="653" name="円/楕円 652"/>
        <xdr:cNvSpPr/>
      </xdr:nvSpPr>
      <xdr:spPr>
        <a:xfrm>
          <a:off x="16268700" y="1337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134487</xdr:rowOff>
    </xdr:from>
    <xdr:ext cx="534377" cy="259045"/>
    <xdr:sp macro="" textlink="">
      <xdr:nvSpPr>
        <xdr:cNvPr id="654" name="災害復旧費該当値テキスト"/>
        <xdr:cNvSpPr txBox="1"/>
      </xdr:nvSpPr>
      <xdr:spPr>
        <a:xfrm>
          <a:off x="16370300" y="1316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18,644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66904</xdr:rowOff>
    </xdr:from>
    <xdr:to>
      <xdr:col>22</xdr:col>
      <xdr:colOff>415925</xdr:colOff>
      <xdr:row>78</xdr:row>
      <xdr:rowOff>168504</xdr:rowOff>
    </xdr:to>
    <xdr:sp macro="" textlink="">
      <xdr:nvSpPr>
        <xdr:cNvPr id="655" name="円/楕円 654"/>
        <xdr:cNvSpPr/>
      </xdr:nvSpPr>
      <xdr:spPr>
        <a:xfrm>
          <a:off x="15430500" y="1344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159631</xdr:rowOff>
    </xdr:from>
    <xdr:ext cx="469744" cy="259045"/>
    <xdr:sp macro="" textlink="">
      <xdr:nvSpPr>
        <xdr:cNvPr id="656" name="テキスト ボックス 655"/>
        <xdr:cNvSpPr txBox="1"/>
      </xdr:nvSpPr>
      <xdr:spPr>
        <a:xfrm>
          <a:off x="15246427" y="1353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56539</xdr:rowOff>
    </xdr:from>
    <xdr:to>
      <xdr:col>21</xdr:col>
      <xdr:colOff>212725</xdr:colOff>
      <xdr:row>78</xdr:row>
      <xdr:rowOff>158139</xdr:rowOff>
    </xdr:to>
    <xdr:sp macro="" textlink="">
      <xdr:nvSpPr>
        <xdr:cNvPr id="657" name="円/楕円 656"/>
        <xdr:cNvSpPr/>
      </xdr:nvSpPr>
      <xdr:spPr>
        <a:xfrm>
          <a:off x="14541500" y="1342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149266</xdr:rowOff>
    </xdr:from>
    <xdr:ext cx="469744" cy="259045"/>
    <xdr:sp macro="" textlink="">
      <xdr:nvSpPr>
        <xdr:cNvPr id="658" name="テキスト ボックス 657"/>
        <xdr:cNvSpPr txBox="1"/>
      </xdr:nvSpPr>
      <xdr:spPr>
        <a:xfrm>
          <a:off x="14357427" y="1352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29583</xdr:rowOff>
    </xdr:from>
    <xdr:to>
      <xdr:col>20</xdr:col>
      <xdr:colOff>9525</xdr:colOff>
      <xdr:row>78</xdr:row>
      <xdr:rowOff>131183</xdr:rowOff>
    </xdr:to>
    <xdr:sp macro="" textlink="">
      <xdr:nvSpPr>
        <xdr:cNvPr id="659" name="円/楕円 658"/>
        <xdr:cNvSpPr/>
      </xdr:nvSpPr>
      <xdr:spPr>
        <a:xfrm>
          <a:off x="13652500" y="1340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147710</xdr:rowOff>
    </xdr:from>
    <xdr:ext cx="534377" cy="259045"/>
    <xdr:sp macro="" textlink="">
      <xdr:nvSpPr>
        <xdr:cNvPr id="660" name="テキスト ボックス 659"/>
        <xdr:cNvSpPr txBox="1"/>
      </xdr:nvSpPr>
      <xdr:spPr>
        <a:xfrm>
          <a:off x="13436111" y="1317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12,974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74772</xdr:rowOff>
    </xdr:from>
    <xdr:to>
      <xdr:col>18</xdr:col>
      <xdr:colOff>492125</xdr:colOff>
      <xdr:row>79</xdr:row>
      <xdr:rowOff>4922</xdr:rowOff>
    </xdr:to>
    <xdr:sp macro="" textlink="">
      <xdr:nvSpPr>
        <xdr:cNvPr id="661" name="円/楕円 660"/>
        <xdr:cNvSpPr/>
      </xdr:nvSpPr>
      <xdr:spPr>
        <a:xfrm>
          <a:off x="12763500" y="1344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167499</xdr:rowOff>
    </xdr:from>
    <xdr:ext cx="469744" cy="259045"/>
    <xdr:sp macro="" textlink="">
      <xdr:nvSpPr>
        <xdr:cNvPr id="662" name="テキスト ボックス 661"/>
        <xdr:cNvSpPr txBox="1"/>
      </xdr:nvSpPr>
      <xdr:spPr>
        <a:xfrm>
          <a:off x="12579427" y="13540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79,762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85632</xdr:rowOff>
    </xdr:from>
    <xdr:to>
      <xdr:col>23</xdr:col>
      <xdr:colOff>517525</xdr:colOff>
      <xdr:row>97</xdr:row>
      <xdr:rowOff>97943</xdr:rowOff>
    </xdr:to>
    <xdr:cxnSp macro="">
      <xdr:nvCxnSpPr>
        <xdr:cNvPr id="691" name="直線コネクタ 690"/>
        <xdr:cNvCxnSpPr/>
      </xdr:nvCxnSpPr>
      <xdr:spPr>
        <a:xfrm>
          <a:off x="15481300" y="16716282"/>
          <a:ext cx="838200" cy="1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45770</xdr:rowOff>
    </xdr:from>
    <xdr:ext cx="534377" cy="259045"/>
    <xdr:sp macro="" textlink="">
      <xdr:nvSpPr>
        <xdr:cNvPr id="692" name="公債費平均値テキスト"/>
        <xdr:cNvSpPr txBox="1"/>
      </xdr:nvSpPr>
      <xdr:spPr>
        <a:xfrm>
          <a:off x="16370300" y="16676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81811</xdr:rowOff>
    </xdr:from>
    <xdr:to>
      <xdr:col>22</xdr:col>
      <xdr:colOff>365125</xdr:colOff>
      <xdr:row>97</xdr:row>
      <xdr:rowOff>85632</xdr:rowOff>
    </xdr:to>
    <xdr:cxnSp macro="">
      <xdr:nvCxnSpPr>
        <xdr:cNvPr id="694" name="直線コネクタ 693"/>
        <xdr:cNvCxnSpPr/>
      </xdr:nvCxnSpPr>
      <xdr:spPr>
        <a:xfrm>
          <a:off x="14592300" y="16712461"/>
          <a:ext cx="8890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170871</xdr:rowOff>
    </xdr:from>
    <xdr:ext cx="534377" cy="259045"/>
    <xdr:sp macro="" textlink="">
      <xdr:nvSpPr>
        <xdr:cNvPr id="696" name="テキスト ボックス 695"/>
        <xdr:cNvSpPr txBox="1"/>
      </xdr:nvSpPr>
      <xdr:spPr>
        <a:xfrm>
          <a:off x="15214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81811</xdr:rowOff>
    </xdr:from>
    <xdr:to>
      <xdr:col>21</xdr:col>
      <xdr:colOff>161925</xdr:colOff>
      <xdr:row>97</xdr:row>
      <xdr:rowOff>89866</xdr:rowOff>
    </xdr:to>
    <xdr:cxnSp macro="">
      <xdr:nvCxnSpPr>
        <xdr:cNvPr id="697" name="直線コネクタ 696"/>
        <xdr:cNvCxnSpPr/>
      </xdr:nvCxnSpPr>
      <xdr:spPr>
        <a:xfrm flipV="1">
          <a:off x="13703300" y="16712461"/>
          <a:ext cx="889000" cy="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168871</xdr:rowOff>
    </xdr:from>
    <xdr:ext cx="534377" cy="259045"/>
    <xdr:sp macro="" textlink="">
      <xdr:nvSpPr>
        <xdr:cNvPr id="699" name="テキスト ボックス 698"/>
        <xdr:cNvSpPr txBox="1"/>
      </xdr:nvSpPr>
      <xdr:spPr>
        <a:xfrm>
          <a:off x="14325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89866</xdr:rowOff>
    </xdr:from>
    <xdr:to>
      <xdr:col>19</xdr:col>
      <xdr:colOff>644525</xdr:colOff>
      <xdr:row>97</xdr:row>
      <xdr:rowOff>112168</xdr:rowOff>
    </xdr:to>
    <xdr:cxnSp macro="">
      <xdr:nvCxnSpPr>
        <xdr:cNvPr id="700" name="直線コネクタ 699"/>
        <xdr:cNvCxnSpPr/>
      </xdr:nvCxnSpPr>
      <xdr:spPr>
        <a:xfrm flipV="1">
          <a:off x="12814300" y="16720516"/>
          <a:ext cx="889000" cy="2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168124</xdr:rowOff>
    </xdr:from>
    <xdr:ext cx="534377" cy="259045"/>
    <xdr:sp macro="" textlink="">
      <xdr:nvSpPr>
        <xdr:cNvPr id="702" name="テキスト ボックス 701"/>
        <xdr:cNvSpPr txBox="1"/>
      </xdr:nvSpPr>
      <xdr:spPr>
        <a:xfrm>
          <a:off x="13436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163720</xdr:rowOff>
    </xdr:from>
    <xdr:ext cx="534377" cy="259045"/>
    <xdr:sp macro="" textlink="">
      <xdr:nvSpPr>
        <xdr:cNvPr id="704" name="テキスト ボックス 703"/>
        <xdr:cNvSpPr txBox="1"/>
      </xdr:nvSpPr>
      <xdr:spPr>
        <a:xfrm>
          <a:off x="12547111" y="1679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47143</xdr:rowOff>
    </xdr:from>
    <xdr:to>
      <xdr:col>23</xdr:col>
      <xdr:colOff>568325</xdr:colOff>
      <xdr:row>97</xdr:row>
      <xdr:rowOff>148743</xdr:rowOff>
    </xdr:to>
    <xdr:sp macro="" textlink="">
      <xdr:nvSpPr>
        <xdr:cNvPr id="710" name="円/楕円 709"/>
        <xdr:cNvSpPr/>
      </xdr:nvSpPr>
      <xdr:spPr>
        <a:xfrm>
          <a:off x="16268700" y="1667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70020</xdr:rowOff>
    </xdr:from>
    <xdr:ext cx="534377" cy="259045"/>
    <xdr:sp macro="" textlink="">
      <xdr:nvSpPr>
        <xdr:cNvPr id="711" name="公債費該当値テキスト"/>
        <xdr:cNvSpPr txBox="1"/>
      </xdr:nvSpPr>
      <xdr:spPr>
        <a:xfrm>
          <a:off x="16370300" y="1652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75,960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34832</xdr:rowOff>
    </xdr:from>
    <xdr:to>
      <xdr:col>22</xdr:col>
      <xdr:colOff>415925</xdr:colOff>
      <xdr:row>97</xdr:row>
      <xdr:rowOff>136432</xdr:rowOff>
    </xdr:to>
    <xdr:sp macro="" textlink="">
      <xdr:nvSpPr>
        <xdr:cNvPr id="712" name="円/楕円 711"/>
        <xdr:cNvSpPr/>
      </xdr:nvSpPr>
      <xdr:spPr>
        <a:xfrm>
          <a:off x="15430500" y="1666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152959</xdr:rowOff>
    </xdr:from>
    <xdr:ext cx="534377" cy="259045"/>
    <xdr:sp macro="" textlink="">
      <xdr:nvSpPr>
        <xdr:cNvPr id="713" name="テキスト ボックス 712"/>
        <xdr:cNvSpPr txBox="1"/>
      </xdr:nvSpPr>
      <xdr:spPr>
        <a:xfrm>
          <a:off x="15214111" y="1644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79,191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31011</xdr:rowOff>
    </xdr:from>
    <xdr:to>
      <xdr:col>21</xdr:col>
      <xdr:colOff>212725</xdr:colOff>
      <xdr:row>97</xdr:row>
      <xdr:rowOff>132611</xdr:rowOff>
    </xdr:to>
    <xdr:sp macro="" textlink="">
      <xdr:nvSpPr>
        <xdr:cNvPr id="714" name="円/楕円 713"/>
        <xdr:cNvSpPr/>
      </xdr:nvSpPr>
      <xdr:spPr>
        <a:xfrm>
          <a:off x="14541500" y="1666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149138</xdr:rowOff>
    </xdr:from>
    <xdr:ext cx="534377" cy="259045"/>
    <xdr:sp macro="" textlink="">
      <xdr:nvSpPr>
        <xdr:cNvPr id="715" name="テキスト ボックス 714"/>
        <xdr:cNvSpPr txBox="1"/>
      </xdr:nvSpPr>
      <xdr:spPr>
        <a:xfrm>
          <a:off x="14325111" y="1643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80,194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39066</xdr:rowOff>
    </xdr:from>
    <xdr:to>
      <xdr:col>20</xdr:col>
      <xdr:colOff>9525</xdr:colOff>
      <xdr:row>97</xdr:row>
      <xdr:rowOff>140666</xdr:rowOff>
    </xdr:to>
    <xdr:sp macro="" textlink="">
      <xdr:nvSpPr>
        <xdr:cNvPr id="716" name="円/楕円 715"/>
        <xdr:cNvSpPr/>
      </xdr:nvSpPr>
      <xdr:spPr>
        <a:xfrm>
          <a:off x="13652500" y="1666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157193</xdr:rowOff>
    </xdr:from>
    <xdr:ext cx="534377" cy="259045"/>
    <xdr:sp macro="" textlink="">
      <xdr:nvSpPr>
        <xdr:cNvPr id="717" name="テキスト ボックス 716"/>
        <xdr:cNvSpPr txBox="1"/>
      </xdr:nvSpPr>
      <xdr:spPr>
        <a:xfrm>
          <a:off x="13436111" y="1644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78,080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61368</xdr:rowOff>
    </xdr:from>
    <xdr:to>
      <xdr:col>18</xdr:col>
      <xdr:colOff>492125</xdr:colOff>
      <xdr:row>97</xdr:row>
      <xdr:rowOff>162968</xdr:rowOff>
    </xdr:to>
    <xdr:sp macro="" textlink="">
      <xdr:nvSpPr>
        <xdr:cNvPr id="718" name="円/楕円 717"/>
        <xdr:cNvSpPr/>
      </xdr:nvSpPr>
      <xdr:spPr>
        <a:xfrm>
          <a:off x="12763500" y="1669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8045</xdr:rowOff>
    </xdr:from>
    <xdr:ext cx="534377" cy="259045"/>
    <xdr:sp macro="" textlink="">
      <xdr:nvSpPr>
        <xdr:cNvPr id="719" name="テキスト ボックス 718"/>
        <xdr:cNvSpPr txBox="1"/>
      </xdr:nvSpPr>
      <xdr:spPr>
        <a:xfrm>
          <a:off x="12547111" y="1646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72,226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3" name="直線コネクタ 742"/>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6"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78565" cy="259045"/>
    <xdr:sp macro="" textlink="">
      <xdr:nvSpPr>
        <xdr:cNvPr id="749" name="諸支出金平均値テキスト"/>
        <xdr:cNvSpPr txBox="1"/>
      </xdr:nvSpPr>
      <xdr:spPr>
        <a:xfrm>
          <a:off x="22212300" y="6477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0" name="フローチャート : 判断 749"/>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72898</xdr:rowOff>
    </xdr:from>
    <xdr:to>
      <xdr:col>31</xdr:col>
      <xdr:colOff>85725</xdr:colOff>
      <xdr:row>39</xdr:row>
      <xdr:rowOff>3048</xdr:rowOff>
    </xdr:to>
    <xdr:sp macro="" textlink="">
      <xdr:nvSpPr>
        <xdr:cNvPr id="752" name="フローチャート : 判断 751"/>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19575</xdr:rowOff>
    </xdr:from>
    <xdr:ext cx="378565" cy="259045"/>
    <xdr:sp macro="" textlink="">
      <xdr:nvSpPr>
        <xdr:cNvPr id="753" name="テキスト ボックス 752"/>
        <xdr:cNvSpPr txBox="1"/>
      </xdr:nvSpPr>
      <xdr:spPr>
        <a:xfrm>
          <a:off x="21134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88138</xdr:rowOff>
    </xdr:from>
    <xdr:to>
      <xdr:col>29</xdr:col>
      <xdr:colOff>568325</xdr:colOff>
      <xdr:row>38</xdr:row>
      <xdr:rowOff>18288</xdr:rowOff>
    </xdr:to>
    <xdr:sp macro="" textlink="">
      <xdr:nvSpPr>
        <xdr:cNvPr id="755" name="フローチャート : 判断 754"/>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34815</xdr:rowOff>
    </xdr:from>
    <xdr:ext cx="378565" cy="259045"/>
    <xdr:sp macro="" textlink="">
      <xdr:nvSpPr>
        <xdr:cNvPr id="756" name="テキスト ボックス 755"/>
        <xdr:cNvSpPr txBox="1"/>
      </xdr:nvSpPr>
      <xdr:spPr>
        <a:xfrm>
          <a:off x="20245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144907</xdr:rowOff>
    </xdr:from>
    <xdr:to>
      <xdr:col>28</xdr:col>
      <xdr:colOff>365125</xdr:colOff>
      <xdr:row>38</xdr:row>
      <xdr:rowOff>75057</xdr:rowOff>
    </xdr:to>
    <xdr:sp macro="" textlink="">
      <xdr:nvSpPr>
        <xdr:cNvPr id="758" name="フローチャート : 判断 757"/>
        <xdr:cNvSpPr/>
      </xdr:nvSpPr>
      <xdr:spPr>
        <a:xfrm>
          <a:off x="19494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91584</xdr:rowOff>
    </xdr:from>
    <xdr:ext cx="378565" cy="259045"/>
    <xdr:sp macro="" textlink="">
      <xdr:nvSpPr>
        <xdr:cNvPr id="759" name="テキスト ボックス 758"/>
        <xdr:cNvSpPr txBox="1"/>
      </xdr:nvSpPr>
      <xdr:spPr>
        <a:xfrm>
          <a:off x="19356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94615</xdr:rowOff>
    </xdr:from>
    <xdr:to>
      <xdr:col>27</xdr:col>
      <xdr:colOff>161925</xdr:colOff>
      <xdr:row>38</xdr:row>
      <xdr:rowOff>24765</xdr:rowOff>
    </xdr:to>
    <xdr:sp macro="" textlink="">
      <xdr:nvSpPr>
        <xdr:cNvPr id="760" name="フローチャート : 判断 759"/>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41292</xdr:rowOff>
    </xdr:from>
    <xdr:ext cx="378565" cy="259045"/>
    <xdr:sp macro="" textlink="">
      <xdr:nvSpPr>
        <xdr:cNvPr id="761" name="テキスト ボックス 760"/>
        <xdr:cNvSpPr txBox="1"/>
      </xdr:nvSpPr>
      <xdr:spPr>
        <a:xfrm>
          <a:off x="18467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68"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11" name="フローチャート : 判断 810"/>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2" name="テキスト ボックス 811"/>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4" name="フローチャート : 判断 813"/>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5" name="テキスト ボックス 814"/>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7" name="フローチャート : 判断 816"/>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18" name="テキスト ボックス 817"/>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9" name="フローチャート : 判断 818"/>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20" name="テキスト ボックス 819"/>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9" name="テキスト ボックス 82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1" name="テキスト ボックス 830"/>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3" name="テキスト ボックス 832"/>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a:rPr>
            <a:t> </a:t>
          </a:r>
          <a:r>
            <a:rPr kumimoji="1" lang="ja-JP" altLang="ja-JP" sz="1300">
              <a:solidFill>
                <a:schemeClr val="dk1"/>
              </a:solidFill>
              <a:effectLst/>
              <a:latin typeface="+mn-lt"/>
              <a:ea typeface="+mn-ea"/>
              <a:cs typeface="+mn-cs"/>
            </a:rPr>
            <a:t>　</a:t>
          </a:r>
          <a:r>
            <a:rPr kumimoji="1" lang="ja-JP" altLang="ja-JP" sz="1300">
              <a:solidFill>
                <a:sysClr val="windowText" lastClr="000000"/>
              </a:solidFill>
              <a:effectLst/>
              <a:latin typeface="+mn-lt"/>
              <a:ea typeface="+mn-ea"/>
              <a:cs typeface="+mn-cs"/>
            </a:rPr>
            <a:t>類似団体平均値を上回っているもののうち、総務費については、支所庁舎建設事業等による増額、民生費については、介護基盤緊急整備事業費補助金や保育園費の地域型保育給付費の増額、災害復旧費については</a:t>
          </a:r>
          <a:r>
            <a:rPr kumimoji="1" lang="en-US" altLang="ja-JP" sz="1300">
              <a:solidFill>
                <a:sysClr val="windowText" lastClr="000000"/>
              </a:solidFill>
              <a:effectLst/>
              <a:latin typeface="+mn-lt"/>
              <a:ea typeface="+mn-ea"/>
              <a:cs typeface="+mn-cs"/>
            </a:rPr>
            <a:t>H26</a:t>
          </a:r>
          <a:r>
            <a:rPr kumimoji="1" lang="ja-JP" altLang="ja-JP" sz="1300">
              <a:solidFill>
                <a:sysClr val="windowText" lastClr="000000"/>
              </a:solidFill>
              <a:effectLst/>
              <a:latin typeface="+mn-lt"/>
              <a:ea typeface="+mn-ea"/>
              <a:cs typeface="+mn-cs"/>
            </a:rPr>
            <a:t>及び</a:t>
          </a:r>
          <a:r>
            <a:rPr kumimoji="1" lang="en-US" altLang="ja-JP" sz="1300">
              <a:solidFill>
                <a:sysClr val="windowText" lastClr="000000"/>
              </a:solidFill>
              <a:effectLst/>
              <a:latin typeface="+mn-lt"/>
              <a:ea typeface="+mn-ea"/>
              <a:cs typeface="+mn-cs"/>
            </a:rPr>
            <a:t>H27</a:t>
          </a:r>
          <a:r>
            <a:rPr kumimoji="1" lang="ja-JP" altLang="ja-JP" sz="1300">
              <a:solidFill>
                <a:sysClr val="windowText" lastClr="000000"/>
              </a:solidFill>
              <a:effectLst/>
              <a:latin typeface="+mn-lt"/>
              <a:ea typeface="+mn-ea"/>
              <a:cs typeface="+mn-cs"/>
            </a:rPr>
            <a:t>の台風や豪雨による被災が大きく影響している。消防費については、</a:t>
          </a:r>
          <a:r>
            <a:rPr kumimoji="1" lang="en-US" altLang="ja-JP" sz="1300">
              <a:solidFill>
                <a:sysClr val="windowText" lastClr="000000"/>
              </a:solidFill>
              <a:effectLst/>
              <a:latin typeface="+mn-lt"/>
              <a:ea typeface="+mn-ea"/>
              <a:cs typeface="+mn-cs"/>
            </a:rPr>
            <a:t>H26</a:t>
          </a:r>
          <a:r>
            <a:rPr kumimoji="1" lang="ja-JP" altLang="en-US" sz="1300">
              <a:solidFill>
                <a:sysClr val="windowText" lastClr="000000"/>
              </a:solidFill>
              <a:effectLst/>
              <a:latin typeface="+mn-lt"/>
              <a:ea typeface="+mn-ea"/>
              <a:cs typeface="+mn-cs"/>
            </a:rPr>
            <a:t>の</a:t>
          </a:r>
          <a:r>
            <a:rPr kumimoji="1" lang="ja-JP" altLang="ja-JP" sz="1300">
              <a:solidFill>
                <a:sysClr val="windowText" lastClr="000000"/>
              </a:solidFill>
              <a:effectLst/>
              <a:latin typeface="+mn-lt"/>
              <a:ea typeface="+mn-ea"/>
              <a:cs typeface="+mn-cs"/>
            </a:rPr>
            <a:t>消防庁舎建設により直近</a:t>
          </a:r>
          <a:r>
            <a:rPr kumimoji="1" lang="en-US" altLang="ja-JP" sz="1300">
              <a:solidFill>
                <a:sysClr val="windowText" lastClr="000000"/>
              </a:solidFill>
              <a:effectLst/>
              <a:latin typeface="+mn-lt"/>
              <a:ea typeface="+mn-ea"/>
              <a:cs typeface="+mn-cs"/>
            </a:rPr>
            <a:t>2</a:t>
          </a:r>
          <a:r>
            <a:rPr kumimoji="1" lang="ja-JP" altLang="ja-JP" sz="1300">
              <a:solidFill>
                <a:sysClr val="windowText" lastClr="000000"/>
              </a:solidFill>
              <a:effectLst/>
              <a:latin typeface="+mn-lt"/>
              <a:ea typeface="+mn-ea"/>
              <a:cs typeface="+mn-cs"/>
            </a:rPr>
            <a:t>年間</a:t>
          </a:r>
          <a:r>
            <a:rPr kumimoji="1" lang="ja-JP" altLang="en-US" sz="1300">
              <a:solidFill>
                <a:sysClr val="windowText" lastClr="000000"/>
              </a:solidFill>
              <a:effectLst/>
              <a:latin typeface="+mn-lt"/>
              <a:ea typeface="+mn-ea"/>
              <a:cs typeface="+mn-cs"/>
            </a:rPr>
            <a:t>は高くなっている</a:t>
          </a:r>
          <a:r>
            <a:rPr kumimoji="1" lang="ja-JP" altLang="ja-JP" sz="1300">
              <a:solidFill>
                <a:sysClr val="windowText" lastClr="000000"/>
              </a:solidFill>
              <a:effectLst/>
              <a:latin typeface="+mn-lt"/>
              <a:ea typeface="+mn-ea"/>
              <a:cs typeface="+mn-cs"/>
            </a:rPr>
            <a:t>。教育費については、前年度に学校給食センター建設事業が完了したことにより大きく減額となった。また、人口が減少傾向にあることも要因の一つである。</a:t>
          </a:r>
          <a:endParaRPr lang="ja-JP" altLang="ja-JP" sz="1300">
            <a:solidFill>
              <a:sysClr val="windowText" lastClr="000000"/>
            </a:solidFill>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高知県香美市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財政調整基金残高及び実質収支額ともに上昇となった。</a:t>
          </a:r>
          <a:endParaRPr lang="ja-JP" altLang="ja-JP" sz="1300">
            <a:effectLst/>
          </a:endParaRPr>
        </a:p>
        <a:p>
          <a:r>
            <a:rPr kumimoji="1" lang="ja-JP" altLang="ja-JP" sz="1300">
              <a:solidFill>
                <a:schemeClr val="dk1"/>
              </a:solidFill>
              <a:effectLst/>
              <a:latin typeface="+mn-lt"/>
              <a:ea typeface="+mn-ea"/>
              <a:cs typeface="+mn-cs"/>
            </a:rPr>
            <a:t>　実質収支比率は、一般的には</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％が望ましいとされていることから、将来の財政運営の健全性を前提としつつ、住民への行政サービスを充実させていく必要がある。</a:t>
          </a:r>
          <a:endParaRPr lang="ja-JP" altLang="ja-JP" sz="1300">
            <a:effectLst/>
          </a:endParaRPr>
        </a:p>
        <a:p>
          <a:r>
            <a:rPr kumimoji="1" lang="ja-JP" altLang="en-US" sz="1300" baseline="0">
              <a:latin typeface="ＭＳ ゴシック" pitchFamily="49" charset="-128"/>
              <a:ea typeface="ＭＳ ゴシック" pitchFamily="49" charset="-128"/>
            </a:rPr>
            <a:t> </a:t>
          </a:r>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高知県香美市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すべての会計において実質収支は黒字であるが、水道事業会計以外は一般会計からの繰出金等に頼っている状況にある。</a:t>
          </a:r>
          <a:endParaRPr lang="ja-JP" altLang="ja-JP" sz="1300">
            <a:effectLst/>
          </a:endParaRPr>
        </a:p>
        <a:p>
          <a:r>
            <a:rPr kumimoji="1" lang="ja-JP" altLang="ja-JP" sz="1300">
              <a:solidFill>
                <a:schemeClr val="dk1"/>
              </a:solidFill>
              <a:effectLst/>
              <a:latin typeface="+mn-lt"/>
              <a:ea typeface="+mn-ea"/>
              <a:cs typeface="+mn-cs"/>
            </a:rPr>
            <a:t>　また、簡易水道事業特別会計及び各下水道事業特別会計については、基準外繰出しを行っていることから、料金改定や経費節減に努めるとともに下水道事業の加入率向上を図り、基準外繰出しの縮減に努める。</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18051751</v>
      </c>
      <c r="BO4" s="379"/>
      <c r="BP4" s="379"/>
      <c r="BQ4" s="379"/>
      <c r="BR4" s="379"/>
      <c r="BS4" s="379"/>
      <c r="BT4" s="379"/>
      <c r="BU4" s="380"/>
      <c r="BV4" s="378">
        <v>18294687</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10.199999999999999</v>
      </c>
      <c r="CU4" s="385"/>
      <c r="CV4" s="385"/>
      <c r="CW4" s="385"/>
      <c r="CX4" s="385"/>
      <c r="CY4" s="385"/>
      <c r="CZ4" s="385"/>
      <c r="DA4" s="386"/>
      <c r="DB4" s="384">
        <v>9.1</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16599338</v>
      </c>
      <c r="BO5" s="416"/>
      <c r="BP5" s="416"/>
      <c r="BQ5" s="416"/>
      <c r="BR5" s="416"/>
      <c r="BS5" s="416"/>
      <c r="BT5" s="416"/>
      <c r="BU5" s="417"/>
      <c r="BV5" s="415">
        <v>17065942</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92.6</v>
      </c>
      <c r="CU5" s="413"/>
      <c r="CV5" s="413"/>
      <c r="CW5" s="413"/>
      <c r="CX5" s="413"/>
      <c r="CY5" s="413"/>
      <c r="CZ5" s="413"/>
      <c r="DA5" s="414"/>
      <c r="DB5" s="412">
        <v>92.5</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1452413</v>
      </c>
      <c r="BO6" s="416"/>
      <c r="BP6" s="416"/>
      <c r="BQ6" s="416"/>
      <c r="BR6" s="416"/>
      <c r="BS6" s="416"/>
      <c r="BT6" s="416"/>
      <c r="BU6" s="417"/>
      <c r="BV6" s="415">
        <v>1228745</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97.9</v>
      </c>
      <c r="CU6" s="453"/>
      <c r="CV6" s="453"/>
      <c r="CW6" s="453"/>
      <c r="CX6" s="453"/>
      <c r="CY6" s="453"/>
      <c r="CZ6" s="453"/>
      <c r="DA6" s="454"/>
      <c r="DB6" s="452">
        <v>98.1</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413573</v>
      </c>
      <c r="BO7" s="416"/>
      <c r="BP7" s="416"/>
      <c r="BQ7" s="416"/>
      <c r="BR7" s="416"/>
      <c r="BS7" s="416"/>
      <c r="BT7" s="416"/>
      <c r="BU7" s="417"/>
      <c r="BV7" s="415">
        <v>308805</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10180803</v>
      </c>
      <c r="CU7" s="416"/>
      <c r="CV7" s="416"/>
      <c r="CW7" s="416"/>
      <c r="CX7" s="416"/>
      <c r="CY7" s="416"/>
      <c r="CZ7" s="416"/>
      <c r="DA7" s="417"/>
      <c r="DB7" s="415">
        <v>10152878</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1038840</v>
      </c>
      <c r="BO8" s="416"/>
      <c r="BP8" s="416"/>
      <c r="BQ8" s="416"/>
      <c r="BR8" s="416"/>
      <c r="BS8" s="416"/>
      <c r="BT8" s="416"/>
      <c r="BU8" s="417"/>
      <c r="BV8" s="415">
        <v>919940</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0.28999999999999998</v>
      </c>
      <c r="CU8" s="456"/>
      <c r="CV8" s="456"/>
      <c r="CW8" s="456"/>
      <c r="CX8" s="456"/>
      <c r="CY8" s="456"/>
      <c r="CZ8" s="456"/>
      <c r="DA8" s="457"/>
      <c r="DB8" s="455">
        <v>0.28999999999999998</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27513</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118900</v>
      </c>
      <c r="BO9" s="416"/>
      <c r="BP9" s="416"/>
      <c r="BQ9" s="416"/>
      <c r="BR9" s="416"/>
      <c r="BS9" s="416"/>
      <c r="BT9" s="416"/>
      <c r="BU9" s="417"/>
      <c r="BV9" s="415">
        <v>194782</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16.3</v>
      </c>
      <c r="CU9" s="413"/>
      <c r="CV9" s="413"/>
      <c r="CW9" s="413"/>
      <c r="CX9" s="413"/>
      <c r="CY9" s="413"/>
      <c r="CZ9" s="413"/>
      <c r="DA9" s="414"/>
      <c r="DB9" s="412">
        <v>17.899999999999999</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28766</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9425</v>
      </c>
      <c r="BO10" s="416"/>
      <c r="BP10" s="416"/>
      <c r="BQ10" s="416"/>
      <c r="BR10" s="416"/>
      <c r="BS10" s="416"/>
      <c r="BT10" s="416"/>
      <c r="BU10" s="417"/>
      <c r="BV10" s="415">
        <v>9433</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101</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26914</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26674</v>
      </c>
      <c r="S13" s="497"/>
      <c r="T13" s="497"/>
      <c r="U13" s="497"/>
      <c r="V13" s="498"/>
      <c r="W13" s="431" t="s">
        <v>120</v>
      </c>
      <c r="X13" s="432"/>
      <c r="Y13" s="432"/>
      <c r="Z13" s="432"/>
      <c r="AA13" s="432"/>
      <c r="AB13" s="422"/>
      <c r="AC13" s="466">
        <v>2460</v>
      </c>
      <c r="AD13" s="467"/>
      <c r="AE13" s="467"/>
      <c r="AF13" s="467"/>
      <c r="AG13" s="506"/>
      <c r="AH13" s="466">
        <v>3022</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128325</v>
      </c>
      <c r="BO13" s="416"/>
      <c r="BP13" s="416"/>
      <c r="BQ13" s="416"/>
      <c r="BR13" s="416"/>
      <c r="BS13" s="416"/>
      <c r="BT13" s="416"/>
      <c r="BU13" s="417"/>
      <c r="BV13" s="415">
        <v>204215</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8.9</v>
      </c>
      <c r="CU13" s="413"/>
      <c r="CV13" s="413"/>
      <c r="CW13" s="413"/>
      <c r="CX13" s="413"/>
      <c r="CY13" s="413"/>
      <c r="CZ13" s="413"/>
      <c r="DA13" s="414"/>
      <c r="DB13" s="412">
        <v>10.3</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27171</v>
      </c>
      <c r="S14" s="497"/>
      <c r="T14" s="497"/>
      <c r="U14" s="497"/>
      <c r="V14" s="498"/>
      <c r="W14" s="405"/>
      <c r="X14" s="406"/>
      <c r="Y14" s="406"/>
      <c r="Z14" s="406"/>
      <c r="AA14" s="406"/>
      <c r="AB14" s="395"/>
      <c r="AC14" s="499">
        <v>19.5</v>
      </c>
      <c r="AD14" s="500"/>
      <c r="AE14" s="500"/>
      <c r="AF14" s="500"/>
      <c r="AG14" s="501"/>
      <c r="AH14" s="499">
        <v>21</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117</v>
      </c>
      <c r="CU14" s="511"/>
      <c r="CV14" s="511"/>
      <c r="CW14" s="511"/>
      <c r="CX14" s="511"/>
      <c r="CY14" s="511"/>
      <c r="CZ14" s="511"/>
      <c r="DA14" s="512"/>
      <c r="DB14" s="510" t="s">
        <v>117</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26951</v>
      </c>
      <c r="S15" s="497"/>
      <c r="T15" s="497"/>
      <c r="U15" s="497"/>
      <c r="V15" s="498"/>
      <c r="W15" s="431" t="s">
        <v>127</v>
      </c>
      <c r="X15" s="432"/>
      <c r="Y15" s="432"/>
      <c r="Z15" s="432"/>
      <c r="AA15" s="432"/>
      <c r="AB15" s="422"/>
      <c r="AC15" s="466">
        <v>2258</v>
      </c>
      <c r="AD15" s="467"/>
      <c r="AE15" s="467"/>
      <c r="AF15" s="467"/>
      <c r="AG15" s="506"/>
      <c r="AH15" s="466">
        <v>2883</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2402386</v>
      </c>
      <c r="BO15" s="379"/>
      <c r="BP15" s="379"/>
      <c r="BQ15" s="379"/>
      <c r="BR15" s="379"/>
      <c r="BS15" s="379"/>
      <c r="BT15" s="379"/>
      <c r="BU15" s="380"/>
      <c r="BV15" s="378">
        <v>2281622</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17.899999999999999</v>
      </c>
      <c r="AD16" s="500"/>
      <c r="AE16" s="500"/>
      <c r="AF16" s="500"/>
      <c r="AG16" s="501"/>
      <c r="AH16" s="499">
        <v>20</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8144962</v>
      </c>
      <c r="BO16" s="416"/>
      <c r="BP16" s="416"/>
      <c r="BQ16" s="416"/>
      <c r="BR16" s="416"/>
      <c r="BS16" s="416"/>
      <c r="BT16" s="416"/>
      <c r="BU16" s="417"/>
      <c r="BV16" s="415">
        <v>7859002</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7918</v>
      </c>
      <c r="AD17" s="467"/>
      <c r="AE17" s="467"/>
      <c r="AF17" s="467"/>
      <c r="AG17" s="506"/>
      <c r="AH17" s="466">
        <v>8455</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3020663</v>
      </c>
      <c r="BO17" s="416"/>
      <c r="BP17" s="416"/>
      <c r="BQ17" s="416"/>
      <c r="BR17" s="416"/>
      <c r="BS17" s="416"/>
      <c r="BT17" s="416"/>
      <c r="BU17" s="417"/>
      <c r="BV17" s="415">
        <v>2908460</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537.86</v>
      </c>
      <c r="M18" s="528"/>
      <c r="N18" s="528"/>
      <c r="O18" s="528"/>
      <c r="P18" s="528"/>
      <c r="Q18" s="528"/>
      <c r="R18" s="529"/>
      <c r="S18" s="529"/>
      <c r="T18" s="529"/>
      <c r="U18" s="529"/>
      <c r="V18" s="530"/>
      <c r="W18" s="433"/>
      <c r="X18" s="434"/>
      <c r="Y18" s="434"/>
      <c r="Z18" s="434"/>
      <c r="AA18" s="434"/>
      <c r="AB18" s="425"/>
      <c r="AC18" s="531">
        <v>62.7</v>
      </c>
      <c r="AD18" s="532"/>
      <c r="AE18" s="532"/>
      <c r="AF18" s="532"/>
      <c r="AG18" s="533"/>
      <c r="AH18" s="531">
        <v>58.7</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9566160</v>
      </c>
      <c r="BO18" s="416"/>
      <c r="BP18" s="416"/>
      <c r="BQ18" s="416"/>
      <c r="BR18" s="416"/>
      <c r="BS18" s="416"/>
      <c r="BT18" s="416"/>
      <c r="BU18" s="417"/>
      <c r="BV18" s="415">
        <v>9455572</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51</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12170122</v>
      </c>
      <c r="BO19" s="416"/>
      <c r="BP19" s="416"/>
      <c r="BQ19" s="416"/>
      <c r="BR19" s="416"/>
      <c r="BS19" s="416"/>
      <c r="BT19" s="416"/>
      <c r="BU19" s="417"/>
      <c r="BV19" s="415">
        <v>11706700</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11979</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16414186</v>
      </c>
      <c r="BO23" s="416"/>
      <c r="BP23" s="416"/>
      <c r="BQ23" s="416"/>
      <c r="BR23" s="416"/>
      <c r="BS23" s="416"/>
      <c r="BT23" s="416"/>
      <c r="BU23" s="417"/>
      <c r="BV23" s="415">
        <v>15877528</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7400</v>
      </c>
      <c r="R24" s="467"/>
      <c r="S24" s="467"/>
      <c r="T24" s="467"/>
      <c r="U24" s="467"/>
      <c r="V24" s="506"/>
      <c r="W24" s="561"/>
      <c r="X24" s="549"/>
      <c r="Y24" s="550"/>
      <c r="Z24" s="465" t="s">
        <v>151</v>
      </c>
      <c r="AA24" s="445"/>
      <c r="AB24" s="445"/>
      <c r="AC24" s="445"/>
      <c r="AD24" s="445"/>
      <c r="AE24" s="445"/>
      <c r="AF24" s="445"/>
      <c r="AG24" s="446"/>
      <c r="AH24" s="466">
        <v>361</v>
      </c>
      <c r="AI24" s="467"/>
      <c r="AJ24" s="467"/>
      <c r="AK24" s="467"/>
      <c r="AL24" s="506"/>
      <c r="AM24" s="466">
        <v>1099967</v>
      </c>
      <c r="AN24" s="467"/>
      <c r="AO24" s="467"/>
      <c r="AP24" s="467"/>
      <c r="AQ24" s="467"/>
      <c r="AR24" s="506"/>
      <c r="AS24" s="466">
        <v>3047</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10629339</v>
      </c>
      <c r="BO24" s="416"/>
      <c r="BP24" s="416"/>
      <c r="BQ24" s="416"/>
      <c r="BR24" s="416"/>
      <c r="BS24" s="416"/>
      <c r="BT24" s="416"/>
      <c r="BU24" s="417"/>
      <c r="BV24" s="415">
        <v>11660036</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1</v>
      </c>
      <c r="M25" s="467"/>
      <c r="N25" s="467"/>
      <c r="O25" s="467"/>
      <c r="P25" s="506"/>
      <c r="Q25" s="466">
        <v>6150</v>
      </c>
      <c r="R25" s="467"/>
      <c r="S25" s="467"/>
      <c r="T25" s="467"/>
      <c r="U25" s="467"/>
      <c r="V25" s="506"/>
      <c r="W25" s="561"/>
      <c r="X25" s="549"/>
      <c r="Y25" s="550"/>
      <c r="Z25" s="465" t="s">
        <v>154</v>
      </c>
      <c r="AA25" s="445"/>
      <c r="AB25" s="445"/>
      <c r="AC25" s="445"/>
      <c r="AD25" s="445"/>
      <c r="AE25" s="445"/>
      <c r="AF25" s="445"/>
      <c r="AG25" s="446"/>
      <c r="AH25" s="466">
        <v>55</v>
      </c>
      <c r="AI25" s="467"/>
      <c r="AJ25" s="467"/>
      <c r="AK25" s="467"/>
      <c r="AL25" s="506"/>
      <c r="AM25" s="466">
        <v>157190</v>
      </c>
      <c r="AN25" s="467"/>
      <c r="AO25" s="467"/>
      <c r="AP25" s="467"/>
      <c r="AQ25" s="467"/>
      <c r="AR25" s="506"/>
      <c r="AS25" s="466">
        <v>2858</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2078931</v>
      </c>
      <c r="BO25" s="379"/>
      <c r="BP25" s="379"/>
      <c r="BQ25" s="379"/>
      <c r="BR25" s="379"/>
      <c r="BS25" s="379"/>
      <c r="BT25" s="379"/>
      <c r="BU25" s="380"/>
      <c r="BV25" s="378">
        <v>1179661</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5810</v>
      </c>
      <c r="R26" s="467"/>
      <c r="S26" s="467"/>
      <c r="T26" s="467"/>
      <c r="U26" s="467"/>
      <c r="V26" s="506"/>
      <c r="W26" s="561"/>
      <c r="X26" s="549"/>
      <c r="Y26" s="550"/>
      <c r="Z26" s="465" t="s">
        <v>157</v>
      </c>
      <c r="AA26" s="571"/>
      <c r="AB26" s="571"/>
      <c r="AC26" s="571"/>
      <c r="AD26" s="571"/>
      <c r="AE26" s="571"/>
      <c r="AF26" s="571"/>
      <c r="AG26" s="572"/>
      <c r="AH26" s="466">
        <v>9</v>
      </c>
      <c r="AI26" s="467"/>
      <c r="AJ26" s="467"/>
      <c r="AK26" s="467"/>
      <c r="AL26" s="506"/>
      <c r="AM26" s="466">
        <v>24102</v>
      </c>
      <c r="AN26" s="467"/>
      <c r="AO26" s="467"/>
      <c r="AP26" s="467"/>
      <c r="AQ26" s="467"/>
      <c r="AR26" s="506"/>
      <c r="AS26" s="466">
        <v>2678</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3900</v>
      </c>
      <c r="R27" s="467"/>
      <c r="S27" s="467"/>
      <c r="T27" s="467"/>
      <c r="U27" s="467"/>
      <c r="V27" s="506"/>
      <c r="W27" s="561"/>
      <c r="X27" s="549"/>
      <c r="Y27" s="550"/>
      <c r="Z27" s="465" t="s">
        <v>160</v>
      </c>
      <c r="AA27" s="445"/>
      <c r="AB27" s="445"/>
      <c r="AC27" s="445"/>
      <c r="AD27" s="445"/>
      <c r="AE27" s="445"/>
      <c r="AF27" s="445"/>
      <c r="AG27" s="446"/>
      <c r="AH27" s="466" t="s">
        <v>117</v>
      </c>
      <c r="AI27" s="467"/>
      <c r="AJ27" s="467"/>
      <c r="AK27" s="467"/>
      <c r="AL27" s="506"/>
      <c r="AM27" s="466" t="s">
        <v>117</v>
      </c>
      <c r="AN27" s="467"/>
      <c r="AO27" s="467"/>
      <c r="AP27" s="467"/>
      <c r="AQ27" s="467"/>
      <c r="AR27" s="506"/>
      <c r="AS27" s="466" t="s">
        <v>117</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287679</v>
      </c>
      <c r="BO27" s="585"/>
      <c r="BP27" s="585"/>
      <c r="BQ27" s="585"/>
      <c r="BR27" s="585"/>
      <c r="BS27" s="585"/>
      <c r="BT27" s="585"/>
      <c r="BU27" s="586"/>
      <c r="BV27" s="584">
        <v>287679</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3300</v>
      </c>
      <c r="R28" s="467"/>
      <c r="S28" s="467"/>
      <c r="T28" s="467"/>
      <c r="U28" s="467"/>
      <c r="V28" s="506"/>
      <c r="W28" s="561"/>
      <c r="X28" s="549"/>
      <c r="Y28" s="550"/>
      <c r="Z28" s="465" t="s">
        <v>163</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4948100</v>
      </c>
      <c r="BO28" s="379"/>
      <c r="BP28" s="379"/>
      <c r="BQ28" s="379"/>
      <c r="BR28" s="379"/>
      <c r="BS28" s="379"/>
      <c r="BT28" s="379"/>
      <c r="BU28" s="380"/>
      <c r="BV28" s="378">
        <v>4478704</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20</v>
      </c>
      <c r="M29" s="467"/>
      <c r="N29" s="467"/>
      <c r="O29" s="467"/>
      <c r="P29" s="506"/>
      <c r="Q29" s="466">
        <v>2850</v>
      </c>
      <c r="R29" s="467"/>
      <c r="S29" s="467"/>
      <c r="T29" s="467"/>
      <c r="U29" s="467"/>
      <c r="V29" s="506"/>
      <c r="W29" s="562"/>
      <c r="X29" s="563"/>
      <c r="Y29" s="564"/>
      <c r="Z29" s="465" t="s">
        <v>167</v>
      </c>
      <c r="AA29" s="445"/>
      <c r="AB29" s="445"/>
      <c r="AC29" s="445"/>
      <c r="AD29" s="445"/>
      <c r="AE29" s="445"/>
      <c r="AF29" s="445"/>
      <c r="AG29" s="446"/>
      <c r="AH29" s="466">
        <v>361</v>
      </c>
      <c r="AI29" s="467"/>
      <c r="AJ29" s="467"/>
      <c r="AK29" s="467"/>
      <c r="AL29" s="506"/>
      <c r="AM29" s="466">
        <v>1099967</v>
      </c>
      <c r="AN29" s="467"/>
      <c r="AO29" s="467"/>
      <c r="AP29" s="467"/>
      <c r="AQ29" s="467"/>
      <c r="AR29" s="506"/>
      <c r="AS29" s="466">
        <v>3047</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1063366</v>
      </c>
      <c r="BO29" s="416"/>
      <c r="BP29" s="416"/>
      <c r="BQ29" s="416"/>
      <c r="BR29" s="416"/>
      <c r="BS29" s="416"/>
      <c r="BT29" s="416"/>
      <c r="BU29" s="417"/>
      <c r="BV29" s="415">
        <v>1063366</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95.9</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5631821</v>
      </c>
      <c r="BO30" s="585"/>
      <c r="BP30" s="585"/>
      <c r="BQ30" s="585"/>
      <c r="BR30" s="585"/>
      <c r="BS30" s="585"/>
      <c r="BT30" s="585"/>
      <c r="BU30" s="586"/>
      <c r="BV30" s="584">
        <v>5562942</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国民健康保険特別会計（事業勘定）</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IF('各会計、関係団体の財政状況及び健全化判断比率'!B32="","",'各会計、関係団体の財政状況及び健全化判断比率'!B32)</f>
        <v>水道事業会計</v>
      </c>
      <c r="AP34" s="597"/>
      <c r="AQ34" s="597"/>
      <c r="AR34" s="597"/>
      <c r="AS34" s="597"/>
      <c r="AT34" s="597"/>
      <c r="AU34" s="597"/>
      <c r="AV34" s="597"/>
      <c r="AW34" s="597"/>
      <c r="AX34" s="597"/>
      <c r="AY34" s="597"/>
      <c r="AZ34" s="597"/>
      <c r="BA34" s="597"/>
      <c r="BB34" s="597"/>
      <c r="BC34" s="597"/>
      <c r="BD34" s="165"/>
      <c r="BE34" s="596">
        <f>IF(BG34="","",MAX(C34:D43,U34:V43,AM34:AN43)+1)</f>
        <v>8</v>
      </c>
      <c r="BF34" s="596"/>
      <c r="BG34" s="597" t="str">
        <f>IF('各会計、関係団体の財政状況及び健全化判断比率'!B34="","",'各会計、関係団体の財政状況及び健全化判断比率'!B34)</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12</v>
      </c>
      <c r="BX34" s="596"/>
      <c r="BY34" s="597" t="str">
        <f>IF('各会計、関係団体の財政状況及び健全化判断比率'!B68="","",'各会計、関係団体の財政状況及び健全化判断比率'!B68)</f>
        <v>香美郡殖林組合</v>
      </c>
      <c r="BZ34" s="597"/>
      <c r="CA34" s="597"/>
      <c r="CB34" s="597"/>
      <c r="CC34" s="597"/>
      <c r="CD34" s="597"/>
      <c r="CE34" s="597"/>
      <c r="CF34" s="597"/>
      <c r="CG34" s="597"/>
      <c r="CH34" s="597"/>
      <c r="CI34" s="597"/>
      <c r="CJ34" s="597"/>
      <c r="CK34" s="597"/>
      <c r="CL34" s="597"/>
      <c r="CM34" s="597"/>
      <c r="CN34" s="165"/>
      <c r="CO34" s="596">
        <f>IF(CQ34="","",MAX(C34:D43,U34:V43,AM34:AN43,BE34:BF43,BW34:BX43)+1)</f>
        <v>22</v>
      </c>
      <c r="CP34" s="596"/>
      <c r="CQ34" s="597" t="str">
        <f>IF('各会計、関係団体の財政状況及び健全化判断比率'!BS7="","",'各会計、関係団体の財政状況及び健全化判断比率'!BS7)</f>
        <v>財団法人アンパンマンミュージアム振興財団</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介護保険特別会計（保険事業勘定）</v>
      </c>
      <c r="X35" s="597"/>
      <c r="Y35" s="597"/>
      <c r="Z35" s="597"/>
      <c r="AA35" s="597"/>
      <c r="AB35" s="597"/>
      <c r="AC35" s="597"/>
      <c r="AD35" s="597"/>
      <c r="AE35" s="597"/>
      <c r="AF35" s="597"/>
      <c r="AG35" s="597"/>
      <c r="AH35" s="597"/>
      <c r="AI35" s="597"/>
      <c r="AJ35" s="597"/>
      <c r="AK35" s="597"/>
      <c r="AL35" s="165"/>
      <c r="AM35" s="596">
        <f t="shared" ref="AM35:AM43" si="0">IF(AO35="","",AM34+1)</f>
        <v>7</v>
      </c>
      <c r="AN35" s="596"/>
      <c r="AO35" s="597" t="str">
        <f>IF('各会計、関係団体の財政状況及び健全化判断比率'!B33="","",'各会計、関係団体の財政状況及び健全化判断比率'!B33)</f>
        <v>工業用水道事業会計</v>
      </c>
      <c r="AP35" s="597"/>
      <c r="AQ35" s="597"/>
      <c r="AR35" s="597"/>
      <c r="AS35" s="597"/>
      <c r="AT35" s="597"/>
      <c r="AU35" s="597"/>
      <c r="AV35" s="597"/>
      <c r="AW35" s="597"/>
      <c r="AX35" s="597"/>
      <c r="AY35" s="597"/>
      <c r="AZ35" s="597"/>
      <c r="BA35" s="597"/>
      <c r="BB35" s="597"/>
      <c r="BC35" s="597"/>
      <c r="BD35" s="165"/>
      <c r="BE35" s="596">
        <f t="shared" ref="BE35:BE43" si="1">IF(BG35="","",BE34+1)</f>
        <v>9</v>
      </c>
      <c r="BF35" s="596"/>
      <c r="BG35" s="597" t="str">
        <f>IF('各会計、関係団体の財政状況及び健全化判断比率'!B35="","",'各会計、関係団体の財政状況及び健全化判断比率'!B35)</f>
        <v>公共下水道事業特別会計</v>
      </c>
      <c r="BH35" s="597"/>
      <c r="BI35" s="597"/>
      <c r="BJ35" s="597"/>
      <c r="BK35" s="597"/>
      <c r="BL35" s="597"/>
      <c r="BM35" s="597"/>
      <c r="BN35" s="597"/>
      <c r="BO35" s="597"/>
      <c r="BP35" s="597"/>
      <c r="BQ35" s="597"/>
      <c r="BR35" s="597"/>
      <c r="BS35" s="597"/>
      <c r="BT35" s="597"/>
      <c r="BU35" s="597"/>
      <c r="BV35" s="165"/>
      <c r="BW35" s="596">
        <f t="shared" ref="BW35:BW43" si="2">IF(BY35="","",BW34+1)</f>
        <v>13</v>
      </c>
      <c r="BX35" s="596"/>
      <c r="BY35" s="597" t="str">
        <f>IF('各会計、関係団体の財政状況及び健全化判断比率'!B69="","",'各会計、関係団体の財政状況及び健全化判断比率'!B69)</f>
        <v>香南香美衛生組合</v>
      </c>
      <c r="BZ35" s="597"/>
      <c r="CA35" s="597"/>
      <c r="CB35" s="597"/>
      <c r="CC35" s="597"/>
      <c r="CD35" s="597"/>
      <c r="CE35" s="597"/>
      <c r="CF35" s="597"/>
      <c r="CG35" s="597"/>
      <c r="CH35" s="597"/>
      <c r="CI35" s="597"/>
      <c r="CJ35" s="597"/>
      <c r="CK35" s="597"/>
      <c r="CL35" s="597"/>
      <c r="CM35" s="597"/>
      <c r="CN35" s="165"/>
      <c r="CO35" s="596">
        <f t="shared" ref="CO35:CO43" si="3">IF(CQ35="","",CO34+1)</f>
        <v>23</v>
      </c>
      <c r="CP35" s="596"/>
      <c r="CQ35" s="597" t="str">
        <f>IF('各会計、関係団体の財政状況及び健全化判断比率'!BS8="","",'各会計、関係団体の財政状況及び健全化判断比率'!BS8)</f>
        <v>香北ふるさと公社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10</v>
      </c>
      <c r="BF36" s="596"/>
      <c r="BG36" s="597" t="str">
        <f>IF('各会計、関係団体の財政状況及び健全化判断比率'!B36="","",'各会計、関係団体の財政状況及び健全化判断比率'!B36)</f>
        <v>特定環境保全公共下水道事業特別会計</v>
      </c>
      <c r="BH36" s="597"/>
      <c r="BI36" s="597"/>
      <c r="BJ36" s="597"/>
      <c r="BK36" s="597"/>
      <c r="BL36" s="597"/>
      <c r="BM36" s="597"/>
      <c r="BN36" s="597"/>
      <c r="BO36" s="597"/>
      <c r="BP36" s="597"/>
      <c r="BQ36" s="597"/>
      <c r="BR36" s="597"/>
      <c r="BS36" s="597"/>
      <c r="BT36" s="597"/>
      <c r="BU36" s="597"/>
      <c r="BV36" s="165"/>
      <c r="BW36" s="596">
        <f t="shared" si="2"/>
        <v>14</v>
      </c>
      <c r="BX36" s="596"/>
      <c r="BY36" s="597" t="str">
        <f>IF('各会計、関係団体の財政状況及び健全化判断比率'!B70="","",'各会計、関係団体の財政状況及び健全化判断比率'!B70)</f>
        <v>香南斎場組合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5</v>
      </c>
      <c r="V37" s="596"/>
      <c r="W37" s="597" t="str">
        <f>IF('各会計、関係団体の財政状況及び健全化判断比率'!B31="","",'各会計、関係団体の財政状況及び健全化判断比率'!B31)</f>
        <v>介護保険特別会計（介護サービス事業勘定）</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11</v>
      </c>
      <c r="BF37" s="596"/>
      <c r="BG37" s="597" t="str">
        <f>IF('各会計、関係団体の財政状況及び健全化判断比率'!B37="","",'各会計、関係団体の財政状況及び健全化判断比率'!B37)</f>
        <v>農業集落排水事業特別会計</v>
      </c>
      <c r="BH37" s="597"/>
      <c r="BI37" s="597"/>
      <c r="BJ37" s="597"/>
      <c r="BK37" s="597"/>
      <c r="BL37" s="597"/>
      <c r="BM37" s="597"/>
      <c r="BN37" s="597"/>
      <c r="BO37" s="597"/>
      <c r="BP37" s="597"/>
      <c r="BQ37" s="597"/>
      <c r="BR37" s="597"/>
      <c r="BS37" s="597"/>
      <c r="BT37" s="597"/>
      <c r="BU37" s="597"/>
      <c r="BV37" s="165"/>
      <c r="BW37" s="596">
        <f t="shared" si="2"/>
        <v>15</v>
      </c>
      <c r="BX37" s="596"/>
      <c r="BY37" s="597" t="str">
        <f>IF('各会計、関係団体の財政状況及び健全化判断比率'!B71="","",'各会計、関係団体の財政状況及び健全化判断比率'!B71)</f>
        <v>香南香美老人ホーム組合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16</v>
      </c>
      <c r="BX38" s="596"/>
      <c r="BY38" s="597" t="str">
        <f>IF('各会計、関係団体の財政状況及び健全化判断比率'!B72="","",'各会計、関係団体の財政状況及び健全化判断比率'!B72)</f>
        <v>香南香美老人ホーム組合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17</v>
      </c>
      <c r="BX39" s="596"/>
      <c r="BY39" s="597" t="str">
        <f>IF('各会計、関係団体の財政状況及び健全化判断比率'!B73="","",'各会計、関係団体の財政状況及び健全化判断比率'!B73)</f>
        <v>香南清掃組合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18</v>
      </c>
      <c r="BX40" s="596"/>
      <c r="BY40" s="597" t="str">
        <f>IF('各会計、関係団体の財政状況及び健全化判断比率'!B74="","",'各会計、関係団体の財政状況及び健全化判断比率'!B74)</f>
        <v>高知県広域食肉センター事務組合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19</v>
      </c>
      <c r="BX41" s="596"/>
      <c r="BY41" s="597" t="str">
        <f>IF('各会計、関係団体の財政状況及び健全化判断比率'!B75="","",'各会計、関係団体の財政状況及び健全化判断比率'!B75)</f>
        <v>こうち人づくり広域連合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20</v>
      </c>
      <c r="BX42" s="596"/>
      <c r="BY42" s="597" t="str">
        <f>IF('各会計、関係団体の財政状況及び健全化判断比率'!B76="","",'各会計、関係団体の財政状況及び健全化判断比率'!B76)</f>
        <v>高知県市町村総合事務組合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21</v>
      </c>
      <c r="BX43" s="596"/>
      <c r="BY43" s="597" t="str">
        <f>IF('各会計、関係団体の財政状況及び健全化判断比率'!B77="","",'各会計、関係団体の財政状況及び健全化判断比率'!B77)</f>
        <v>高知県市町村総合事務組合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1" t="s">
        <v>525</v>
      </c>
      <c r="D34" s="1181"/>
      <c r="E34" s="1182"/>
      <c r="F34" s="32">
        <v>4.04</v>
      </c>
      <c r="G34" s="33">
        <v>3.83</v>
      </c>
      <c r="H34" s="33">
        <v>7.04</v>
      </c>
      <c r="I34" s="33">
        <v>9.06</v>
      </c>
      <c r="J34" s="34">
        <v>10.199999999999999</v>
      </c>
      <c r="K34" s="22"/>
      <c r="L34" s="22"/>
      <c r="M34" s="22"/>
      <c r="N34" s="22"/>
      <c r="O34" s="22"/>
      <c r="P34" s="22"/>
    </row>
    <row r="35" spans="1:16" ht="39" customHeight="1">
      <c r="A35" s="22"/>
      <c r="B35" s="35"/>
      <c r="C35" s="1175" t="s">
        <v>526</v>
      </c>
      <c r="D35" s="1176"/>
      <c r="E35" s="1177"/>
      <c r="F35" s="36">
        <v>5.05</v>
      </c>
      <c r="G35" s="37">
        <v>5.05</v>
      </c>
      <c r="H35" s="37">
        <v>5.24</v>
      </c>
      <c r="I35" s="37">
        <v>2.98</v>
      </c>
      <c r="J35" s="38">
        <v>4.21</v>
      </c>
      <c r="K35" s="22"/>
      <c r="L35" s="22"/>
      <c r="M35" s="22"/>
      <c r="N35" s="22"/>
      <c r="O35" s="22"/>
      <c r="P35" s="22"/>
    </row>
    <row r="36" spans="1:16" ht="39" customHeight="1">
      <c r="A36" s="22"/>
      <c r="B36" s="35"/>
      <c r="C36" s="1175" t="s">
        <v>527</v>
      </c>
      <c r="D36" s="1176"/>
      <c r="E36" s="1177"/>
      <c r="F36" s="36">
        <v>0.15</v>
      </c>
      <c r="G36" s="37">
        <v>0.34</v>
      </c>
      <c r="H36" s="37">
        <v>0.1</v>
      </c>
      <c r="I36" s="37">
        <v>0.05</v>
      </c>
      <c r="J36" s="38">
        <v>0.7</v>
      </c>
      <c r="K36" s="22"/>
      <c r="L36" s="22"/>
      <c r="M36" s="22"/>
      <c r="N36" s="22"/>
      <c r="O36" s="22"/>
      <c r="P36" s="22"/>
    </row>
    <row r="37" spans="1:16" ht="39" customHeight="1">
      <c r="A37" s="22"/>
      <c r="B37" s="35"/>
      <c r="C37" s="1175" t="s">
        <v>528</v>
      </c>
      <c r="D37" s="1176"/>
      <c r="E37" s="1177"/>
      <c r="F37" s="36">
        <v>0.08</v>
      </c>
      <c r="G37" s="37">
        <v>0.1</v>
      </c>
      <c r="H37" s="37">
        <v>0.09</v>
      </c>
      <c r="I37" s="37">
        <v>0.09</v>
      </c>
      <c r="J37" s="38">
        <v>0.1</v>
      </c>
      <c r="K37" s="22"/>
      <c r="L37" s="22"/>
      <c r="M37" s="22"/>
      <c r="N37" s="22"/>
      <c r="O37" s="22"/>
      <c r="P37" s="22"/>
    </row>
    <row r="38" spans="1:16" ht="39" customHeight="1">
      <c r="A38" s="22"/>
      <c r="B38" s="35"/>
      <c r="C38" s="1175" t="s">
        <v>529</v>
      </c>
      <c r="D38" s="1176"/>
      <c r="E38" s="1177"/>
      <c r="F38" s="36">
        <v>0.22</v>
      </c>
      <c r="G38" s="37">
        <v>0.05</v>
      </c>
      <c r="H38" s="37">
        <v>0.08</v>
      </c>
      <c r="I38" s="37">
        <v>0.06</v>
      </c>
      <c r="J38" s="38">
        <v>0.02</v>
      </c>
      <c r="K38" s="22"/>
      <c r="L38" s="22"/>
      <c r="M38" s="22"/>
      <c r="N38" s="22"/>
      <c r="O38" s="22"/>
      <c r="P38" s="22"/>
    </row>
    <row r="39" spans="1:16" ht="39" customHeight="1">
      <c r="A39" s="22"/>
      <c r="B39" s="35"/>
      <c r="C39" s="1175" t="s">
        <v>530</v>
      </c>
      <c r="D39" s="1176"/>
      <c r="E39" s="1177"/>
      <c r="F39" s="36">
        <v>0.11</v>
      </c>
      <c r="G39" s="37">
        <v>0</v>
      </c>
      <c r="H39" s="37">
        <v>0</v>
      </c>
      <c r="I39" s="37">
        <v>0</v>
      </c>
      <c r="J39" s="38">
        <v>0</v>
      </c>
      <c r="K39" s="22"/>
      <c r="L39" s="22"/>
      <c r="M39" s="22"/>
      <c r="N39" s="22"/>
      <c r="O39" s="22"/>
      <c r="P39" s="22"/>
    </row>
    <row r="40" spans="1:16" ht="39" customHeight="1">
      <c r="A40" s="22"/>
      <c r="B40" s="35"/>
      <c r="C40" s="1175" t="s">
        <v>531</v>
      </c>
      <c r="D40" s="1176"/>
      <c r="E40" s="1177"/>
      <c r="F40" s="36">
        <v>0.08</v>
      </c>
      <c r="G40" s="37">
        <v>0</v>
      </c>
      <c r="H40" s="37">
        <v>0</v>
      </c>
      <c r="I40" s="37">
        <v>0</v>
      </c>
      <c r="J40" s="38">
        <v>0</v>
      </c>
      <c r="K40" s="22"/>
      <c r="L40" s="22"/>
      <c r="M40" s="22"/>
      <c r="N40" s="22"/>
      <c r="O40" s="22"/>
      <c r="P40" s="22"/>
    </row>
    <row r="41" spans="1:16" ht="39" customHeight="1">
      <c r="A41" s="22"/>
      <c r="B41" s="35"/>
      <c r="C41" s="1175" t="s">
        <v>532</v>
      </c>
      <c r="D41" s="1176"/>
      <c r="E41" s="1177"/>
      <c r="F41" s="36">
        <v>0</v>
      </c>
      <c r="G41" s="37">
        <v>0</v>
      </c>
      <c r="H41" s="37">
        <v>0</v>
      </c>
      <c r="I41" s="37">
        <v>0</v>
      </c>
      <c r="J41" s="38">
        <v>0</v>
      </c>
      <c r="K41" s="22"/>
      <c r="L41" s="22"/>
      <c r="M41" s="22"/>
      <c r="N41" s="22"/>
      <c r="O41" s="22"/>
      <c r="P41" s="22"/>
    </row>
    <row r="42" spans="1:16" ht="39" customHeight="1">
      <c r="A42" s="22"/>
      <c r="B42" s="39"/>
      <c r="C42" s="1175" t="s">
        <v>533</v>
      </c>
      <c r="D42" s="1176"/>
      <c r="E42" s="1177"/>
      <c r="F42" s="36" t="s">
        <v>480</v>
      </c>
      <c r="G42" s="37" t="s">
        <v>480</v>
      </c>
      <c r="H42" s="37" t="s">
        <v>480</v>
      </c>
      <c r="I42" s="37" t="s">
        <v>480</v>
      </c>
      <c r="J42" s="38" t="s">
        <v>480</v>
      </c>
      <c r="K42" s="22"/>
      <c r="L42" s="22"/>
      <c r="M42" s="22"/>
      <c r="N42" s="22"/>
      <c r="O42" s="22"/>
      <c r="P42" s="22"/>
    </row>
    <row r="43" spans="1:16" ht="39" customHeight="1" thickBot="1">
      <c r="A43" s="22"/>
      <c r="B43" s="40"/>
      <c r="C43" s="1178" t="s">
        <v>534</v>
      </c>
      <c r="D43" s="1179"/>
      <c r="E43" s="1180"/>
      <c r="F43" s="41">
        <v>0.09</v>
      </c>
      <c r="G43" s="42">
        <v>0.04</v>
      </c>
      <c r="H43" s="42">
        <v>0.01</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1" t="s">
        <v>10</v>
      </c>
      <c r="C45" s="1192"/>
      <c r="D45" s="58"/>
      <c r="E45" s="1197" t="s">
        <v>11</v>
      </c>
      <c r="F45" s="1197"/>
      <c r="G45" s="1197"/>
      <c r="H45" s="1197"/>
      <c r="I45" s="1197"/>
      <c r="J45" s="1198"/>
      <c r="K45" s="59">
        <v>1996</v>
      </c>
      <c r="L45" s="60">
        <v>2147</v>
      </c>
      <c r="M45" s="60">
        <v>2200</v>
      </c>
      <c r="N45" s="60">
        <v>2152</v>
      </c>
      <c r="O45" s="61">
        <v>2044</v>
      </c>
      <c r="P45" s="48"/>
      <c r="Q45" s="48"/>
      <c r="R45" s="48"/>
      <c r="S45" s="48"/>
      <c r="T45" s="48"/>
      <c r="U45" s="48"/>
    </row>
    <row r="46" spans="1:21" ht="30.75" customHeight="1">
      <c r="A46" s="48"/>
      <c r="B46" s="1193"/>
      <c r="C46" s="1194"/>
      <c r="D46" s="62"/>
      <c r="E46" s="1185" t="s">
        <v>12</v>
      </c>
      <c r="F46" s="1185"/>
      <c r="G46" s="1185"/>
      <c r="H46" s="1185"/>
      <c r="I46" s="1185"/>
      <c r="J46" s="1186"/>
      <c r="K46" s="63" t="s">
        <v>480</v>
      </c>
      <c r="L46" s="64" t="s">
        <v>480</v>
      </c>
      <c r="M46" s="64" t="s">
        <v>480</v>
      </c>
      <c r="N46" s="64" t="s">
        <v>480</v>
      </c>
      <c r="O46" s="65" t="s">
        <v>480</v>
      </c>
      <c r="P46" s="48"/>
      <c r="Q46" s="48"/>
      <c r="R46" s="48"/>
      <c r="S46" s="48"/>
      <c r="T46" s="48"/>
      <c r="U46" s="48"/>
    </row>
    <row r="47" spans="1:21" ht="30.75" customHeight="1">
      <c r="A47" s="48"/>
      <c r="B47" s="1193"/>
      <c r="C47" s="1194"/>
      <c r="D47" s="62"/>
      <c r="E47" s="1185" t="s">
        <v>13</v>
      </c>
      <c r="F47" s="1185"/>
      <c r="G47" s="1185"/>
      <c r="H47" s="1185"/>
      <c r="I47" s="1185"/>
      <c r="J47" s="1186"/>
      <c r="K47" s="63" t="s">
        <v>480</v>
      </c>
      <c r="L47" s="64" t="s">
        <v>480</v>
      </c>
      <c r="M47" s="64" t="s">
        <v>480</v>
      </c>
      <c r="N47" s="64" t="s">
        <v>480</v>
      </c>
      <c r="O47" s="65" t="s">
        <v>480</v>
      </c>
      <c r="P47" s="48"/>
      <c r="Q47" s="48"/>
      <c r="R47" s="48"/>
      <c r="S47" s="48"/>
      <c r="T47" s="48"/>
      <c r="U47" s="48"/>
    </row>
    <row r="48" spans="1:21" ht="30.75" customHeight="1">
      <c r="A48" s="48"/>
      <c r="B48" s="1193"/>
      <c r="C48" s="1194"/>
      <c r="D48" s="62"/>
      <c r="E48" s="1185" t="s">
        <v>14</v>
      </c>
      <c r="F48" s="1185"/>
      <c r="G48" s="1185"/>
      <c r="H48" s="1185"/>
      <c r="I48" s="1185"/>
      <c r="J48" s="1186"/>
      <c r="K48" s="63">
        <v>497</v>
      </c>
      <c r="L48" s="64">
        <v>466</v>
      </c>
      <c r="M48" s="64">
        <v>443</v>
      </c>
      <c r="N48" s="64">
        <v>453</v>
      </c>
      <c r="O48" s="65">
        <v>453</v>
      </c>
      <c r="P48" s="48"/>
      <c r="Q48" s="48"/>
      <c r="R48" s="48"/>
      <c r="S48" s="48"/>
      <c r="T48" s="48"/>
      <c r="U48" s="48"/>
    </row>
    <row r="49" spans="1:21" ht="30.75" customHeight="1">
      <c r="A49" s="48"/>
      <c r="B49" s="1193"/>
      <c r="C49" s="1194"/>
      <c r="D49" s="62"/>
      <c r="E49" s="1185" t="s">
        <v>15</v>
      </c>
      <c r="F49" s="1185"/>
      <c r="G49" s="1185"/>
      <c r="H49" s="1185"/>
      <c r="I49" s="1185"/>
      <c r="J49" s="1186"/>
      <c r="K49" s="63">
        <v>63</v>
      </c>
      <c r="L49" s="64">
        <v>62</v>
      </c>
      <c r="M49" s="64">
        <v>57</v>
      </c>
      <c r="N49" s="64">
        <v>57</v>
      </c>
      <c r="O49" s="65">
        <v>57</v>
      </c>
      <c r="P49" s="48"/>
      <c r="Q49" s="48"/>
      <c r="R49" s="48"/>
      <c r="S49" s="48"/>
      <c r="T49" s="48"/>
      <c r="U49" s="48"/>
    </row>
    <row r="50" spans="1:21" ht="30.75" customHeight="1">
      <c r="A50" s="48"/>
      <c r="B50" s="1193"/>
      <c r="C50" s="1194"/>
      <c r="D50" s="62"/>
      <c r="E50" s="1185" t="s">
        <v>16</v>
      </c>
      <c r="F50" s="1185"/>
      <c r="G50" s="1185"/>
      <c r="H50" s="1185"/>
      <c r="I50" s="1185"/>
      <c r="J50" s="1186"/>
      <c r="K50" s="63">
        <v>50</v>
      </c>
      <c r="L50" s="64">
        <v>122</v>
      </c>
      <c r="M50" s="64">
        <v>35</v>
      </c>
      <c r="N50" s="64">
        <v>8</v>
      </c>
      <c r="O50" s="65">
        <v>7</v>
      </c>
      <c r="P50" s="48"/>
      <c r="Q50" s="48"/>
      <c r="R50" s="48"/>
      <c r="S50" s="48"/>
      <c r="T50" s="48"/>
      <c r="U50" s="48"/>
    </row>
    <row r="51" spans="1:21" ht="30.75" customHeight="1">
      <c r="A51" s="48"/>
      <c r="B51" s="1195"/>
      <c r="C51" s="1196"/>
      <c r="D51" s="66"/>
      <c r="E51" s="1185" t="s">
        <v>17</v>
      </c>
      <c r="F51" s="1185"/>
      <c r="G51" s="1185"/>
      <c r="H51" s="1185"/>
      <c r="I51" s="1185"/>
      <c r="J51" s="1186"/>
      <c r="K51" s="63" t="s">
        <v>480</v>
      </c>
      <c r="L51" s="64" t="s">
        <v>480</v>
      </c>
      <c r="M51" s="64" t="s">
        <v>480</v>
      </c>
      <c r="N51" s="64" t="s">
        <v>480</v>
      </c>
      <c r="O51" s="65" t="s">
        <v>480</v>
      </c>
      <c r="P51" s="48"/>
      <c r="Q51" s="48"/>
      <c r="R51" s="48"/>
      <c r="S51" s="48"/>
      <c r="T51" s="48"/>
      <c r="U51" s="48"/>
    </row>
    <row r="52" spans="1:21" ht="30.75" customHeight="1">
      <c r="A52" s="48"/>
      <c r="B52" s="1183" t="s">
        <v>18</v>
      </c>
      <c r="C52" s="1184"/>
      <c r="D52" s="66"/>
      <c r="E52" s="1185" t="s">
        <v>19</v>
      </c>
      <c r="F52" s="1185"/>
      <c r="G52" s="1185"/>
      <c r="H52" s="1185"/>
      <c r="I52" s="1185"/>
      <c r="J52" s="1186"/>
      <c r="K52" s="63">
        <v>1651</v>
      </c>
      <c r="L52" s="64">
        <v>1787</v>
      </c>
      <c r="M52" s="64">
        <v>1870</v>
      </c>
      <c r="N52" s="64">
        <v>1941</v>
      </c>
      <c r="O52" s="65">
        <v>1917</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955</v>
      </c>
      <c r="L53" s="69">
        <v>1010</v>
      </c>
      <c r="M53" s="69">
        <v>865</v>
      </c>
      <c r="N53" s="69">
        <v>729</v>
      </c>
      <c r="O53" s="70">
        <v>644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519</v>
      </c>
      <c r="J40" s="79" t="s">
        <v>520</v>
      </c>
      <c r="K40" s="79" t="s">
        <v>521</v>
      </c>
      <c r="L40" s="79" t="s">
        <v>522</v>
      </c>
      <c r="M40" s="80" t="s">
        <v>523</v>
      </c>
    </row>
    <row r="41" spans="2:13" ht="27.75" customHeight="1">
      <c r="B41" s="1199" t="s">
        <v>23</v>
      </c>
      <c r="C41" s="1200"/>
      <c r="D41" s="81"/>
      <c r="E41" s="1205" t="s">
        <v>24</v>
      </c>
      <c r="F41" s="1205"/>
      <c r="G41" s="1205"/>
      <c r="H41" s="1206"/>
      <c r="I41" s="82">
        <v>16987</v>
      </c>
      <c r="J41" s="83">
        <v>16027</v>
      </c>
      <c r="K41" s="83">
        <v>14887</v>
      </c>
      <c r="L41" s="83">
        <v>15878</v>
      </c>
      <c r="M41" s="84">
        <v>16414</v>
      </c>
    </row>
    <row r="42" spans="2:13" ht="27.75" customHeight="1">
      <c r="B42" s="1201"/>
      <c r="C42" s="1202"/>
      <c r="D42" s="85"/>
      <c r="E42" s="1207" t="s">
        <v>25</v>
      </c>
      <c r="F42" s="1207"/>
      <c r="G42" s="1207"/>
      <c r="H42" s="1208"/>
      <c r="I42" s="86">
        <v>266</v>
      </c>
      <c r="J42" s="87">
        <v>142</v>
      </c>
      <c r="K42" s="87">
        <v>107</v>
      </c>
      <c r="L42" s="87">
        <v>99</v>
      </c>
      <c r="M42" s="88">
        <v>91</v>
      </c>
    </row>
    <row r="43" spans="2:13" ht="27.75" customHeight="1">
      <c r="B43" s="1201"/>
      <c r="C43" s="1202"/>
      <c r="D43" s="85"/>
      <c r="E43" s="1207" t="s">
        <v>26</v>
      </c>
      <c r="F43" s="1207"/>
      <c r="G43" s="1207"/>
      <c r="H43" s="1208"/>
      <c r="I43" s="86">
        <v>5192</v>
      </c>
      <c r="J43" s="87">
        <v>5112</v>
      </c>
      <c r="K43" s="87">
        <v>4916</v>
      </c>
      <c r="L43" s="87">
        <v>4617</v>
      </c>
      <c r="M43" s="88">
        <v>4338</v>
      </c>
    </row>
    <row r="44" spans="2:13" ht="27.75" customHeight="1">
      <c r="B44" s="1201"/>
      <c r="C44" s="1202"/>
      <c r="D44" s="85"/>
      <c r="E44" s="1207" t="s">
        <v>27</v>
      </c>
      <c r="F44" s="1207"/>
      <c r="G44" s="1207"/>
      <c r="H44" s="1208"/>
      <c r="I44" s="86">
        <v>671</v>
      </c>
      <c r="J44" s="87">
        <v>593</v>
      </c>
      <c r="K44" s="87">
        <v>516</v>
      </c>
      <c r="L44" s="87">
        <v>449</v>
      </c>
      <c r="M44" s="88">
        <v>861</v>
      </c>
    </row>
    <row r="45" spans="2:13" ht="27.75" customHeight="1">
      <c r="B45" s="1201"/>
      <c r="C45" s="1202"/>
      <c r="D45" s="85"/>
      <c r="E45" s="1207" t="s">
        <v>28</v>
      </c>
      <c r="F45" s="1207"/>
      <c r="G45" s="1207"/>
      <c r="H45" s="1208"/>
      <c r="I45" s="86">
        <v>4257</v>
      </c>
      <c r="J45" s="87">
        <v>4123</v>
      </c>
      <c r="K45" s="87">
        <v>3930</v>
      </c>
      <c r="L45" s="87">
        <v>3610</v>
      </c>
      <c r="M45" s="88">
        <v>3368</v>
      </c>
    </row>
    <row r="46" spans="2:13" ht="27.75" customHeight="1">
      <c r="B46" s="1201"/>
      <c r="C46" s="1202"/>
      <c r="D46" s="85"/>
      <c r="E46" s="1207" t="s">
        <v>29</v>
      </c>
      <c r="F46" s="1207"/>
      <c r="G46" s="1207"/>
      <c r="H46" s="1208"/>
      <c r="I46" s="86" t="s">
        <v>480</v>
      </c>
      <c r="J46" s="87" t="s">
        <v>480</v>
      </c>
      <c r="K46" s="87" t="s">
        <v>480</v>
      </c>
      <c r="L46" s="87" t="s">
        <v>480</v>
      </c>
      <c r="M46" s="88" t="s">
        <v>480</v>
      </c>
    </row>
    <row r="47" spans="2:13" ht="27.75" customHeight="1">
      <c r="B47" s="1201"/>
      <c r="C47" s="1202"/>
      <c r="D47" s="85"/>
      <c r="E47" s="1207" t="s">
        <v>30</v>
      </c>
      <c r="F47" s="1207"/>
      <c r="G47" s="1207"/>
      <c r="H47" s="1208"/>
      <c r="I47" s="86" t="s">
        <v>480</v>
      </c>
      <c r="J47" s="87" t="s">
        <v>480</v>
      </c>
      <c r="K47" s="87" t="s">
        <v>480</v>
      </c>
      <c r="L47" s="87" t="s">
        <v>480</v>
      </c>
      <c r="M47" s="88" t="s">
        <v>480</v>
      </c>
    </row>
    <row r="48" spans="2:13" ht="27.75" customHeight="1">
      <c r="B48" s="1203"/>
      <c r="C48" s="1204"/>
      <c r="D48" s="85"/>
      <c r="E48" s="1207" t="s">
        <v>31</v>
      </c>
      <c r="F48" s="1207"/>
      <c r="G48" s="1207"/>
      <c r="H48" s="1208"/>
      <c r="I48" s="86" t="s">
        <v>480</v>
      </c>
      <c r="J48" s="87" t="s">
        <v>480</v>
      </c>
      <c r="K48" s="87" t="s">
        <v>480</v>
      </c>
      <c r="L48" s="87" t="s">
        <v>480</v>
      </c>
      <c r="M48" s="88" t="s">
        <v>480</v>
      </c>
    </row>
    <row r="49" spans="2:13" ht="27.75" customHeight="1">
      <c r="B49" s="1209" t="s">
        <v>32</v>
      </c>
      <c r="C49" s="1210"/>
      <c r="D49" s="89"/>
      <c r="E49" s="1207" t="s">
        <v>33</v>
      </c>
      <c r="F49" s="1207"/>
      <c r="G49" s="1207"/>
      <c r="H49" s="1208"/>
      <c r="I49" s="86">
        <v>9609</v>
      </c>
      <c r="J49" s="87">
        <v>9945</v>
      </c>
      <c r="K49" s="87">
        <v>10078</v>
      </c>
      <c r="L49" s="87">
        <v>10220</v>
      </c>
      <c r="M49" s="88">
        <v>10693</v>
      </c>
    </row>
    <row r="50" spans="2:13" ht="27.75" customHeight="1">
      <c r="B50" s="1201"/>
      <c r="C50" s="1202"/>
      <c r="D50" s="85"/>
      <c r="E50" s="1207" t="s">
        <v>34</v>
      </c>
      <c r="F50" s="1207"/>
      <c r="G50" s="1207"/>
      <c r="H50" s="1208"/>
      <c r="I50" s="86">
        <v>1060</v>
      </c>
      <c r="J50" s="87">
        <v>914</v>
      </c>
      <c r="K50" s="87">
        <v>773</v>
      </c>
      <c r="L50" s="87">
        <v>649</v>
      </c>
      <c r="M50" s="88">
        <v>567</v>
      </c>
    </row>
    <row r="51" spans="2:13" ht="27.75" customHeight="1">
      <c r="B51" s="1203"/>
      <c r="C51" s="1204"/>
      <c r="D51" s="85"/>
      <c r="E51" s="1207" t="s">
        <v>35</v>
      </c>
      <c r="F51" s="1207"/>
      <c r="G51" s="1207"/>
      <c r="H51" s="1208"/>
      <c r="I51" s="86">
        <v>16761</v>
      </c>
      <c r="J51" s="87">
        <v>16522</v>
      </c>
      <c r="K51" s="87">
        <v>16344</v>
      </c>
      <c r="L51" s="87">
        <v>16898</v>
      </c>
      <c r="M51" s="88">
        <v>17565</v>
      </c>
    </row>
    <row r="52" spans="2:13" ht="27.75" customHeight="1" thickBot="1">
      <c r="B52" s="1211" t="s">
        <v>36</v>
      </c>
      <c r="C52" s="1212"/>
      <c r="D52" s="90"/>
      <c r="E52" s="1213" t="s">
        <v>37</v>
      </c>
      <c r="F52" s="1213"/>
      <c r="G52" s="1213"/>
      <c r="H52" s="1214"/>
      <c r="I52" s="91">
        <v>-58</v>
      </c>
      <c r="J52" s="92">
        <v>-1384</v>
      </c>
      <c r="K52" s="92">
        <v>-2838</v>
      </c>
      <c r="L52" s="92">
        <v>-3115</v>
      </c>
      <c r="M52" s="93">
        <v>-3753</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569</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569</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570</v>
      </c>
      <c r="C41" s="246"/>
      <c r="D41" s="246"/>
      <c r="E41" s="246"/>
      <c r="F41" s="246"/>
      <c r="G41" s="246"/>
      <c r="H41" s="246"/>
      <c r="I41" s="246"/>
      <c r="J41" s="246"/>
      <c r="K41" s="246"/>
      <c r="L41" s="246"/>
      <c r="M41" s="246"/>
      <c r="N41" s="246"/>
      <c r="O41" s="246"/>
      <c r="P41" s="247"/>
    </row>
    <row r="42" spans="2:17">
      <c r="B42" s="248"/>
      <c r="C42" s="244"/>
      <c r="D42" s="244"/>
      <c r="E42" s="244"/>
      <c r="F42" s="244"/>
      <c r="G42" s="351" t="s">
        <v>571</v>
      </c>
      <c r="I42" s="352"/>
      <c r="J42" s="352"/>
      <c r="K42" s="352"/>
      <c r="L42" s="244"/>
      <c r="M42" s="244"/>
      <c r="N42" s="244"/>
      <c r="O42" s="244"/>
    </row>
    <row r="43" spans="2:17">
      <c r="B43" s="248"/>
      <c r="C43" s="244"/>
      <c r="D43" s="244"/>
      <c r="E43" s="244"/>
      <c r="F43" s="244"/>
      <c r="G43" s="1215" t="s">
        <v>572</v>
      </c>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573</v>
      </c>
    </row>
    <row r="50" spans="1:17">
      <c r="B50" s="248"/>
      <c r="C50" s="244"/>
      <c r="D50" s="244"/>
      <c r="E50" s="244"/>
      <c r="F50" s="244"/>
      <c r="G50" s="1224"/>
      <c r="H50" s="1225"/>
      <c r="I50" s="1225"/>
      <c r="J50" s="1226"/>
      <c r="K50" s="354" t="s">
        <v>519</v>
      </c>
      <c r="L50" s="354" t="s">
        <v>520</v>
      </c>
      <c r="M50" s="354" t="s">
        <v>521</v>
      </c>
      <c r="N50" s="354" t="s">
        <v>522</v>
      </c>
      <c r="O50" s="354" t="s">
        <v>523</v>
      </c>
    </row>
    <row r="51" spans="1:17">
      <c r="B51" s="248"/>
      <c r="C51" s="244"/>
      <c r="D51" s="244"/>
      <c r="E51" s="244"/>
      <c r="F51" s="244"/>
      <c r="G51" s="1227" t="s">
        <v>574</v>
      </c>
      <c r="H51" s="1228"/>
      <c r="I51" s="1233" t="s">
        <v>575</v>
      </c>
      <c r="J51" s="1233"/>
      <c r="K51" s="1235"/>
      <c r="L51" s="1235"/>
      <c r="M51" s="1235"/>
      <c r="N51" s="1235"/>
      <c r="O51" s="1236"/>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576</v>
      </c>
      <c r="J53" s="1237"/>
      <c r="K53" s="1244"/>
      <c r="L53" s="1244"/>
      <c r="M53" s="1244"/>
      <c r="N53" s="1244"/>
      <c r="O53" s="1246">
        <v>52.9</v>
      </c>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577</v>
      </c>
      <c r="H55" s="1239"/>
      <c r="I55" s="1237" t="s">
        <v>575</v>
      </c>
      <c r="J55" s="1237"/>
      <c r="K55" s="1235"/>
      <c r="L55" s="1235"/>
      <c r="M55" s="1235"/>
      <c r="N55" s="1235"/>
      <c r="O55" s="1236">
        <v>58.5</v>
      </c>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7" t="s">
        <v>576</v>
      </c>
      <c r="J57" s="1247"/>
      <c r="K57" s="1244"/>
      <c r="L57" s="1244"/>
      <c r="M57" s="1244"/>
      <c r="N57" s="1244"/>
      <c r="O57" s="1246">
        <v>49</v>
      </c>
      <c r="P57" s="357"/>
      <c r="Q57" s="356"/>
    </row>
    <row r="58" spans="1:17" s="355" customFormat="1">
      <c r="A58" s="243"/>
      <c r="B58" s="356"/>
      <c r="C58" s="352"/>
      <c r="D58" s="352"/>
      <c r="E58" s="352"/>
      <c r="F58" s="352"/>
      <c r="G58" s="1242"/>
      <c r="H58" s="1243"/>
      <c r="I58" s="1247"/>
      <c r="J58" s="1247"/>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578</v>
      </c>
      <c r="C63" s="244"/>
      <c r="D63" s="244"/>
      <c r="E63" s="244"/>
      <c r="F63" s="244"/>
      <c r="G63" s="244"/>
      <c r="H63" s="244"/>
      <c r="I63" s="244"/>
      <c r="J63" s="244"/>
      <c r="K63" s="244"/>
      <c r="L63" s="244"/>
      <c r="M63" s="244"/>
      <c r="N63" s="244"/>
      <c r="O63" s="244"/>
    </row>
    <row r="64" spans="1:17">
      <c r="B64" s="248"/>
      <c r="C64" s="244"/>
      <c r="D64" s="244"/>
      <c r="E64" s="244"/>
      <c r="F64" s="244"/>
      <c r="G64" s="351" t="s">
        <v>571</v>
      </c>
      <c r="I64" s="352"/>
      <c r="J64" s="352"/>
      <c r="K64" s="352"/>
      <c r="L64" s="244"/>
      <c r="M64" s="244"/>
      <c r="N64" s="244"/>
      <c r="O64" s="244"/>
    </row>
    <row r="65" spans="2:30">
      <c r="B65" s="248"/>
      <c r="C65" s="244"/>
      <c r="D65" s="244"/>
      <c r="E65" s="244"/>
      <c r="F65" s="244"/>
      <c r="G65" s="1248" t="s">
        <v>581</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579</v>
      </c>
      <c r="I71" s="368"/>
      <c r="J71" s="364"/>
      <c r="K71" s="364"/>
      <c r="L71" s="365"/>
      <c r="M71" s="364"/>
      <c r="N71" s="365"/>
      <c r="O71" s="366"/>
    </row>
    <row r="72" spans="2:30">
      <c r="B72" s="248"/>
      <c r="C72" s="244"/>
      <c r="D72" s="244"/>
      <c r="E72" s="244"/>
      <c r="F72" s="244"/>
      <c r="G72" s="1224"/>
      <c r="H72" s="1225"/>
      <c r="I72" s="1225"/>
      <c r="J72" s="1226"/>
      <c r="K72" s="354" t="s">
        <v>519</v>
      </c>
      <c r="L72" s="354" t="s">
        <v>520</v>
      </c>
      <c r="M72" s="354" t="s">
        <v>521</v>
      </c>
      <c r="N72" s="354" t="s">
        <v>522</v>
      </c>
      <c r="O72" s="354" t="s">
        <v>523</v>
      </c>
    </row>
    <row r="73" spans="2:30">
      <c r="B73" s="248"/>
      <c r="C73" s="244"/>
      <c r="D73" s="244"/>
      <c r="E73" s="244"/>
      <c r="F73" s="244"/>
      <c r="G73" s="1227" t="s">
        <v>574</v>
      </c>
      <c r="H73" s="1228"/>
      <c r="I73" s="1233" t="s">
        <v>575</v>
      </c>
      <c r="J73" s="1233"/>
      <c r="K73" s="1249"/>
      <c r="L73" s="1249"/>
      <c r="M73" s="1236"/>
      <c r="N73" s="1236"/>
      <c r="O73" s="1236"/>
      <c r="S73" s="243">
        <v>9.9</v>
      </c>
    </row>
    <row r="74" spans="2:30">
      <c r="B74" s="248"/>
      <c r="C74" s="244"/>
      <c r="D74" s="244"/>
      <c r="E74" s="244"/>
      <c r="F74" s="244"/>
      <c r="G74" s="1229"/>
      <c r="H74" s="1230"/>
      <c r="I74" s="1234"/>
      <c r="J74" s="1234"/>
      <c r="K74" s="1249"/>
      <c r="L74" s="1249"/>
      <c r="M74" s="1236"/>
      <c r="N74" s="1236"/>
      <c r="O74" s="1236"/>
    </row>
    <row r="75" spans="2:30">
      <c r="B75" s="248"/>
      <c r="C75" s="244"/>
      <c r="D75" s="244"/>
      <c r="E75" s="244"/>
      <c r="F75" s="244"/>
      <c r="G75" s="1229"/>
      <c r="H75" s="1230"/>
      <c r="I75" s="1237" t="s">
        <v>580</v>
      </c>
      <c r="J75" s="1237"/>
      <c r="K75" s="1246">
        <v>12</v>
      </c>
      <c r="L75" s="1246">
        <v>11.7</v>
      </c>
      <c r="M75" s="1246">
        <v>11.1</v>
      </c>
      <c r="N75" s="1246">
        <v>10.3</v>
      </c>
      <c r="O75" s="1246">
        <v>8.9</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577</v>
      </c>
      <c r="H77" s="1239"/>
      <c r="I77" s="1237" t="s">
        <v>575</v>
      </c>
      <c r="J77" s="1237"/>
      <c r="K77" s="1249">
        <v>88.3</v>
      </c>
      <c r="L77" s="1249">
        <v>76.2</v>
      </c>
      <c r="M77" s="1236">
        <v>65.3</v>
      </c>
      <c r="N77" s="1236">
        <v>60.8</v>
      </c>
      <c r="O77" s="1236">
        <v>58.5</v>
      </c>
      <c r="R77" s="243">
        <v>12.3</v>
      </c>
      <c r="T77" s="243">
        <v>11.1</v>
      </c>
    </row>
    <row r="78" spans="2:30">
      <c r="B78" s="248"/>
      <c r="C78" s="244"/>
      <c r="D78" s="244"/>
      <c r="E78" s="244"/>
      <c r="F78" s="244"/>
      <c r="G78" s="1240"/>
      <c r="H78" s="1241"/>
      <c r="I78" s="1237"/>
      <c r="J78" s="1237"/>
      <c r="K78" s="1249"/>
      <c r="L78" s="1249"/>
      <c r="M78" s="1236"/>
      <c r="N78" s="1236"/>
      <c r="O78" s="1236"/>
    </row>
    <row r="79" spans="2:30">
      <c r="B79" s="248"/>
      <c r="C79" s="244"/>
      <c r="D79" s="244"/>
      <c r="E79" s="244"/>
      <c r="F79" s="244"/>
      <c r="G79" s="1240"/>
      <c r="H79" s="1241"/>
      <c r="I79" s="1250" t="s">
        <v>580</v>
      </c>
      <c r="J79" s="1247"/>
      <c r="K79" s="1251">
        <v>13.8</v>
      </c>
      <c r="L79" s="1251">
        <v>12.8</v>
      </c>
      <c r="M79" s="1251">
        <v>12</v>
      </c>
      <c r="N79" s="1251">
        <v>11.1</v>
      </c>
      <c r="O79" s="1251">
        <v>10.7</v>
      </c>
      <c r="V79" s="243">
        <v>53.5</v>
      </c>
      <c r="X79" s="243">
        <v>48.2</v>
      </c>
      <c r="Z79" s="243">
        <v>34.200000000000003</v>
      </c>
      <c r="AB79" s="243">
        <v>30.3</v>
      </c>
      <c r="AD79" s="243">
        <v>28.9</v>
      </c>
    </row>
    <row r="80" spans="2:30">
      <c r="B80" s="248"/>
      <c r="C80" s="244"/>
      <c r="D80" s="244"/>
      <c r="E80" s="244"/>
      <c r="F80" s="244"/>
      <c r="G80" s="1242"/>
      <c r="H80" s="1243"/>
      <c r="I80" s="1247"/>
      <c r="J80" s="1247"/>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518</v>
      </c>
      <c r="G2" s="111"/>
      <c r="H2" s="112"/>
    </row>
    <row r="3" spans="1:8">
      <c r="A3" s="108" t="s">
        <v>511</v>
      </c>
      <c r="B3" s="113"/>
      <c r="C3" s="114"/>
      <c r="D3" s="115">
        <v>79097</v>
      </c>
      <c r="E3" s="116"/>
      <c r="F3" s="117">
        <v>67201</v>
      </c>
      <c r="G3" s="118"/>
      <c r="H3" s="119"/>
    </row>
    <row r="4" spans="1:8">
      <c r="A4" s="120"/>
      <c r="B4" s="121"/>
      <c r="C4" s="122"/>
      <c r="D4" s="123">
        <v>44202</v>
      </c>
      <c r="E4" s="124"/>
      <c r="F4" s="125">
        <v>35210</v>
      </c>
      <c r="G4" s="126"/>
      <c r="H4" s="127"/>
    </row>
    <row r="5" spans="1:8">
      <c r="A5" s="108" t="s">
        <v>513</v>
      </c>
      <c r="B5" s="113"/>
      <c r="C5" s="114"/>
      <c r="D5" s="115">
        <v>52178</v>
      </c>
      <c r="E5" s="116"/>
      <c r="F5" s="117">
        <v>75709</v>
      </c>
      <c r="G5" s="118"/>
      <c r="H5" s="119"/>
    </row>
    <row r="6" spans="1:8">
      <c r="A6" s="120"/>
      <c r="B6" s="121"/>
      <c r="C6" s="122"/>
      <c r="D6" s="123">
        <v>19074</v>
      </c>
      <c r="E6" s="124"/>
      <c r="F6" s="125">
        <v>35212</v>
      </c>
      <c r="G6" s="126"/>
      <c r="H6" s="127"/>
    </row>
    <row r="7" spans="1:8">
      <c r="A7" s="108" t="s">
        <v>514</v>
      </c>
      <c r="B7" s="113"/>
      <c r="C7" s="114"/>
      <c r="D7" s="115">
        <v>46962</v>
      </c>
      <c r="E7" s="116"/>
      <c r="F7" s="117">
        <v>90961</v>
      </c>
      <c r="G7" s="118"/>
      <c r="H7" s="119"/>
    </row>
    <row r="8" spans="1:8">
      <c r="A8" s="120"/>
      <c r="B8" s="121"/>
      <c r="C8" s="122"/>
      <c r="D8" s="123">
        <v>23654</v>
      </c>
      <c r="E8" s="124"/>
      <c r="F8" s="125">
        <v>37720</v>
      </c>
      <c r="G8" s="126"/>
      <c r="H8" s="127"/>
    </row>
    <row r="9" spans="1:8">
      <c r="A9" s="108" t="s">
        <v>515</v>
      </c>
      <c r="B9" s="113"/>
      <c r="C9" s="114"/>
      <c r="D9" s="115">
        <v>120393</v>
      </c>
      <c r="E9" s="116"/>
      <c r="F9" s="117">
        <v>106614</v>
      </c>
      <c r="G9" s="118"/>
      <c r="H9" s="119"/>
    </row>
    <row r="10" spans="1:8">
      <c r="A10" s="120"/>
      <c r="B10" s="121"/>
      <c r="C10" s="122"/>
      <c r="D10" s="123">
        <v>60846</v>
      </c>
      <c r="E10" s="124"/>
      <c r="F10" s="125">
        <v>45545</v>
      </c>
      <c r="G10" s="126"/>
      <c r="H10" s="127"/>
    </row>
    <row r="11" spans="1:8">
      <c r="A11" s="108" t="s">
        <v>516</v>
      </c>
      <c r="B11" s="113"/>
      <c r="C11" s="114"/>
      <c r="D11" s="115">
        <v>89276</v>
      </c>
      <c r="E11" s="116"/>
      <c r="F11" s="117">
        <v>85459</v>
      </c>
      <c r="G11" s="118"/>
      <c r="H11" s="119"/>
    </row>
    <row r="12" spans="1:8">
      <c r="A12" s="120"/>
      <c r="B12" s="121"/>
      <c r="C12" s="128"/>
      <c r="D12" s="123">
        <v>60570</v>
      </c>
      <c r="E12" s="124"/>
      <c r="F12" s="125">
        <v>44378</v>
      </c>
      <c r="G12" s="126"/>
      <c r="H12" s="127"/>
    </row>
    <row r="13" spans="1:8">
      <c r="A13" s="108"/>
      <c r="B13" s="113"/>
      <c r="C13" s="129"/>
      <c r="D13" s="130">
        <v>77581</v>
      </c>
      <c r="E13" s="131"/>
      <c r="F13" s="132">
        <v>85189</v>
      </c>
      <c r="G13" s="133"/>
      <c r="H13" s="119"/>
    </row>
    <row r="14" spans="1:8">
      <c r="A14" s="120"/>
      <c r="B14" s="121"/>
      <c r="C14" s="122"/>
      <c r="D14" s="123">
        <v>41669</v>
      </c>
      <c r="E14" s="124"/>
      <c r="F14" s="125">
        <v>39613</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4.04</v>
      </c>
      <c r="C19" s="134">
        <f>ROUND(VALUE(SUBSTITUTE(実質収支比率等に係る経年分析!G$48,"▲","-")),2)</f>
        <v>3.84</v>
      </c>
      <c r="D19" s="134">
        <f>ROUND(VALUE(SUBSTITUTE(実質収支比率等に係る経年分析!H$48,"▲","-")),2)</f>
        <v>7.04</v>
      </c>
      <c r="E19" s="134">
        <f>ROUND(VALUE(SUBSTITUTE(実質収支比率等に係る経年分析!I$48,"▲","-")),2)</f>
        <v>9.06</v>
      </c>
      <c r="F19" s="134">
        <f>ROUND(VALUE(SUBSTITUTE(実質収支比率等に係る経年分析!J$48,"▲","-")),2)</f>
        <v>10.199999999999999</v>
      </c>
    </row>
    <row r="20" spans="1:11">
      <c r="A20" s="134" t="s">
        <v>42</v>
      </c>
      <c r="B20" s="134">
        <f>ROUND(VALUE(SUBSTITUTE(実質収支比率等に係る経年分析!F$47,"▲","-")),2)</f>
        <v>37.1</v>
      </c>
      <c r="C20" s="134">
        <f>ROUND(VALUE(SUBSTITUTE(実質収支比率等に係る経年分析!G$47,"▲","-")),2)</f>
        <v>38.450000000000003</v>
      </c>
      <c r="D20" s="134">
        <f>ROUND(VALUE(SUBSTITUTE(実質収支比率等に係る経年分析!H$47,"▲","-")),2)</f>
        <v>39.89</v>
      </c>
      <c r="E20" s="134">
        <f>ROUND(VALUE(SUBSTITUTE(実質収支比率等に係る経年分析!I$47,"▲","-")),2)</f>
        <v>44.11</v>
      </c>
      <c r="F20" s="134">
        <f>ROUND(VALUE(SUBSTITUTE(実質収支比率等に係る経年分析!J$47,"▲","-")),2)</f>
        <v>48.6</v>
      </c>
    </row>
    <row r="21" spans="1:11">
      <c r="A21" s="134" t="s">
        <v>43</v>
      </c>
      <c r="B21" s="134">
        <f>IF(ISNUMBER(VALUE(SUBSTITUTE(実質収支比率等に係る経年分析!F$49,"▲","-"))),ROUND(VALUE(SUBSTITUTE(実質収支比率等に係る経年分析!F$49,"▲","-")),2),NA())</f>
        <v>-6.32</v>
      </c>
      <c r="C21" s="134">
        <f>IF(ISNUMBER(VALUE(SUBSTITUTE(実質収支比率等に係る経年分析!G$49,"▲","-"))),ROUND(VALUE(SUBSTITUTE(実質収支比率等に係る経年分析!G$49,"▲","-")),2),NA())</f>
        <v>0.02</v>
      </c>
      <c r="D21" s="134">
        <f>IF(ISNUMBER(VALUE(SUBSTITUTE(実質収支比率等に係る経年分析!H$49,"▲","-"))),ROUND(VALUE(SUBSTITUTE(実質収支比率等に係る経年分析!H$49,"▲","-")),2),NA())</f>
        <v>3.32</v>
      </c>
      <c r="E21" s="134">
        <f>IF(ISNUMBER(VALUE(SUBSTITUTE(実質収支比率等に係る経年分析!I$49,"▲","-"))),ROUND(VALUE(SUBSTITUTE(実質収支比率等に係る経年分析!I$49,"▲","-")),2),NA())</f>
        <v>2.0099999999999998</v>
      </c>
      <c r="F21" s="134">
        <f>IF(ISNUMBER(VALUE(SUBSTITUTE(実質収支比率等に係る経年分析!J$49,"▲","-"))),ROUND(VALUE(SUBSTITUTE(実質収支比率等に係る経年分析!J$49,"▲","-")),2),NA())</f>
        <v>1.26</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特定環境保全公共下水道事業特別会計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国民健康保険特別会計（事業勘定）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v>
      </c>
    </row>
    <row r="34" spans="1:16">
      <c r="A34" s="135" t="str">
        <f>IF(連結実質赤字比率に係る赤字・黒字の構成分析!C$36="",NA(),連結実質赤字比率に係る赤字・黒字の構成分析!C$36)</f>
        <v>介護保険特別会計（保険事業勘定）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5.05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5.05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5.24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2.98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4.21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4.04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3.83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7.04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9.06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10.199999999999999</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1651</v>
      </c>
      <c r="E42" s="136"/>
      <c r="F42" s="136"/>
      <c r="G42" s="136">
        <f>'実質公債費比率（分子）の構造'!L$52</f>
        <v>1787</v>
      </c>
      <c r="H42" s="136"/>
      <c r="I42" s="136"/>
      <c r="J42" s="136">
        <f>'実質公債費比率（分子）の構造'!M$52</f>
        <v>1870</v>
      </c>
      <c r="K42" s="136"/>
      <c r="L42" s="136"/>
      <c r="M42" s="136">
        <f>'実質公債費比率（分子）の構造'!N$52</f>
        <v>1941</v>
      </c>
      <c r="N42" s="136"/>
      <c r="O42" s="136"/>
      <c r="P42" s="136">
        <f>'実質公債費比率（分子）の構造'!O$52</f>
        <v>1917</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50</v>
      </c>
      <c r="C44" s="136"/>
      <c r="D44" s="136"/>
      <c r="E44" s="136">
        <f>'実質公債費比率（分子）の構造'!L$50</f>
        <v>122</v>
      </c>
      <c r="F44" s="136"/>
      <c r="G44" s="136"/>
      <c r="H44" s="136">
        <f>'実質公債費比率（分子）の構造'!M$50</f>
        <v>35</v>
      </c>
      <c r="I44" s="136"/>
      <c r="J44" s="136"/>
      <c r="K44" s="136">
        <f>'実質公債費比率（分子）の構造'!N$50</f>
        <v>8</v>
      </c>
      <c r="L44" s="136"/>
      <c r="M44" s="136"/>
      <c r="N44" s="136">
        <f>'実質公債費比率（分子）の構造'!O$50</f>
        <v>7</v>
      </c>
      <c r="O44" s="136"/>
      <c r="P44" s="136"/>
    </row>
    <row r="45" spans="1:16">
      <c r="A45" s="136" t="s">
        <v>53</v>
      </c>
      <c r="B45" s="136">
        <f>'実質公債費比率（分子）の構造'!K$49</f>
        <v>63</v>
      </c>
      <c r="C45" s="136"/>
      <c r="D45" s="136"/>
      <c r="E45" s="136">
        <f>'実質公債費比率（分子）の構造'!L$49</f>
        <v>62</v>
      </c>
      <c r="F45" s="136"/>
      <c r="G45" s="136"/>
      <c r="H45" s="136">
        <f>'実質公債費比率（分子）の構造'!M$49</f>
        <v>57</v>
      </c>
      <c r="I45" s="136"/>
      <c r="J45" s="136"/>
      <c r="K45" s="136">
        <f>'実質公債費比率（分子）の構造'!N$49</f>
        <v>57</v>
      </c>
      <c r="L45" s="136"/>
      <c r="M45" s="136"/>
      <c r="N45" s="136">
        <f>'実質公債費比率（分子）の構造'!O$49</f>
        <v>57</v>
      </c>
      <c r="O45" s="136"/>
      <c r="P45" s="136"/>
    </row>
    <row r="46" spans="1:16">
      <c r="A46" s="136" t="s">
        <v>54</v>
      </c>
      <c r="B46" s="136">
        <f>'実質公債費比率（分子）の構造'!K$48</f>
        <v>497</v>
      </c>
      <c r="C46" s="136"/>
      <c r="D46" s="136"/>
      <c r="E46" s="136">
        <f>'実質公債費比率（分子）の構造'!L$48</f>
        <v>466</v>
      </c>
      <c r="F46" s="136"/>
      <c r="G46" s="136"/>
      <c r="H46" s="136">
        <f>'実質公債費比率（分子）の構造'!M$48</f>
        <v>443</v>
      </c>
      <c r="I46" s="136"/>
      <c r="J46" s="136"/>
      <c r="K46" s="136">
        <f>'実質公債費比率（分子）の構造'!N$48</f>
        <v>453</v>
      </c>
      <c r="L46" s="136"/>
      <c r="M46" s="136"/>
      <c r="N46" s="136">
        <f>'実質公債費比率（分子）の構造'!O$48</f>
        <v>453</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1996</v>
      </c>
      <c r="C49" s="136"/>
      <c r="D49" s="136"/>
      <c r="E49" s="136">
        <f>'実質公債費比率（分子）の構造'!L$45</f>
        <v>2147</v>
      </c>
      <c r="F49" s="136"/>
      <c r="G49" s="136"/>
      <c r="H49" s="136">
        <f>'実質公債費比率（分子）の構造'!M$45</f>
        <v>2200</v>
      </c>
      <c r="I49" s="136"/>
      <c r="J49" s="136"/>
      <c r="K49" s="136">
        <f>'実質公債費比率（分子）の構造'!N$45</f>
        <v>2152</v>
      </c>
      <c r="L49" s="136"/>
      <c r="M49" s="136"/>
      <c r="N49" s="136">
        <f>'実質公債費比率（分子）の構造'!O$45</f>
        <v>2044</v>
      </c>
      <c r="O49" s="136"/>
      <c r="P49" s="136"/>
    </row>
    <row r="50" spans="1:16">
      <c r="A50" s="136" t="s">
        <v>58</v>
      </c>
      <c r="B50" s="136" t="e">
        <f>NA()</f>
        <v>#N/A</v>
      </c>
      <c r="C50" s="136">
        <f>IF(ISNUMBER('実質公債費比率（分子）の構造'!K$53),'実質公債費比率（分子）の構造'!K$53,NA())</f>
        <v>955</v>
      </c>
      <c r="D50" s="136" t="e">
        <f>NA()</f>
        <v>#N/A</v>
      </c>
      <c r="E50" s="136" t="e">
        <f>NA()</f>
        <v>#N/A</v>
      </c>
      <c r="F50" s="136">
        <f>IF(ISNUMBER('実質公債費比率（分子）の構造'!L$53),'実質公債費比率（分子）の構造'!L$53,NA())</f>
        <v>1010</v>
      </c>
      <c r="G50" s="136" t="e">
        <f>NA()</f>
        <v>#N/A</v>
      </c>
      <c r="H50" s="136" t="e">
        <f>NA()</f>
        <v>#N/A</v>
      </c>
      <c r="I50" s="136">
        <f>IF(ISNUMBER('実質公債費比率（分子）の構造'!M$53),'実質公債費比率（分子）の構造'!M$53,NA())</f>
        <v>865</v>
      </c>
      <c r="J50" s="136" t="e">
        <f>NA()</f>
        <v>#N/A</v>
      </c>
      <c r="K50" s="136" t="e">
        <f>NA()</f>
        <v>#N/A</v>
      </c>
      <c r="L50" s="136">
        <f>IF(ISNUMBER('実質公債費比率（分子）の構造'!N$53),'実質公債費比率（分子）の構造'!N$53,NA())</f>
        <v>729</v>
      </c>
      <c r="M50" s="136" t="e">
        <f>NA()</f>
        <v>#N/A</v>
      </c>
      <c r="N50" s="136" t="e">
        <f>NA()</f>
        <v>#N/A</v>
      </c>
      <c r="O50" s="136">
        <f>IF(ISNUMBER('実質公債費比率（分子）の構造'!O$53),'実質公債費比率（分子）の構造'!O$53,NA())</f>
        <v>644</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16761</v>
      </c>
      <c r="E56" s="135"/>
      <c r="F56" s="135"/>
      <c r="G56" s="135">
        <f>'将来負担比率（分子）の構造'!J$51</f>
        <v>16522</v>
      </c>
      <c r="H56" s="135"/>
      <c r="I56" s="135"/>
      <c r="J56" s="135">
        <f>'将来負担比率（分子）の構造'!K$51</f>
        <v>16344</v>
      </c>
      <c r="K56" s="135"/>
      <c r="L56" s="135"/>
      <c r="M56" s="135">
        <f>'将来負担比率（分子）の構造'!L$51</f>
        <v>16898</v>
      </c>
      <c r="N56" s="135"/>
      <c r="O56" s="135"/>
      <c r="P56" s="135">
        <f>'将来負担比率（分子）の構造'!M$51</f>
        <v>17565</v>
      </c>
    </row>
    <row r="57" spans="1:16">
      <c r="A57" s="135" t="s">
        <v>34</v>
      </c>
      <c r="B57" s="135"/>
      <c r="C57" s="135"/>
      <c r="D57" s="135">
        <f>'将来負担比率（分子）の構造'!I$50</f>
        <v>1060</v>
      </c>
      <c r="E57" s="135"/>
      <c r="F57" s="135"/>
      <c r="G57" s="135">
        <f>'将来負担比率（分子）の構造'!J$50</f>
        <v>914</v>
      </c>
      <c r="H57" s="135"/>
      <c r="I57" s="135"/>
      <c r="J57" s="135">
        <f>'将来負担比率（分子）の構造'!K$50</f>
        <v>773</v>
      </c>
      <c r="K57" s="135"/>
      <c r="L57" s="135"/>
      <c r="M57" s="135">
        <f>'将来負担比率（分子）の構造'!L$50</f>
        <v>649</v>
      </c>
      <c r="N57" s="135"/>
      <c r="O57" s="135"/>
      <c r="P57" s="135">
        <f>'将来負担比率（分子）の構造'!M$50</f>
        <v>567</v>
      </c>
    </row>
    <row r="58" spans="1:16">
      <c r="A58" s="135" t="s">
        <v>33</v>
      </c>
      <c r="B58" s="135"/>
      <c r="C58" s="135"/>
      <c r="D58" s="135">
        <f>'将来負担比率（分子）の構造'!I$49</f>
        <v>9609</v>
      </c>
      <c r="E58" s="135"/>
      <c r="F58" s="135"/>
      <c r="G58" s="135">
        <f>'将来負担比率（分子）の構造'!J$49</f>
        <v>9945</v>
      </c>
      <c r="H58" s="135"/>
      <c r="I58" s="135"/>
      <c r="J58" s="135">
        <f>'将来負担比率（分子）の構造'!K$49</f>
        <v>10078</v>
      </c>
      <c r="K58" s="135"/>
      <c r="L58" s="135"/>
      <c r="M58" s="135">
        <f>'将来負担比率（分子）の構造'!L$49</f>
        <v>10220</v>
      </c>
      <c r="N58" s="135"/>
      <c r="O58" s="135"/>
      <c r="P58" s="135">
        <f>'将来負担比率（分子）の構造'!M$49</f>
        <v>10693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4257</v>
      </c>
      <c r="C62" s="135"/>
      <c r="D62" s="135"/>
      <c r="E62" s="135">
        <f>'将来負担比率（分子）の構造'!J$45</f>
        <v>4123</v>
      </c>
      <c r="F62" s="135"/>
      <c r="G62" s="135"/>
      <c r="H62" s="135">
        <f>'将来負担比率（分子）の構造'!K$45</f>
        <v>3930</v>
      </c>
      <c r="I62" s="135"/>
      <c r="J62" s="135"/>
      <c r="K62" s="135">
        <f>'将来負担比率（分子）の構造'!L$45</f>
        <v>3610</v>
      </c>
      <c r="L62" s="135"/>
      <c r="M62" s="135"/>
      <c r="N62" s="135">
        <f>'将来負担比率（分子）の構造'!M$45</f>
        <v>3368</v>
      </c>
      <c r="O62" s="135"/>
      <c r="P62" s="135"/>
    </row>
    <row r="63" spans="1:16">
      <c r="A63" s="135" t="s">
        <v>27</v>
      </c>
      <c r="B63" s="135">
        <f>'将来負担比率（分子）の構造'!I$44</f>
        <v>671</v>
      </c>
      <c r="C63" s="135"/>
      <c r="D63" s="135"/>
      <c r="E63" s="135">
        <f>'将来負担比率（分子）の構造'!J$44</f>
        <v>593</v>
      </c>
      <c r="F63" s="135"/>
      <c r="G63" s="135"/>
      <c r="H63" s="135">
        <f>'将来負担比率（分子）の構造'!K$44</f>
        <v>516</v>
      </c>
      <c r="I63" s="135"/>
      <c r="J63" s="135"/>
      <c r="K63" s="135">
        <f>'将来負担比率（分子）の構造'!L$44</f>
        <v>449</v>
      </c>
      <c r="L63" s="135"/>
      <c r="M63" s="135"/>
      <c r="N63" s="135">
        <f>'将来負担比率（分子）の構造'!M$44</f>
        <v>861</v>
      </c>
      <c r="O63" s="135"/>
      <c r="P63" s="135"/>
    </row>
    <row r="64" spans="1:16">
      <c r="A64" s="135" t="s">
        <v>26</v>
      </c>
      <c r="B64" s="135">
        <f>'将来負担比率（分子）の構造'!I$43</f>
        <v>5192</v>
      </c>
      <c r="C64" s="135"/>
      <c r="D64" s="135"/>
      <c r="E64" s="135">
        <f>'将来負担比率（分子）の構造'!J$43</f>
        <v>5112</v>
      </c>
      <c r="F64" s="135"/>
      <c r="G64" s="135"/>
      <c r="H64" s="135">
        <f>'将来負担比率（分子）の構造'!K$43</f>
        <v>4916</v>
      </c>
      <c r="I64" s="135"/>
      <c r="J64" s="135"/>
      <c r="K64" s="135">
        <f>'将来負担比率（分子）の構造'!L$43</f>
        <v>4617</v>
      </c>
      <c r="L64" s="135"/>
      <c r="M64" s="135"/>
      <c r="N64" s="135">
        <f>'将来負担比率（分子）の構造'!M$43</f>
        <v>4338</v>
      </c>
      <c r="O64" s="135"/>
      <c r="P64" s="135"/>
    </row>
    <row r="65" spans="1:16">
      <c r="A65" s="135" t="s">
        <v>25</v>
      </c>
      <c r="B65" s="135">
        <f>'将来負担比率（分子）の構造'!I$42</f>
        <v>266</v>
      </c>
      <c r="C65" s="135"/>
      <c r="D65" s="135"/>
      <c r="E65" s="135">
        <f>'将来負担比率（分子）の構造'!J$42</f>
        <v>142</v>
      </c>
      <c r="F65" s="135"/>
      <c r="G65" s="135"/>
      <c r="H65" s="135">
        <f>'将来負担比率（分子）の構造'!K$42</f>
        <v>107</v>
      </c>
      <c r="I65" s="135"/>
      <c r="J65" s="135"/>
      <c r="K65" s="135">
        <f>'将来負担比率（分子）の構造'!L$42</f>
        <v>99</v>
      </c>
      <c r="L65" s="135"/>
      <c r="M65" s="135"/>
      <c r="N65" s="135">
        <f>'将来負担比率（分子）の構造'!M$42</f>
        <v>91</v>
      </c>
      <c r="O65" s="135"/>
      <c r="P65" s="135"/>
    </row>
    <row r="66" spans="1:16">
      <c r="A66" s="135" t="s">
        <v>24</v>
      </c>
      <c r="B66" s="135">
        <f>'将来負担比率（分子）の構造'!I$41</f>
        <v>16987</v>
      </c>
      <c r="C66" s="135"/>
      <c r="D66" s="135"/>
      <c r="E66" s="135">
        <f>'将来負担比率（分子）の構造'!J$41</f>
        <v>16027</v>
      </c>
      <c r="F66" s="135"/>
      <c r="G66" s="135"/>
      <c r="H66" s="135">
        <f>'将来負担比率（分子）の構造'!K$41</f>
        <v>14887</v>
      </c>
      <c r="I66" s="135"/>
      <c r="J66" s="135"/>
      <c r="K66" s="135">
        <f>'将来負担比率（分子）の構造'!L$41</f>
        <v>15878</v>
      </c>
      <c r="L66" s="135"/>
      <c r="M66" s="135"/>
      <c r="N66" s="135">
        <f>'将来負担比率（分子）の構造'!M$41</f>
        <v>16414</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2433915</v>
      </c>
      <c r="S5" s="613"/>
      <c r="T5" s="613"/>
      <c r="U5" s="613"/>
      <c r="V5" s="613"/>
      <c r="W5" s="613"/>
      <c r="X5" s="613"/>
      <c r="Y5" s="614"/>
      <c r="Z5" s="615">
        <v>13.5</v>
      </c>
      <c r="AA5" s="615"/>
      <c r="AB5" s="615"/>
      <c r="AC5" s="615"/>
      <c r="AD5" s="616">
        <v>2433915</v>
      </c>
      <c r="AE5" s="616"/>
      <c r="AF5" s="616"/>
      <c r="AG5" s="616"/>
      <c r="AH5" s="616"/>
      <c r="AI5" s="616"/>
      <c r="AJ5" s="616"/>
      <c r="AK5" s="616"/>
      <c r="AL5" s="617">
        <v>24.9</v>
      </c>
      <c r="AM5" s="618"/>
      <c r="AN5" s="618"/>
      <c r="AO5" s="619"/>
      <c r="AP5" s="609" t="s">
        <v>206</v>
      </c>
      <c r="AQ5" s="610"/>
      <c r="AR5" s="610"/>
      <c r="AS5" s="610"/>
      <c r="AT5" s="610"/>
      <c r="AU5" s="610"/>
      <c r="AV5" s="610"/>
      <c r="AW5" s="610"/>
      <c r="AX5" s="610"/>
      <c r="AY5" s="610"/>
      <c r="AZ5" s="610"/>
      <c r="BA5" s="610"/>
      <c r="BB5" s="610"/>
      <c r="BC5" s="610"/>
      <c r="BD5" s="610"/>
      <c r="BE5" s="610"/>
      <c r="BF5" s="611"/>
      <c r="BG5" s="623">
        <v>2433915</v>
      </c>
      <c r="BH5" s="624"/>
      <c r="BI5" s="624"/>
      <c r="BJ5" s="624"/>
      <c r="BK5" s="624"/>
      <c r="BL5" s="624"/>
      <c r="BM5" s="624"/>
      <c r="BN5" s="625"/>
      <c r="BO5" s="626">
        <v>100</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133294</v>
      </c>
      <c r="S6" s="624"/>
      <c r="T6" s="624"/>
      <c r="U6" s="624"/>
      <c r="V6" s="624"/>
      <c r="W6" s="624"/>
      <c r="X6" s="624"/>
      <c r="Y6" s="625"/>
      <c r="Z6" s="626">
        <v>0.7</v>
      </c>
      <c r="AA6" s="626"/>
      <c r="AB6" s="626"/>
      <c r="AC6" s="626"/>
      <c r="AD6" s="627">
        <v>133294</v>
      </c>
      <c r="AE6" s="627"/>
      <c r="AF6" s="627"/>
      <c r="AG6" s="627"/>
      <c r="AH6" s="627"/>
      <c r="AI6" s="627"/>
      <c r="AJ6" s="627"/>
      <c r="AK6" s="627"/>
      <c r="AL6" s="628">
        <v>1.4</v>
      </c>
      <c r="AM6" s="629"/>
      <c r="AN6" s="629"/>
      <c r="AO6" s="630"/>
      <c r="AP6" s="620" t="s">
        <v>212</v>
      </c>
      <c r="AQ6" s="621"/>
      <c r="AR6" s="621"/>
      <c r="AS6" s="621"/>
      <c r="AT6" s="621"/>
      <c r="AU6" s="621"/>
      <c r="AV6" s="621"/>
      <c r="AW6" s="621"/>
      <c r="AX6" s="621"/>
      <c r="AY6" s="621"/>
      <c r="AZ6" s="621"/>
      <c r="BA6" s="621"/>
      <c r="BB6" s="621"/>
      <c r="BC6" s="621"/>
      <c r="BD6" s="621"/>
      <c r="BE6" s="621"/>
      <c r="BF6" s="622"/>
      <c r="BG6" s="623">
        <v>2433915</v>
      </c>
      <c r="BH6" s="624"/>
      <c r="BI6" s="624"/>
      <c r="BJ6" s="624"/>
      <c r="BK6" s="624"/>
      <c r="BL6" s="624"/>
      <c r="BM6" s="624"/>
      <c r="BN6" s="625"/>
      <c r="BO6" s="626">
        <v>100</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158906</v>
      </c>
      <c r="CS6" s="624"/>
      <c r="CT6" s="624"/>
      <c r="CU6" s="624"/>
      <c r="CV6" s="624"/>
      <c r="CW6" s="624"/>
      <c r="CX6" s="624"/>
      <c r="CY6" s="625"/>
      <c r="CZ6" s="626">
        <v>1</v>
      </c>
      <c r="DA6" s="626"/>
      <c r="DB6" s="626"/>
      <c r="DC6" s="626"/>
      <c r="DD6" s="632" t="s">
        <v>207</v>
      </c>
      <c r="DE6" s="624"/>
      <c r="DF6" s="624"/>
      <c r="DG6" s="624"/>
      <c r="DH6" s="624"/>
      <c r="DI6" s="624"/>
      <c r="DJ6" s="624"/>
      <c r="DK6" s="624"/>
      <c r="DL6" s="624"/>
      <c r="DM6" s="624"/>
      <c r="DN6" s="624"/>
      <c r="DO6" s="624"/>
      <c r="DP6" s="625"/>
      <c r="DQ6" s="632">
        <v>158906</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8926</v>
      </c>
      <c r="S7" s="624"/>
      <c r="T7" s="624"/>
      <c r="U7" s="624"/>
      <c r="V7" s="624"/>
      <c r="W7" s="624"/>
      <c r="X7" s="624"/>
      <c r="Y7" s="625"/>
      <c r="Z7" s="626">
        <v>0</v>
      </c>
      <c r="AA7" s="626"/>
      <c r="AB7" s="626"/>
      <c r="AC7" s="626"/>
      <c r="AD7" s="627">
        <v>8926</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1007175</v>
      </c>
      <c r="BH7" s="624"/>
      <c r="BI7" s="624"/>
      <c r="BJ7" s="624"/>
      <c r="BK7" s="624"/>
      <c r="BL7" s="624"/>
      <c r="BM7" s="624"/>
      <c r="BN7" s="625"/>
      <c r="BO7" s="626">
        <v>41.4</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2998630</v>
      </c>
      <c r="CS7" s="624"/>
      <c r="CT7" s="624"/>
      <c r="CU7" s="624"/>
      <c r="CV7" s="624"/>
      <c r="CW7" s="624"/>
      <c r="CX7" s="624"/>
      <c r="CY7" s="625"/>
      <c r="CZ7" s="626">
        <v>18.100000000000001</v>
      </c>
      <c r="DA7" s="626"/>
      <c r="DB7" s="626"/>
      <c r="DC7" s="626"/>
      <c r="DD7" s="632">
        <v>646340</v>
      </c>
      <c r="DE7" s="624"/>
      <c r="DF7" s="624"/>
      <c r="DG7" s="624"/>
      <c r="DH7" s="624"/>
      <c r="DI7" s="624"/>
      <c r="DJ7" s="624"/>
      <c r="DK7" s="624"/>
      <c r="DL7" s="624"/>
      <c r="DM7" s="624"/>
      <c r="DN7" s="624"/>
      <c r="DO7" s="624"/>
      <c r="DP7" s="625"/>
      <c r="DQ7" s="632">
        <v>1987610</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12875</v>
      </c>
      <c r="S8" s="624"/>
      <c r="T8" s="624"/>
      <c r="U8" s="624"/>
      <c r="V8" s="624"/>
      <c r="W8" s="624"/>
      <c r="X8" s="624"/>
      <c r="Y8" s="625"/>
      <c r="Z8" s="626">
        <v>0.1</v>
      </c>
      <c r="AA8" s="626"/>
      <c r="AB8" s="626"/>
      <c r="AC8" s="626"/>
      <c r="AD8" s="627">
        <v>12875</v>
      </c>
      <c r="AE8" s="627"/>
      <c r="AF8" s="627"/>
      <c r="AG8" s="627"/>
      <c r="AH8" s="627"/>
      <c r="AI8" s="627"/>
      <c r="AJ8" s="627"/>
      <c r="AK8" s="627"/>
      <c r="AL8" s="628">
        <v>0.1</v>
      </c>
      <c r="AM8" s="629"/>
      <c r="AN8" s="629"/>
      <c r="AO8" s="630"/>
      <c r="AP8" s="620" t="s">
        <v>218</v>
      </c>
      <c r="AQ8" s="621"/>
      <c r="AR8" s="621"/>
      <c r="AS8" s="621"/>
      <c r="AT8" s="621"/>
      <c r="AU8" s="621"/>
      <c r="AV8" s="621"/>
      <c r="AW8" s="621"/>
      <c r="AX8" s="621"/>
      <c r="AY8" s="621"/>
      <c r="AZ8" s="621"/>
      <c r="BA8" s="621"/>
      <c r="BB8" s="621"/>
      <c r="BC8" s="621"/>
      <c r="BD8" s="621"/>
      <c r="BE8" s="621"/>
      <c r="BF8" s="622"/>
      <c r="BG8" s="623">
        <v>40146</v>
      </c>
      <c r="BH8" s="624"/>
      <c r="BI8" s="624"/>
      <c r="BJ8" s="624"/>
      <c r="BK8" s="624"/>
      <c r="BL8" s="624"/>
      <c r="BM8" s="624"/>
      <c r="BN8" s="625"/>
      <c r="BO8" s="626">
        <v>1.6</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5294558</v>
      </c>
      <c r="CS8" s="624"/>
      <c r="CT8" s="624"/>
      <c r="CU8" s="624"/>
      <c r="CV8" s="624"/>
      <c r="CW8" s="624"/>
      <c r="CX8" s="624"/>
      <c r="CY8" s="625"/>
      <c r="CZ8" s="626">
        <v>31.9</v>
      </c>
      <c r="DA8" s="626"/>
      <c r="DB8" s="626"/>
      <c r="DC8" s="626"/>
      <c r="DD8" s="632">
        <v>133778</v>
      </c>
      <c r="DE8" s="624"/>
      <c r="DF8" s="624"/>
      <c r="DG8" s="624"/>
      <c r="DH8" s="624"/>
      <c r="DI8" s="624"/>
      <c r="DJ8" s="624"/>
      <c r="DK8" s="624"/>
      <c r="DL8" s="624"/>
      <c r="DM8" s="624"/>
      <c r="DN8" s="624"/>
      <c r="DO8" s="624"/>
      <c r="DP8" s="625"/>
      <c r="DQ8" s="632">
        <v>3049622</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10974</v>
      </c>
      <c r="S9" s="624"/>
      <c r="T9" s="624"/>
      <c r="U9" s="624"/>
      <c r="V9" s="624"/>
      <c r="W9" s="624"/>
      <c r="X9" s="624"/>
      <c r="Y9" s="625"/>
      <c r="Z9" s="626">
        <v>0.1</v>
      </c>
      <c r="AA9" s="626"/>
      <c r="AB9" s="626"/>
      <c r="AC9" s="626"/>
      <c r="AD9" s="627">
        <v>10974</v>
      </c>
      <c r="AE9" s="627"/>
      <c r="AF9" s="627"/>
      <c r="AG9" s="627"/>
      <c r="AH9" s="627"/>
      <c r="AI9" s="627"/>
      <c r="AJ9" s="627"/>
      <c r="AK9" s="627"/>
      <c r="AL9" s="628">
        <v>0.1</v>
      </c>
      <c r="AM9" s="629"/>
      <c r="AN9" s="629"/>
      <c r="AO9" s="630"/>
      <c r="AP9" s="620" t="s">
        <v>221</v>
      </c>
      <c r="AQ9" s="621"/>
      <c r="AR9" s="621"/>
      <c r="AS9" s="621"/>
      <c r="AT9" s="621"/>
      <c r="AU9" s="621"/>
      <c r="AV9" s="621"/>
      <c r="AW9" s="621"/>
      <c r="AX9" s="621"/>
      <c r="AY9" s="621"/>
      <c r="AZ9" s="621"/>
      <c r="BA9" s="621"/>
      <c r="BB9" s="621"/>
      <c r="BC9" s="621"/>
      <c r="BD9" s="621"/>
      <c r="BE9" s="621"/>
      <c r="BF9" s="622"/>
      <c r="BG9" s="623">
        <v>860236</v>
      </c>
      <c r="BH9" s="624"/>
      <c r="BI9" s="624"/>
      <c r="BJ9" s="624"/>
      <c r="BK9" s="624"/>
      <c r="BL9" s="624"/>
      <c r="BM9" s="624"/>
      <c r="BN9" s="625"/>
      <c r="BO9" s="626">
        <v>35.299999999999997</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972890</v>
      </c>
      <c r="CS9" s="624"/>
      <c r="CT9" s="624"/>
      <c r="CU9" s="624"/>
      <c r="CV9" s="624"/>
      <c r="CW9" s="624"/>
      <c r="CX9" s="624"/>
      <c r="CY9" s="625"/>
      <c r="CZ9" s="626">
        <v>5.9</v>
      </c>
      <c r="DA9" s="626"/>
      <c r="DB9" s="626"/>
      <c r="DC9" s="626"/>
      <c r="DD9" s="632">
        <v>17003</v>
      </c>
      <c r="DE9" s="624"/>
      <c r="DF9" s="624"/>
      <c r="DG9" s="624"/>
      <c r="DH9" s="624"/>
      <c r="DI9" s="624"/>
      <c r="DJ9" s="624"/>
      <c r="DK9" s="624"/>
      <c r="DL9" s="624"/>
      <c r="DM9" s="624"/>
      <c r="DN9" s="624"/>
      <c r="DO9" s="624"/>
      <c r="DP9" s="625"/>
      <c r="DQ9" s="632">
        <v>859956</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512937</v>
      </c>
      <c r="S10" s="624"/>
      <c r="T10" s="624"/>
      <c r="U10" s="624"/>
      <c r="V10" s="624"/>
      <c r="W10" s="624"/>
      <c r="X10" s="624"/>
      <c r="Y10" s="625"/>
      <c r="Z10" s="626">
        <v>2.8</v>
      </c>
      <c r="AA10" s="626"/>
      <c r="AB10" s="626"/>
      <c r="AC10" s="626"/>
      <c r="AD10" s="627">
        <v>512937</v>
      </c>
      <c r="AE10" s="627"/>
      <c r="AF10" s="627"/>
      <c r="AG10" s="627"/>
      <c r="AH10" s="627"/>
      <c r="AI10" s="627"/>
      <c r="AJ10" s="627"/>
      <c r="AK10" s="627"/>
      <c r="AL10" s="628">
        <v>5.2</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43501</v>
      </c>
      <c r="BH10" s="624"/>
      <c r="BI10" s="624"/>
      <c r="BJ10" s="624"/>
      <c r="BK10" s="624"/>
      <c r="BL10" s="624"/>
      <c r="BM10" s="624"/>
      <c r="BN10" s="625"/>
      <c r="BO10" s="626">
        <v>1.8</v>
      </c>
      <c r="BP10" s="626"/>
      <c r="BQ10" s="626"/>
      <c r="BR10" s="626"/>
      <c r="BS10" s="632" t="s">
        <v>108</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t="s">
        <v>108</v>
      </c>
      <c r="CS10" s="624"/>
      <c r="CT10" s="624"/>
      <c r="CU10" s="624"/>
      <c r="CV10" s="624"/>
      <c r="CW10" s="624"/>
      <c r="CX10" s="624"/>
      <c r="CY10" s="625"/>
      <c r="CZ10" s="626" t="s">
        <v>108</v>
      </c>
      <c r="DA10" s="626"/>
      <c r="DB10" s="626"/>
      <c r="DC10" s="626"/>
      <c r="DD10" s="632" t="s">
        <v>108</v>
      </c>
      <c r="DE10" s="624"/>
      <c r="DF10" s="624"/>
      <c r="DG10" s="624"/>
      <c r="DH10" s="624"/>
      <c r="DI10" s="624"/>
      <c r="DJ10" s="624"/>
      <c r="DK10" s="624"/>
      <c r="DL10" s="624"/>
      <c r="DM10" s="624"/>
      <c r="DN10" s="624"/>
      <c r="DO10" s="624"/>
      <c r="DP10" s="625"/>
      <c r="DQ10" s="632" t="s">
        <v>108</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v>16154</v>
      </c>
      <c r="S11" s="624"/>
      <c r="T11" s="624"/>
      <c r="U11" s="624"/>
      <c r="V11" s="624"/>
      <c r="W11" s="624"/>
      <c r="X11" s="624"/>
      <c r="Y11" s="625"/>
      <c r="Z11" s="626">
        <v>0.1</v>
      </c>
      <c r="AA11" s="626"/>
      <c r="AB11" s="626"/>
      <c r="AC11" s="626"/>
      <c r="AD11" s="627">
        <v>16154</v>
      </c>
      <c r="AE11" s="627"/>
      <c r="AF11" s="627"/>
      <c r="AG11" s="627"/>
      <c r="AH11" s="627"/>
      <c r="AI11" s="627"/>
      <c r="AJ11" s="627"/>
      <c r="AK11" s="627"/>
      <c r="AL11" s="628">
        <v>0.2</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63292</v>
      </c>
      <c r="BH11" s="624"/>
      <c r="BI11" s="624"/>
      <c r="BJ11" s="624"/>
      <c r="BK11" s="624"/>
      <c r="BL11" s="624"/>
      <c r="BM11" s="624"/>
      <c r="BN11" s="625"/>
      <c r="BO11" s="626">
        <v>2.6</v>
      </c>
      <c r="BP11" s="626"/>
      <c r="BQ11" s="626"/>
      <c r="BR11" s="626"/>
      <c r="BS11" s="632" t="s">
        <v>108</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844251</v>
      </c>
      <c r="CS11" s="624"/>
      <c r="CT11" s="624"/>
      <c r="CU11" s="624"/>
      <c r="CV11" s="624"/>
      <c r="CW11" s="624"/>
      <c r="CX11" s="624"/>
      <c r="CY11" s="625"/>
      <c r="CZ11" s="626">
        <v>5.0999999999999996</v>
      </c>
      <c r="DA11" s="626"/>
      <c r="DB11" s="626"/>
      <c r="DC11" s="626"/>
      <c r="DD11" s="632">
        <v>271439</v>
      </c>
      <c r="DE11" s="624"/>
      <c r="DF11" s="624"/>
      <c r="DG11" s="624"/>
      <c r="DH11" s="624"/>
      <c r="DI11" s="624"/>
      <c r="DJ11" s="624"/>
      <c r="DK11" s="624"/>
      <c r="DL11" s="624"/>
      <c r="DM11" s="624"/>
      <c r="DN11" s="624"/>
      <c r="DO11" s="624"/>
      <c r="DP11" s="625"/>
      <c r="DQ11" s="632">
        <v>433240</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1208347</v>
      </c>
      <c r="BH12" s="624"/>
      <c r="BI12" s="624"/>
      <c r="BJ12" s="624"/>
      <c r="BK12" s="624"/>
      <c r="BL12" s="624"/>
      <c r="BM12" s="624"/>
      <c r="BN12" s="625"/>
      <c r="BO12" s="626">
        <v>49.6</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128068</v>
      </c>
      <c r="CS12" s="624"/>
      <c r="CT12" s="624"/>
      <c r="CU12" s="624"/>
      <c r="CV12" s="624"/>
      <c r="CW12" s="624"/>
      <c r="CX12" s="624"/>
      <c r="CY12" s="625"/>
      <c r="CZ12" s="626">
        <v>0.8</v>
      </c>
      <c r="DA12" s="626"/>
      <c r="DB12" s="626"/>
      <c r="DC12" s="626"/>
      <c r="DD12" s="632">
        <v>1274</v>
      </c>
      <c r="DE12" s="624"/>
      <c r="DF12" s="624"/>
      <c r="DG12" s="624"/>
      <c r="DH12" s="624"/>
      <c r="DI12" s="624"/>
      <c r="DJ12" s="624"/>
      <c r="DK12" s="624"/>
      <c r="DL12" s="624"/>
      <c r="DM12" s="624"/>
      <c r="DN12" s="624"/>
      <c r="DO12" s="624"/>
      <c r="DP12" s="625"/>
      <c r="DQ12" s="632">
        <v>120879</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17369</v>
      </c>
      <c r="S13" s="624"/>
      <c r="T13" s="624"/>
      <c r="U13" s="624"/>
      <c r="V13" s="624"/>
      <c r="W13" s="624"/>
      <c r="X13" s="624"/>
      <c r="Y13" s="625"/>
      <c r="Z13" s="626">
        <v>0.1</v>
      </c>
      <c r="AA13" s="626"/>
      <c r="AB13" s="626"/>
      <c r="AC13" s="626"/>
      <c r="AD13" s="627">
        <v>17369</v>
      </c>
      <c r="AE13" s="627"/>
      <c r="AF13" s="627"/>
      <c r="AG13" s="627"/>
      <c r="AH13" s="627"/>
      <c r="AI13" s="627"/>
      <c r="AJ13" s="627"/>
      <c r="AK13" s="627"/>
      <c r="AL13" s="628">
        <v>0.2</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1158808</v>
      </c>
      <c r="BH13" s="624"/>
      <c r="BI13" s="624"/>
      <c r="BJ13" s="624"/>
      <c r="BK13" s="624"/>
      <c r="BL13" s="624"/>
      <c r="BM13" s="624"/>
      <c r="BN13" s="625"/>
      <c r="BO13" s="626">
        <v>47.6</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991959</v>
      </c>
      <c r="CS13" s="624"/>
      <c r="CT13" s="624"/>
      <c r="CU13" s="624"/>
      <c r="CV13" s="624"/>
      <c r="CW13" s="624"/>
      <c r="CX13" s="624"/>
      <c r="CY13" s="625"/>
      <c r="CZ13" s="626">
        <v>6</v>
      </c>
      <c r="DA13" s="626"/>
      <c r="DB13" s="626"/>
      <c r="DC13" s="626"/>
      <c r="DD13" s="632">
        <v>309661</v>
      </c>
      <c r="DE13" s="624"/>
      <c r="DF13" s="624"/>
      <c r="DG13" s="624"/>
      <c r="DH13" s="624"/>
      <c r="DI13" s="624"/>
      <c r="DJ13" s="624"/>
      <c r="DK13" s="624"/>
      <c r="DL13" s="624"/>
      <c r="DM13" s="624"/>
      <c r="DN13" s="624"/>
      <c r="DO13" s="624"/>
      <c r="DP13" s="625"/>
      <c r="DQ13" s="632">
        <v>628215</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75568</v>
      </c>
      <c r="BH14" s="624"/>
      <c r="BI14" s="624"/>
      <c r="BJ14" s="624"/>
      <c r="BK14" s="624"/>
      <c r="BL14" s="624"/>
      <c r="BM14" s="624"/>
      <c r="BN14" s="625"/>
      <c r="BO14" s="626">
        <v>3.1</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1287606</v>
      </c>
      <c r="CS14" s="624"/>
      <c r="CT14" s="624"/>
      <c r="CU14" s="624"/>
      <c r="CV14" s="624"/>
      <c r="CW14" s="624"/>
      <c r="CX14" s="624"/>
      <c r="CY14" s="625"/>
      <c r="CZ14" s="626">
        <v>7.8</v>
      </c>
      <c r="DA14" s="626"/>
      <c r="DB14" s="626"/>
      <c r="DC14" s="626"/>
      <c r="DD14" s="632">
        <v>779377</v>
      </c>
      <c r="DE14" s="624"/>
      <c r="DF14" s="624"/>
      <c r="DG14" s="624"/>
      <c r="DH14" s="624"/>
      <c r="DI14" s="624"/>
      <c r="DJ14" s="624"/>
      <c r="DK14" s="624"/>
      <c r="DL14" s="624"/>
      <c r="DM14" s="624"/>
      <c r="DN14" s="624"/>
      <c r="DO14" s="624"/>
      <c r="DP14" s="625"/>
      <c r="DQ14" s="632">
        <v>520860</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7603</v>
      </c>
      <c r="S15" s="624"/>
      <c r="T15" s="624"/>
      <c r="U15" s="624"/>
      <c r="V15" s="624"/>
      <c r="W15" s="624"/>
      <c r="X15" s="624"/>
      <c r="Y15" s="625"/>
      <c r="Z15" s="626">
        <v>0</v>
      </c>
      <c r="AA15" s="626"/>
      <c r="AB15" s="626"/>
      <c r="AC15" s="626"/>
      <c r="AD15" s="627">
        <v>7603</v>
      </c>
      <c r="AE15" s="627"/>
      <c r="AF15" s="627"/>
      <c r="AG15" s="627"/>
      <c r="AH15" s="627"/>
      <c r="AI15" s="627"/>
      <c r="AJ15" s="627"/>
      <c r="AK15" s="627"/>
      <c r="AL15" s="628">
        <v>0.1</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142825</v>
      </c>
      <c r="BH15" s="624"/>
      <c r="BI15" s="624"/>
      <c r="BJ15" s="624"/>
      <c r="BK15" s="624"/>
      <c r="BL15" s="624"/>
      <c r="BM15" s="624"/>
      <c r="BN15" s="625"/>
      <c r="BO15" s="626">
        <v>5.9</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1376300</v>
      </c>
      <c r="CS15" s="624"/>
      <c r="CT15" s="624"/>
      <c r="CU15" s="624"/>
      <c r="CV15" s="624"/>
      <c r="CW15" s="624"/>
      <c r="CX15" s="624"/>
      <c r="CY15" s="625"/>
      <c r="CZ15" s="626">
        <v>8.3000000000000007</v>
      </c>
      <c r="DA15" s="626"/>
      <c r="DB15" s="626"/>
      <c r="DC15" s="626"/>
      <c r="DD15" s="632">
        <v>243902</v>
      </c>
      <c r="DE15" s="624"/>
      <c r="DF15" s="624"/>
      <c r="DG15" s="624"/>
      <c r="DH15" s="624"/>
      <c r="DI15" s="624"/>
      <c r="DJ15" s="624"/>
      <c r="DK15" s="624"/>
      <c r="DL15" s="624"/>
      <c r="DM15" s="624"/>
      <c r="DN15" s="624"/>
      <c r="DO15" s="624"/>
      <c r="DP15" s="625"/>
      <c r="DQ15" s="632">
        <v>904965</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7388502</v>
      </c>
      <c r="S16" s="624"/>
      <c r="T16" s="624"/>
      <c r="U16" s="624"/>
      <c r="V16" s="624"/>
      <c r="W16" s="624"/>
      <c r="X16" s="624"/>
      <c r="Y16" s="625"/>
      <c r="Z16" s="626">
        <v>40.9</v>
      </c>
      <c r="AA16" s="626"/>
      <c r="AB16" s="626"/>
      <c r="AC16" s="626"/>
      <c r="AD16" s="627">
        <v>6606342</v>
      </c>
      <c r="AE16" s="627"/>
      <c r="AF16" s="627"/>
      <c r="AG16" s="627"/>
      <c r="AH16" s="627"/>
      <c r="AI16" s="627"/>
      <c r="AJ16" s="627"/>
      <c r="AK16" s="627"/>
      <c r="AL16" s="628">
        <v>67.599999999999994</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501795</v>
      </c>
      <c r="CS16" s="624"/>
      <c r="CT16" s="624"/>
      <c r="CU16" s="624"/>
      <c r="CV16" s="624"/>
      <c r="CW16" s="624"/>
      <c r="CX16" s="624"/>
      <c r="CY16" s="625"/>
      <c r="CZ16" s="626">
        <v>3</v>
      </c>
      <c r="DA16" s="626"/>
      <c r="DB16" s="626"/>
      <c r="DC16" s="626"/>
      <c r="DD16" s="632" t="s">
        <v>108</v>
      </c>
      <c r="DE16" s="624"/>
      <c r="DF16" s="624"/>
      <c r="DG16" s="624"/>
      <c r="DH16" s="624"/>
      <c r="DI16" s="624"/>
      <c r="DJ16" s="624"/>
      <c r="DK16" s="624"/>
      <c r="DL16" s="624"/>
      <c r="DM16" s="624"/>
      <c r="DN16" s="624"/>
      <c r="DO16" s="624"/>
      <c r="DP16" s="625"/>
      <c r="DQ16" s="632">
        <v>66709</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6606342</v>
      </c>
      <c r="S17" s="624"/>
      <c r="T17" s="624"/>
      <c r="U17" s="624"/>
      <c r="V17" s="624"/>
      <c r="W17" s="624"/>
      <c r="X17" s="624"/>
      <c r="Y17" s="625"/>
      <c r="Z17" s="626">
        <v>36.6</v>
      </c>
      <c r="AA17" s="626"/>
      <c r="AB17" s="626"/>
      <c r="AC17" s="626"/>
      <c r="AD17" s="627">
        <v>6606342</v>
      </c>
      <c r="AE17" s="627"/>
      <c r="AF17" s="627"/>
      <c r="AG17" s="627"/>
      <c r="AH17" s="627"/>
      <c r="AI17" s="627"/>
      <c r="AJ17" s="627"/>
      <c r="AK17" s="627"/>
      <c r="AL17" s="628">
        <v>67.599999999999994</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2044375</v>
      </c>
      <c r="CS17" s="624"/>
      <c r="CT17" s="624"/>
      <c r="CU17" s="624"/>
      <c r="CV17" s="624"/>
      <c r="CW17" s="624"/>
      <c r="CX17" s="624"/>
      <c r="CY17" s="625"/>
      <c r="CZ17" s="626">
        <v>12.3</v>
      </c>
      <c r="DA17" s="626"/>
      <c r="DB17" s="626"/>
      <c r="DC17" s="626"/>
      <c r="DD17" s="632" t="s">
        <v>108</v>
      </c>
      <c r="DE17" s="624"/>
      <c r="DF17" s="624"/>
      <c r="DG17" s="624"/>
      <c r="DH17" s="624"/>
      <c r="DI17" s="624"/>
      <c r="DJ17" s="624"/>
      <c r="DK17" s="624"/>
      <c r="DL17" s="624"/>
      <c r="DM17" s="624"/>
      <c r="DN17" s="624"/>
      <c r="DO17" s="624"/>
      <c r="DP17" s="625"/>
      <c r="DQ17" s="632">
        <v>1987141</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782160</v>
      </c>
      <c r="S18" s="624"/>
      <c r="T18" s="624"/>
      <c r="U18" s="624"/>
      <c r="V18" s="624"/>
      <c r="W18" s="624"/>
      <c r="X18" s="624"/>
      <c r="Y18" s="625"/>
      <c r="Z18" s="626">
        <v>4.3</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t="s">
        <v>108</v>
      </c>
      <c r="BH19" s="624"/>
      <c r="BI19" s="624"/>
      <c r="BJ19" s="624"/>
      <c r="BK19" s="624"/>
      <c r="BL19" s="624"/>
      <c r="BM19" s="624"/>
      <c r="BN19" s="625"/>
      <c r="BO19" s="626" t="s">
        <v>108</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10542549</v>
      </c>
      <c r="S20" s="624"/>
      <c r="T20" s="624"/>
      <c r="U20" s="624"/>
      <c r="V20" s="624"/>
      <c r="W20" s="624"/>
      <c r="X20" s="624"/>
      <c r="Y20" s="625"/>
      <c r="Z20" s="626">
        <v>58.4</v>
      </c>
      <c r="AA20" s="626"/>
      <c r="AB20" s="626"/>
      <c r="AC20" s="626"/>
      <c r="AD20" s="627">
        <v>9760389</v>
      </c>
      <c r="AE20" s="627"/>
      <c r="AF20" s="627"/>
      <c r="AG20" s="627"/>
      <c r="AH20" s="627"/>
      <c r="AI20" s="627"/>
      <c r="AJ20" s="627"/>
      <c r="AK20" s="627"/>
      <c r="AL20" s="628">
        <v>99.8</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16599338</v>
      </c>
      <c r="CS20" s="624"/>
      <c r="CT20" s="624"/>
      <c r="CU20" s="624"/>
      <c r="CV20" s="624"/>
      <c r="CW20" s="624"/>
      <c r="CX20" s="624"/>
      <c r="CY20" s="625"/>
      <c r="CZ20" s="626">
        <v>100</v>
      </c>
      <c r="DA20" s="626"/>
      <c r="DB20" s="626"/>
      <c r="DC20" s="626"/>
      <c r="DD20" s="632">
        <v>2402774</v>
      </c>
      <c r="DE20" s="624"/>
      <c r="DF20" s="624"/>
      <c r="DG20" s="624"/>
      <c r="DH20" s="624"/>
      <c r="DI20" s="624"/>
      <c r="DJ20" s="624"/>
      <c r="DK20" s="624"/>
      <c r="DL20" s="624"/>
      <c r="DM20" s="624"/>
      <c r="DN20" s="624"/>
      <c r="DO20" s="624"/>
      <c r="DP20" s="625"/>
      <c r="DQ20" s="632">
        <v>10718103</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3291</v>
      </c>
      <c r="S21" s="624"/>
      <c r="T21" s="624"/>
      <c r="U21" s="624"/>
      <c r="V21" s="624"/>
      <c r="W21" s="624"/>
      <c r="X21" s="624"/>
      <c r="Y21" s="625"/>
      <c r="Z21" s="626">
        <v>0</v>
      </c>
      <c r="AA21" s="626"/>
      <c r="AB21" s="626"/>
      <c r="AC21" s="626"/>
      <c r="AD21" s="627">
        <v>3291</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5"/>
      <c r="CE21" s="646"/>
      <c r="CF21" s="646"/>
      <c r="CG21" s="646"/>
      <c r="CH21" s="646"/>
      <c r="CI21" s="646"/>
      <c r="CJ21" s="646"/>
      <c r="CK21" s="646"/>
      <c r="CL21" s="646"/>
      <c r="CM21" s="646"/>
      <c r="CN21" s="646"/>
      <c r="CO21" s="646"/>
      <c r="CP21" s="646"/>
      <c r="CQ21" s="647"/>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40028</v>
      </c>
      <c r="S22" s="624"/>
      <c r="T22" s="624"/>
      <c r="U22" s="624"/>
      <c r="V22" s="624"/>
      <c r="W22" s="624"/>
      <c r="X22" s="624"/>
      <c r="Y22" s="625"/>
      <c r="Z22" s="626">
        <v>0.2</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304570</v>
      </c>
      <c r="S23" s="624"/>
      <c r="T23" s="624"/>
      <c r="U23" s="624"/>
      <c r="V23" s="624"/>
      <c r="W23" s="624"/>
      <c r="X23" s="624"/>
      <c r="Y23" s="625"/>
      <c r="Z23" s="626">
        <v>1.7</v>
      </c>
      <c r="AA23" s="626"/>
      <c r="AB23" s="626"/>
      <c r="AC23" s="626"/>
      <c r="AD23" s="627">
        <v>2916</v>
      </c>
      <c r="AE23" s="627"/>
      <c r="AF23" s="627"/>
      <c r="AG23" s="627"/>
      <c r="AH23" s="627"/>
      <c r="AI23" s="627"/>
      <c r="AJ23" s="627"/>
      <c r="AK23" s="627"/>
      <c r="AL23" s="628">
        <v>0</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8" t="s">
        <v>266</v>
      </c>
      <c r="DM23" s="649"/>
      <c r="DN23" s="649"/>
      <c r="DO23" s="649"/>
      <c r="DP23" s="649"/>
      <c r="DQ23" s="649"/>
      <c r="DR23" s="649"/>
      <c r="DS23" s="649"/>
      <c r="DT23" s="649"/>
      <c r="DU23" s="649"/>
      <c r="DV23" s="650"/>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70885</v>
      </c>
      <c r="S24" s="624"/>
      <c r="T24" s="624"/>
      <c r="U24" s="624"/>
      <c r="V24" s="624"/>
      <c r="W24" s="624"/>
      <c r="X24" s="624"/>
      <c r="Y24" s="625"/>
      <c r="Z24" s="626">
        <v>0.4</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7512458</v>
      </c>
      <c r="CS24" s="613"/>
      <c r="CT24" s="613"/>
      <c r="CU24" s="613"/>
      <c r="CV24" s="613"/>
      <c r="CW24" s="613"/>
      <c r="CX24" s="613"/>
      <c r="CY24" s="614"/>
      <c r="CZ24" s="652">
        <v>45.3</v>
      </c>
      <c r="DA24" s="653"/>
      <c r="DB24" s="653"/>
      <c r="DC24" s="654"/>
      <c r="DD24" s="651">
        <v>5655645</v>
      </c>
      <c r="DE24" s="613"/>
      <c r="DF24" s="613"/>
      <c r="DG24" s="613"/>
      <c r="DH24" s="613"/>
      <c r="DI24" s="613"/>
      <c r="DJ24" s="613"/>
      <c r="DK24" s="614"/>
      <c r="DL24" s="651">
        <v>5513405</v>
      </c>
      <c r="DM24" s="613"/>
      <c r="DN24" s="613"/>
      <c r="DO24" s="613"/>
      <c r="DP24" s="613"/>
      <c r="DQ24" s="613"/>
      <c r="DR24" s="613"/>
      <c r="DS24" s="613"/>
      <c r="DT24" s="613"/>
      <c r="DU24" s="613"/>
      <c r="DV24" s="614"/>
      <c r="DW24" s="617">
        <v>53.4</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1955110</v>
      </c>
      <c r="S25" s="624"/>
      <c r="T25" s="624"/>
      <c r="U25" s="624"/>
      <c r="V25" s="624"/>
      <c r="W25" s="624"/>
      <c r="X25" s="624"/>
      <c r="Y25" s="625"/>
      <c r="Z25" s="626">
        <v>10.8</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3065063</v>
      </c>
      <c r="CS25" s="643"/>
      <c r="CT25" s="643"/>
      <c r="CU25" s="643"/>
      <c r="CV25" s="643"/>
      <c r="CW25" s="643"/>
      <c r="CX25" s="643"/>
      <c r="CY25" s="644"/>
      <c r="CZ25" s="657">
        <v>18.5</v>
      </c>
      <c r="DA25" s="658"/>
      <c r="DB25" s="658"/>
      <c r="DC25" s="659"/>
      <c r="DD25" s="632">
        <v>2831395</v>
      </c>
      <c r="DE25" s="643"/>
      <c r="DF25" s="643"/>
      <c r="DG25" s="643"/>
      <c r="DH25" s="643"/>
      <c r="DI25" s="643"/>
      <c r="DJ25" s="643"/>
      <c r="DK25" s="644"/>
      <c r="DL25" s="632">
        <v>2689155</v>
      </c>
      <c r="DM25" s="643"/>
      <c r="DN25" s="643"/>
      <c r="DO25" s="643"/>
      <c r="DP25" s="643"/>
      <c r="DQ25" s="643"/>
      <c r="DR25" s="643"/>
      <c r="DS25" s="643"/>
      <c r="DT25" s="643"/>
      <c r="DU25" s="643"/>
      <c r="DV25" s="644"/>
      <c r="DW25" s="628">
        <v>26</v>
      </c>
      <c r="DX25" s="655"/>
      <c r="DY25" s="655"/>
      <c r="DZ25" s="655"/>
      <c r="EA25" s="655"/>
      <c r="EB25" s="655"/>
      <c r="EC25" s="656"/>
    </row>
    <row r="26" spans="2:133" ht="11.25" customHeight="1">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1890319</v>
      </c>
      <c r="CS26" s="624"/>
      <c r="CT26" s="624"/>
      <c r="CU26" s="624"/>
      <c r="CV26" s="624"/>
      <c r="CW26" s="624"/>
      <c r="CX26" s="624"/>
      <c r="CY26" s="625"/>
      <c r="CZ26" s="657">
        <v>11.4</v>
      </c>
      <c r="DA26" s="658"/>
      <c r="DB26" s="658"/>
      <c r="DC26" s="659"/>
      <c r="DD26" s="632">
        <v>1692268</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55"/>
      <c r="DY26" s="655"/>
      <c r="DZ26" s="655"/>
      <c r="EA26" s="655"/>
      <c r="EB26" s="655"/>
      <c r="EC26" s="656"/>
    </row>
    <row r="27" spans="2:133" ht="11.25" customHeight="1">
      <c r="B27" s="620" t="s">
        <v>277</v>
      </c>
      <c r="C27" s="621"/>
      <c r="D27" s="621"/>
      <c r="E27" s="621"/>
      <c r="F27" s="621"/>
      <c r="G27" s="621"/>
      <c r="H27" s="621"/>
      <c r="I27" s="621"/>
      <c r="J27" s="621"/>
      <c r="K27" s="621"/>
      <c r="L27" s="621"/>
      <c r="M27" s="621"/>
      <c r="N27" s="621"/>
      <c r="O27" s="621"/>
      <c r="P27" s="621"/>
      <c r="Q27" s="622"/>
      <c r="R27" s="623">
        <v>1427159</v>
      </c>
      <c r="S27" s="624"/>
      <c r="T27" s="624"/>
      <c r="U27" s="624"/>
      <c r="V27" s="624"/>
      <c r="W27" s="624"/>
      <c r="X27" s="624"/>
      <c r="Y27" s="625"/>
      <c r="Z27" s="626">
        <v>7.9</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2433915</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2403020</v>
      </c>
      <c r="CS27" s="643"/>
      <c r="CT27" s="643"/>
      <c r="CU27" s="643"/>
      <c r="CV27" s="643"/>
      <c r="CW27" s="643"/>
      <c r="CX27" s="643"/>
      <c r="CY27" s="644"/>
      <c r="CZ27" s="657">
        <v>14.5</v>
      </c>
      <c r="DA27" s="658"/>
      <c r="DB27" s="658"/>
      <c r="DC27" s="659"/>
      <c r="DD27" s="632">
        <v>837109</v>
      </c>
      <c r="DE27" s="643"/>
      <c r="DF27" s="643"/>
      <c r="DG27" s="643"/>
      <c r="DH27" s="643"/>
      <c r="DI27" s="643"/>
      <c r="DJ27" s="643"/>
      <c r="DK27" s="644"/>
      <c r="DL27" s="632">
        <v>837109</v>
      </c>
      <c r="DM27" s="643"/>
      <c r="DN27" s="643"/>
      <c r="DO27" s="643"/>
      <c r="DP27" s="643"/>
      <c r="DQ27" s="643"/>
      <c r="DR27" s="643"/>
      <c r="DS27" s="643"/>
      <c r="DT27" s="643"/>
      <c r="DU27" s="643"/>
      <c r="DV27" s="644"/>
      <c r="DW27" s="628">
        <v>8.1</v>
      </c>
      <c r="DX27" s="655"/>
      <c r="DY27" s="655"/>
      <c r="DZ27" s="655"/>
      <c r="EA27" s="655"/>
      <c r="EB27" s="655"/>
      <c r="EC27" s="656"/>
    </row>
    <row r="28" spans="2:133" ht="11.25" customHeight="1">
      <c r="B28" s="620" t="s">
        <v>280</v>
      </c>
      <c r="C28" s="621"/>
      <c r="D28" s="621"/>
      <c r="E28" s="621"/>
      <c r="F28" s="621"/>
      <c r="G28" s="621"/>
      <c r="H28" s="621"/>
      <c r="I28" s="621"/>
      <c r="J28" s="621"/>
      <c r="K28" s="621"/>
      <c r="L28" s="621"/>
      <c r="M28" s="621"/>
      <c r="N28" s="621"/>
      <c r="O28" s="621"/>
      <c r="P28" s="621"/>
      <c r="Q28" s="622"/>
      <c r="R28" s="623">
        <v>35109</v>
      </c>
      <c r="S28" s="624"/>
      <c r="T28" s="624"/>
      <c r="U28" s="624"/>
      <c r="V28" s="624"/>
      <c r="W28" s="624"/>
      <c r="X28" s="624"/>
      <c r="Y28" s="625"/>
      <c r="Z28" s="626">
        <v>0.2</v>
      </c>
      <c r="AA28" s="626"/>
      <c r="AB28" s="626"/>
      <c r="AC28" s="626"/>
      <c r="AD28" s="627">
        <v>8898</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2044375</v>
      </c>
      <c r="CS28" s="624"/>
      <c r="CT28" s="624"/>
      <c r="CU28" s="624"/>
      <c r="CV28" s="624"/>
      <c r="CW28" s="624"/>
      <c r="CX28" s="624"/>
      <c r="CY28" s="625"/>
      <c r="CZ28" s="657">
        <v>12.3</v>
      </c>
      <c r="DA28" s="658"/>
      <c r="DB28" s="658"/>
      <c r="DC28" s="659"/>
      <c r="DD28" s="632">
        <v>1987141</v>
      </c>
      <c r="DE28" s="624"/>
      <c r="DF28" s="624"/>
      <c r="DG28" s="624"/>
      <c r="DH28" s="624"/>
      <c r="DI28" s="624"/>
      <c r="DJ28" s="624"/>
      <c r="DK28" s="625"/>
      <c r="DL28" s="632">
        <v>1987141</v>
      </c>
      <c r="DM28" s="624"/>
      <c r="DN28" s="624"/>
      <c r="DO28" s="624"/>
      <c r="DP28" s="624"/>
      <c r="DQ28" s="624"/>
      <c r="DR28" s="624"/>
      <c r="DS28" s="624"/>
      <c r="DT28" s="624"/>
      <c r="DU28" s="624"/>
      <c r="DV28" s="625"/>
      <c r="DW28" s="628">
        <v>19.2</v>
      </c>
      <c r="DX28" s="655"/>
      <c r="DY28" s="655"/>
      <c r="DZ28" s="655"/>
      <c r="EA28" s="655"/>
      <c r="EB28" s="655"/>
      <c r="EC28" s="656"/>
    </row>
    <row r="29" spans="2:133" ht="11.25" customHeight="1">
      <c r="B29" s="620" t="s">
        <v>282</v>
      </c>
      <c r="C29" s="621"/>
      <c r="D29" s="621"/>
      <c r="E29" s="621"/>
      <c r="F29" s="621"/>
      <c r="G29" s="621"/>
      <c r="H29" s="621"/>
      <c r="I29" s="621"/>
      <c r="J29" s="621"/>
      <c r="K29" s="621"/>
      <c r="L29" s="621"/>
      <c r="M29" s="621"/>
      <c r="N29" s="621"/>
      <c r="O29" s="621"/>
      <c r="P29" s="621"/>
      <c r="Q29" s="622"/>
      <c r="R29" s="623">
        <v>28408</v>
      </c>
      <c r="S29" s="624"/>
      <c r="T29" s="624"/>
      <c r="U29" s="624"/>
      <c r="V29" s="624"/>
      <c r="W29" s="624"/>
      <c r="X29" s="624"/>
      <c r="Y29" s="625"/>
      <c r="Z29" s="626">
        <v>0.2</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2044375</v>
      </c>
      <c r="CS29" s="643"/>
      <c r="CT29" s="643"/>
      <c r="CU29" s="643"/>
      <c r="CV29" s="643"/>
      <c r="CW29" s="643"/>
      <c r="CX29" s="643"/>
      <c r="CY29" s="644"/>
      <c r="CZ29" s="657">
        <v>12.3</v>
      </c>
      <c r="DA29" s="658"/>
      <c r="DB29" s="658"/>
      <c r="DC29" s="659"/>
      <c r="DD29" s="632">
        <v>1987141</v>
      </c>
      <c r="DE29" s="643"/>
      <c r="DF29" s="643"/>
      <c r="DG29" s="643"/>
      <c r="DH29" s="643"/>
      <c r="DI29" s="643"/>
      <c r="DJ29" s="643"/>
      <c r="DK29" s="644"/>
      <c r="DL29" s="632">
        <v>1987141</v>
      </c>
      <c r="DM29" s="643"/>
      <c r="DN29" s="643"/>
      <c r="DO29" s="643"/>
      <c r="DP29" s="643"/>
      <c r="DQ29" s="643"/>
      <c r="DR29" s="643"/>
      <c r="DS29" s="643"/>
      <c r="DT29" s="643"/>
      <c r="DU29" s="643"/>
      <c r="DV29" s="644"/>
      <c r="DW29" s="628">
        <v>19.2</v>
      </c>
      <c r="DX29" s="655"/>
      <c r="DY29" s="655"/>
      <c r="DZ29" s="655"/>
      <c r="EA29" s="655"/>
      <c r="EB29" s="655"/>
      <c r="EC29" s="656"/>
    </row>
    <row r="30" spans="2:133" ht="11.25" customHeight="1">
      <c r="B30" s="620" t="s">
        <v>287</v>
      </c>
      <c r="C30" s="621"/>
      <c r="D30" s="621"/>
      <c r="E30" s="621"/>
      <c r="F30" s="621"/>
      <c r="G30" s="621"/>
      <c r="H30" s="621"/>
      <c r="I30" s="621"/>
      <c r="J30" s="621"/>
      <c r="K30" s="621"/>
      <c r="L30" s="621"/>
      <c r="M30" s="621"/>
      <c r="N30" s="621"/>
      <c r="O30" s="621"/>
      <c r="P30" s="621"/>
      <c r="Q30" s="622"/>
      <c r="R30" s="623">
        <v>136220</v>
      </c>
      <c r="S30" s="624"/>
      <c r="T30" s="624"/>
      <c r="U30" s="624"/>
      <c r="V30" s="624"/>
      <c r="W30" s="624"/>
      <c r="X30" s="624"/>
      <c r="Y30" s="625"/>
      <c r="Z30" s="626">
        <v>0.8</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99.1</v>
      </c>
      <c r="BH30" s="682"/>
      <c r="BI30" s="682"/>
      <c r="BJ30" s="682"/>
      <c r="BK30" s="682"/>
      <c r="BL30" s="682"/>
      <c r="BM30" s="618">
        <v>95.9</v>
      </c>
      <c r="BN30" s="682"/>
      <c r="BO30" s="682"/>
      <c r="BP30" s="682"/>
      <c r="BQ30" s="683"/>
      <c r="BR30" s="681">
        <v>98.8</v>
      </c>
      <c r="BS30" s="682"/>
      <c r="BT30" s="682"/>
      <c r="BU30" s="682"/>
      <c r="BV30" s="682"/>
      <c r="BW30" s="682"/>
      <c r="BX30" s="618">
        <v>94.7</v>
      </c>
      <c r="BY30" s="682"/>
      <c r="BZ30" s="682"/>
      <c r="CA30" s="682"/>
      <c r="CB30" s="683"/>
      <c r="CD30" s="686"/>
      <c r="CE30" s="687"/>
      <c r="CF30" s="637" t="s">
        <v>290</v>
      </c>
      <c r="CG30" s="638"/>
      <c r="CH30" s="638"/>
      <c r="CI30" s="638"/>
      <c r="CJ30" s="638"/>
      <c r="CK30" s="638"/>
      <c r="CL30" s="638"/>
      <c r="CM30" s="638"/>
      <c r="CN30" s="638"/>
      <c r="CO30" s="638"/>
      <c r="CP30" s="638"/>
      <c r="CQ30" s="639"/>
      <c r="CR30" s="623">
        <v>1898740</v>
      </c>
      <c r="CS30" s="624"/>
      <c r="CT30" s="624"/>
      <c r="CU30" s="624"/>
      <c r="CV30" s="624"/>
      <c r="CW30" s="624"/>
      <c r="CX30" s="624"/>
      <c r="CY30" s="625"/>
      <c r="CZ30" s="657">
        <v>11.4</v>
      </c>
      <c r="DA30" s="658"/>
      <c r="DB30" s="658"/>
      <c r="DC30" s="659"/>
      <c r="DD30" s="632">
        <v>1841664</v>
      </c>
      <c r="DE30" s="624"/>
      <c r="DF30" s="624"/>
      <c r="DG30" s="624"/>
      <c r="DH30" s="624"/>
      <c r="DI30" s="624"/>
      <c r="DJ30" s="624"/>
      <c r="DK30" s="625"/>
      <c r="DL30" s="632">
        <v>1841664</v>
      </c>
      <c r="DM30" s="624"/>
      <c r="DN30" s="624"/>
      <c r="DO30" s="624"/>
      <c r="DP30" s="624"/>
      <c r="DQ30" s="624"/>
      <c r="DR30" s="624"/>
      <c r="DS30" s="624"/>
      <c r="DT30" s="624"/>
      <c r="DU30" s="624"/>
      <c r="DV30" s="625"/>
      <c r="DW30" s="628">
        <v>17.8</v>
      </c>
      <c r="DX30" s="655"/>
      <c r="DY30" s="655"/>
      <c r="DZ30" s="655"/>
      <c r="EA30" s="655"/>
      <c r="EB30" s="655"/>
      <c r="EC30" s="656"/>
    </row>
    <row r="31" spans="2:133" ht="11.25" customHeight="1">
      <c r="B31" s="620" t="s">
        <v>291</v>
      </c>
      <c r="C31" s="621"/>
      <c r="D31" s="621"/>
      <c r="E31" s="621"/>
      <c r="F31" s="621"/>
      <c r="G31" s="621"/>
      <c r="H31" s="621"/>
      <c r="I31" s="621"/>
      <c r="J31" s="621"/>
      <c r="K31" s="621"/>
      <c r="L31" s="621"/>
      <c r="M31" s="621"/>
      <c r="N31" s="621"/>
      <c r="O31" s="621"/>
      <c r="P31" s="621"/>
      <c r="Q31" s="622"/>
      <c r="R31" s="623">
        <v>768774</v>
      </c>
      <c r="S31" s="624"/>
      <c r="T31" s="624"/>
      <c r="U31" s="624"/>
      <c r="V31" s="624"/>
      <c r="W31" s="624"/>
      <c r="X31" s="624"/>
      <c r="Y31" s="625"/>
      <c r="Z31" s="626">
        <v>4.3</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99.2</v>
      </c>
      <c r="BH31" s="643"/>
      <c r="BI31" s="643"/>
      <c r="BJ31" s="643"/>
      <c r="BK31" s="643"/>
      <c r="BL31" s="643"/>
      <c r="BM31" s="629">
        <v>96.9</v>
      </c>
      <c r="BN31" s="679"/>
      <c r="BO31" s="679"/>
      <c r="BP31" s="679"/>
      <c r="BQ31" s="680"/>
      <c r="BR31" s="678">
        <v>98.9</v>
      </c>
      <c r="BS31" s="643"/>
      <c r="BT31" s="643"/>
      <c r="BU31" s="643"/>
      <c r="BV31" s="643"/>
      <c r="BW31" s="643"/>
      <c r="BX31" s="629">
        <v>95.5</v>
      </c>
      <c r="BY31" s="679"/>
      <c r="BZ31" s="679"/>
      <c r="CA31" s="679"/>
      <c r="CB31" s="680"/>
      <c r="CD31" s="686"/>
      <c r="CE31" s="687"/>
      <c r="CF31" s="637" t="s">
        <v>294</v>
      </c>
      <c r="CG31" s="638"/>
      <c r="CH31" s="638"/>
      <c r="CI31" s="638"/>
      <c r="CJ31" s="638"/>
      <c r="CK31" s="638"/>
      <c r="CL31" s="638"/>
      <c r="CM31" s="638"/>
      <c r="CN31" s="638"/>
      <c r="CO31" s="638"/>
      <c r="CP31" s="638"/>
      <c r="CQ31" s="639"/>
      <c r="CR31" s="623">
        <v>145635</v>
      </c>
      <c r="CS31" s="643"/>
      <c r="CT31" s="643"/>
      <c r="CU31" s="643"/>
      <c r="CV31" s="643"/>
      <c r="CW31" s="643"/>
      <c r="CX31" s="643"/>
      <c r="CY31" s="644"/>
      <c r="CZ31" s="657">
        <v>0.9</v>
      </c>
      <c r="DA31" s="658"/>
      <c r="DB31" s="658"/>
      <c r="DC31" s="659"/>
      <c r="DD31" s="632">
        <v>145477</v>
      </c>
      <c r="DE31" s="643"/>
      <c r="DF31" s="643"/>
      <c r="DG31" s="643"/>
      <c r="DH31" s="643"/>
      <c r="DI31" s="643"/>
      <c r="DJ31" s="643"/>
      <c r="DK31" s="644"/>
      <c r="DL31" s="632">
        <v>145477</v>
      </c>
      <c r="DM31" s="643"/>
      <c r="DN31" s="643"/>
      <c r="DO31" s="643"/>
      <c r="DP31" s="643"/>
      <c r="DQ31" s="643"/>
      <c r="DR31" s="643"/>
      <c r="DS31" s="643"/>
      <c r="DT31" s="643"/>
      <c r="DU31" s="643"/>
      <c r="DV31" s="644"/>
      <c r="DW31" s="628">
        <v>1.4</v>
      </c>
      <c r="DX31" s="655"/>
      <c r="DY31" s="655"/>
      <c r="DZ31" s="655"/>
      <c r="EA31" s="655"/>
      <c r="EB31" s="655"/>
      <c r="EC31" s="656"/>
    </row>
    <row r="32" spans="2:133" ht="11.25" customHeight="1">
      <c r="B32" s="620" t="s">
        <v>295</v>
      </c>
      <c r="C32" s="621"/>
      <c r="D32" s="621"/>
      <c r="E32" s="621"/>
      <c r="F32" s="621"/>
      <c r="G32" s="621"/>
      <c r="H32" s="621"/>
      <c r="I32" s="621"/>
      <c r="J32" s="621"/>
      <c r="K32" s="621"/>
      <c r="L32" s="621"/>
      <c r="M32" s="621"/>
      <c r="N32" s="621"/>
      <c r="O32" s="621"/>
      <c r="P32" s="621"/>
      <c r="Q32" s="622"/>
      <c r="R32" s="623">
        <v>304250</v>
      </c>
      <c r="S32" s="624"/>
      <c r="T32" s="624"/>
      <c r="U32" s="624"/>
      <c r="V32" s="624"/>
      <c r="W32" s="624"/>
      <c r="X32" s="624"/>
      <c r="Y32" s="625"/>
      <c r="Z32" s="626">
        <v>1.7</v>
      </c>
      <c r="AA32" s="626"/>
      <c r="AB32" s="626"/>
      <c r="AC32" s="626"/>
      <c r="AD32" s="627">
        <v>1</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98.9</v>
      </c>
      <c r="BH32" s="691"/>
      <c r="BI32" s="691"/>
      <c r="BJ32" s="691"/>
      <c r="BK32" s="691"/>
      <c r="BL32" s="691"/>
      <c r="BM32" s="692">
        <v>94.7</v>
      </c>
      <c r="BN32" s="691"/>
      <c r="BO32" s="691"/>
      <c r="BP32" s="691"/>
      <c r="BQ32" s="693"/>
      <c r="BR32" s="690">
        <v>98.6</v>
      </c>
      <c r="BS32" s="691"/>
      <c r="BT32" s="691"/>
      <c r="BU32" s="691"/>
      <c r="BV32" s="691"/>
      <c r="BW32" s="691"/>
      <c r="BX32" s="692">
        <v>93.5</v>
      </c>
      <c r="BY32" s="691"/>
      <c r="BZ32" s="691"/>
      <c r="CA32" s="691"/>
      <c r="CB32" s="693"/>
      <c r="CD32" s="688"/>
      <c r="CE32" s="689"/>
      <c r="CF32" s="637" t="s">
        <v>297</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5"/>
      <c r="DY32" s="655"/>
      <c r="DZ32" s="655"/>
      <c r="EA32" s="655"/>
      <c r="EB32" s="655"/>
      <c r="EC32" s="656"/>
    </row>
    <row r="33" spans="2:133" ht="11.25" customHeight="1">
      <c r="B33" s="620" t="s">
        <v>298</v>
      </c>
      <c r="C33" s="621"/>
      <c r="D33" s="621"/>
      <c r="E33" s="621"/>
      <c r="F33" s="621"/>
      <c r="G33" s="621"/>
      <c r="H33" s="621"/>
      <c r="I33" s="621"/>
      <c r="J33" s="621"/>
      <c r="K33" s="621"/>
      <c r="L33" s="621"/>
      <c r="M33" s="621"/>
      <c r="N33" s="621"/>
      <c r="O33" s="621"/>
      <c r="P33" s="621"/>
      <c r="Q33" s="622"/>
      <c r="R33" s="623">
        <v>2435398</v>
      </c>
      <c r="S33" s="624"/>
      <c r="T33" s="624"/>
      <c r="U33" s="624"/>
      <c r="V33" s="624"/>
      <c r="W33" s="624"/>
      <c r="X33" s="624"/>
      <c r="Y33" s="625"/>
      <c r="Z33" s="626">
        <v>13.5</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6182311</v>
      </c>
      <c r="CS33" s="643"/>
      <c r="CT33" s="643"/>
      <c r="CU33" s="643"/>
      <c r="CV33" s="643"/>
      <c r="CW33" s="643"/>
      <c r="CX33" s="643"/>
      <c r="CY33" s="644"/>
      <c r="CZ33" s="657">
        <v>37.200000000000003</v>
      </c>
      <c r="DA33" s="658"/>
      <c r="DB33" s="658"/>
      <c r="DC33" s="659"/>
      <c r="DD33" s="632">
        <v>4737232</v>
      </c>
      <c r="DE33" s="643"/>
      <c r="DF33" s="643"/>
      <c r="DG33" s="643"/>
      <c r="DH33" s="643"/>
      <c r="DI33" s="643"/>
      <c r="DJ33" s="643"/>
      <c r="DK33" s="644"/>
      <c r="DL33" s="632">
        <v>4052755</v>
      </c>
      <c r="DM33" s="643"/>
      <c r="DN33" s="643"/>
      <c r="DO33" s="643"/>
      <c r="DP33" s="643"/>
      <c r="DQ33" s="643"/>
      <c r="DR33" s="643"/>
      <c r="DS33" s="643"/>
      <c r="DT33" s="643"/>
      <c r="DU33" s="643"/>
      <c r="DV33" s="644"/>
      <c r="DW33" s="628">
        <v>39.200000000000003</v>
      </c>
      <c r="DX33" s="655"/>
      <c r="DY33" s="655"/>
      <c r="DZ33" s="655"/>
      <c r="EA33" s="655"/>
      <c r="EB33" s="655"/>
      <c r="EC33" s="656"/>
    </row>
    <row r="34" spans="2:133" ht="11.25" customHeight="1">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2308888</v>
      </c>
      <c r="CS34" s="624"/>
      <c r="CT34" s="624"/>
      <c r="CU34" s="624"/>
      <c r="CV34" s="624"/>
      <c r="CW34" s="624"/>
      <c r="CX34" s="624"/>
      <c r="CY34" s="625"/>
      <c r="CZ34" s="657">
        <v>13.9</v>
      </c>
      <c r="DA34" s="658"/>
      <c r="DB34" s="658"/>
      <c r="DC34" s="659"/>
      <c r="DD34" s="632">
        <v>1630066</v>
      </c>
      <c r="DE34" s="624"/>
      <c r="DF34" s="624"/>
      <c r="DG34" s="624"/>
      <c r="DH34" s="624"/>
      <c r="DI34" s="624"/>
      <c r="DJ34" s="624"/>
      <c r="DK34" s="625"/>
      <c r="DL34" s="632">
        <v>1474883</v>
      </c>
      <c r="DM34" s="624"/>
      <c r="DN34" s="624"/>
      <c r="DO34" s="624"/>
      <c r="DP34" s="624"/>
      <c r="DQ34" s="624"/>
      <c r="DR34" s="624"/>
      <c r="DS34" s="624"/>
      <c r="DT34" s="624"/>
      <c r="DU34" s="624"/>
      <c r="DV34" s="625"/>
      <c r="DW34" s="628">
        <v>14.3</v>
      </c>
      <c r="DX34" s="655"/>
      <c r="DY34" s="655"/>
      <c r="DZ34" s="655"/>
      <c r="EA34" s="655"/>
      <c r="EB34" s="655"/>
      <c r="EC34" s="656"/>
    </row>
    <row r="35" spans="2:133" ht="11.25" customHeight="1">
      <c r="B35" s="620" t="s">
        <v>304</v>
      </c>
      <c r="C35" s="621"/>
      <c r="D35" s="621"/>
      <c r="E35" s="621"/>
      <c r="F35" s="621"/>
      <c r="G35" s="621"/>
      <c r="H35" s="621"/>
      <c r="I35" s="621"/>
      <c r="J35" s="621"/>
      <c r="K35" s="621"/>
      <c r="L35" s="621"/>
      <c r="M35" s="621"/>
      <c r="N35" s="621"/>
      <c r="O35" s="621"/>
      <c r="P35" s="621"/>
      <c r="Q35" s="622"/>
      <c r="R35" s="623">
        <v>553798</v>
      </c>
      <c r="S35" s="624"/>
      <c r="T35" s="624"/>
      <c r="U35" s="624"/>
      <c r="V35" s="624"/>
      <c r="W35" s="624"/>
      <c r="X35" s="624"/>
      <c r="Y35" s="625"/>
      <c r="Z35" s="626">
        <v>3.1</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2141475</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2905</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315648</v>
      </c>
      <c r="CS35" s="643"/>
      <c r="CT35" s="643"/>
      <c r="CU35" s="643"/>
      <c r="CV35" s="643"/>
      <c r="CW35" s="643"/>
      <c r="CX35" s="643"/>
      <c r="CY35" s="644"/>
      <c r="CZ35" s="657">
        <v>1.9</v>
      </c>
      <c r="DA35" s="658"/>
      <c r="DB35" s="658"/>
      <c r="DC35" s="659"/>
      <c r="DD35" s="632">
        <v>285264</v>
      </c>
      <c r="DE35" s="643"/>
      <c r="DF35" s="643"/>
      <c r="DG35" s="643"/>
      <c r="DH35" s="643"/>
      <c r="DI35" s="643"/>
      <c r="DJ35" s="643"/>
      <c r="DK35" s="644"/>
      <c r="DL35" s="632">
        <v>239462</v>
      </c>
      <c r="DM35" s="643"/>
      <c r="DN35" s="643"/>
      <c r="DO35" s="643"/>
      <c r="DP35" s="643"/>
      <c r="DQ35" s="643"/>
      <c r="DR35" s="643"/>
      <c r="DS35" s="643"/>
      <c r="DT35" s="643"/>
      <c r="DU35" s="643"/>
      <c r="DV35" s="644"/>
      <c r="DW35" s="628">
        <v>2.2999999999999998</v>
      </c>
      <c r="DX35" s="655"/>
      <c r="DY35" s="655"/>
      <c r="DZ35" s="655"/>
      <c r="EA35" s="655"/>
      <c r="EB35" s="655"/>
      <c r="EC35" s="656"/>
    </row>
    <row r="36" spans="2:133" ht="11.25" customHeight="1">
      <c r="B36" s="666" t="s">
        <v>308</v>
      </c>
      <c r="C36" s="667"/>
      <c r="D36" s="667"/>
      <c r="E36" s="667"/>
      <c r="F36" s="667"/>
      <c r="G36" s="667"/>
      <c r="H36" s="667"/>
      <c r="I36" s="667"/>
      <c r="J36" s="667"/>
      <c r="K36" s="667"/>
      <c r="L36" s="667"/>
      <c r="M36" s="667"/>
      <c r="N36" s="667"/>
      <c r="O36" s="667"/>
      <c r="P36" s="667"/>
      <c r="Q36" s="668"/>
      <c r="R36" s="695">
        <v>18051751</v>
      </c>
      <c r="S36" s="696"/>
      <c r="T36" s="696"/>
      <c r="U36" s="696"/>
      <c r="V36" s="696"/>
      <c r="W36" s="696"/>
      <c r="X36" s="696"/>
      <c r="Y36" s="697"/>
      <c r="Z36" s="698">
        <v>100</v>
      </c>
      <c r="AA36" s="698"/>
      <c r="AB36" s="698"/>
      <c r="AC36" s="698"/>
      <c r="AD36" s="699">
        <v>9775495</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360772</v>
      </c>
      <c r="BA36" s="624"/>
      <c r="BB36" s="624"/>
      <c r="BC36" s="624"/>
      <c r="BD36" s="643"/>
      <c r="BE36" s="643"/>
      <c r="BF36" s="680"/>
      <c r="BG36" s="637" t="s">
        <v>310</v>
      </c>
      <c r="BH36" s="638"/>
      <c r="BI36" s="638"/>
      <c r="BJ36" s="638"/>
      <c r="BK36" s="638"/>
      <c r="BL36" s="638"/>
      <c r="BM36" s="638"/>
      <c r="BN36" s="638"/>
      <c r="BO36" s="638"/>
      <c r="BP36" s="638"/>
      <c r="BQ36" s="638"/>
      <c r="BR36" s="638"/>
      <c r="BS36" s="638"/>
      <c r="BT36" s="638"/>
      <c r="BU36" s="639"/>
      <c r="BV36" s="623">
        <v>-189405</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1207132</v>
      </c>
      <c r="CS36" s="624"/>
      <c r="CT36" s="624"/>
      <c r="CU36" s="624"/>
      <c r="CV36" s="624"/>
      <c r="CW36" s="624"/>
      <c r="CX36" s="624"/>
      <c r="CY36" s="625"/>
      <c r="CZ36" s="657">
        <v>7.3</v>
      </c>
      <c r="DA36" s="658"/>
      <c r="DB36" s="658"/>
      <c r="DC36" s="659"/>
      <c r="DD36" s="632">
        <v>908645</v>
      </c>
      <c r="DE36" s="624"/>
      <c r="DF36" s="624"/>
      <c r="DG36" s="624"/>
      <c r="DH36" s="624"/>
      <c r="DI36" s="624"/>
      <c r="DJ36" s="624"/>
      <c r="DK36" s="625"/>
      <c r="DL36" s="632">
        <v>667492</v>
      </c>
      <c r="DM36" s="624"/>
      <c r="DN36" s="624"/>
      <c r="DO36" s="624"/>
      <c r="DP36" s="624"/>
      <c r="DQ36" s="624"/>
      <c r="DR36" s="624"/>
      <c r="DS36" s="624"/>
      <c r="DT36" s="624"/>
      <c r="DU36" s="624"/>
      <c r="DV36" s="625"/>
      <c r="DW36" s="628">
        <v>6.5</v>
      </c>
      <c r="DX36" s="655"/>
      <c r="DY36" s="655"/>
      <c r="DZ36" s="655"/>
      <c r="EA36" s="655"/>
      <c r="EB36" s="655"/>
      <c r="EC36" s="656"/>
    </row>
    <row r="37" spans="2:133" ht="11.25" customHeight="1">
      <c r="AQ37" s="702" t="s">
        <v>312</v>
      </c>
      <c r="AR37" s="703"/>
      <c r="AS37" s="703"/>
      <c r="AT37" s="703"/>
      <c r="AU37" s="703"/>
      <c r="AV37" s="703"/>
      <c r="AW37" s="703"/>
      <c r="AX37" s="703"/>
      <c r="AY37" s="704"/>
      <c r="AZ37" s="623">
        <v>189923</v>
      </c>
      <c r="BA37" s="624"/>
      <c r="BB37" s="624"/>
      <c r="BC37" s="624"/>
      <c r="BD37" s="643"/>
      <c r="BE37" s="643"/>
      <c r="BF37" s="680"/>
      <c r="BG37" s="637" t="s">
        <v>313</v>
      </c>
      <c r="BH37" s="638"/>
      <c r="BI37" s="638"/>
      <c r="BJ37" s="638"/>
      <c r="BK37" s="638"/>
      <c r="BL37" s="638"/>
      <c r="BM37" s="638"/>
      <c r="BN37" s="638"/>
      <c r="BO37" s="638"/>
      <c r="BP37" s="638"/>
      <c r="BQ37" s="638"/>
      <c r="BR37" s="638"/>
      <c r="BS37" s="638"/>
      <c r="BT37" s="638"/>
      <c r="BU37" s="639"/>
      <c r="BV37" s="623">
        <v>4778</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430400</v>
      </c>
      <c r="CS37" s="643"/>
      <c r="CT37" s="643"/>
      <c r="CU37" s="643"/>
      <c r="CV37" s="643"/>
      <c r="CW37" s="643"/>
      <c r="CX37" s="643"/>
      <c r="CY37" s="644"/>
      <c r="CZ37" s="657">
        <v>2.6</v>
      </c>
      <c r="DA37" s="658"/>
      <c r="DB37" s="658"/>
      <c r="DC37" s="659"/>
      <c r="DD37" s="632">
        <v>415448</v>
      </c>
      <c r="DE37" s="643"/>
      <c r="DF37" s="643"/>
      <c r="DG37" s="643"/>
      <c r="DH37" s="643"/>
      <c r="DI37" s="643"/>
      <c r="DJ37" s="643"/>
      <c r="DK37" s="644"/>
      <c r="DL37" s="632">
        <v>365167</v>
      </c>
      <c r="DM37" s="643"/>
      <c r="DN37" s="643"/>
      <c r="DO37" s="643"/>
      <c r="DP37" s="643"/>
      <c r="DQ37" s="643"/>
      <c r="DR37" s="643"/>
      <c r="DS37" s="643"/>
      <c r="DT37" s="643"/>
      <c r="DU37" s="643"/>
      <c r="DV37" s="644"/>
      <c r="DW37" s="628">
        <v>3.5</v>
      </c>
      <c r="DX37" s="655"/>
      <c r="DY37" s="655"/>
      <c r="DZ37" s="655"/>
      <c r="EA37" s="655"/>
      <c r="EB37" s="655"/>
      <c r="EC37" s="656"/>
    </row>
    <row r="38" spans="2:133" ht="11.25" customHeight="1">
      <c r="AQ38" s="702" t="s">
        <v>315</v>
      </c>
      <c r="AR38" s="703"/>
      <c r="AS38" s="703"/>
      <c r="AT38" s="703"/>
      <c r="AU38" s="703"/>
      <c r="AV38" s="703"/>
      <c r="AW38" s="703"/>
      <c r="AX38" s="703"/>
      <c r="AY38" s="704"/>
      <c r="AZ38" s="623">
        <v>32064</v>
      </c>
      <c r="BA38" s="624"/>
      <c r="BB38" s="624"/>
      <c r="BC38" s="624"/>
      <c r="BD38" s="643"/>
      <c r="BE38" s="643"/>
      <c r="BF38" s="680"/>
      <c r="BG38" s="637" t="s">
        <v>316</v>
      </c>
      <c r="BH38" s="638"/>
      <c r="BI38" s="638"/>
      <c r="BJ38" s="638"/>
      <c r="BK38" s="638"/>
      <c r="BL38" s="638"/>
      <c r="BM38" s="638"/>
      <c r="BN38" s="638"/>
      <c r="BO38" s="638"/>
      <c r="BP38" s="638"/>
      <c r="BQ38" s="638"/>
      <c r="BR38" s="638"/>
      <c r="BS38" s="638"/>
      <c r="BT38" s="638"/>
      <c r="BU38" s="639"/>
      <c r="BV38" s="623">
        <v>7598</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2125733</v>
      </c>
      <c r="CS38" s="624"/>
      <c r="CT38" s="624"/>
      <c r="CU38" s="624"/>
      <c r="CV38" s="624"/>
      <c r="CW38" s="624"/>
      <c r="CX38" s="624"/>
      <c r="CY38" s="625"/>
      <c r="CZ38" s="657">
        <v>12.8</v>
      </c>
      <c r="DA38" s="658"/>
      <c r="DB38" s="658"/>
      <c r="DC38" s="659"/>
      <c r="DD38" s="632">
        <v>1882045</v>
      </c>
      <c r="DE38" s="624"/>
      <c r="DF38" s="624"/>
      <c r="DG38" s="624"/>
      <c r="DH38" s="624"/>
      <c r="DI38" s="624"/>
      <c r="DJ38" s="624"/>
      <c r="DK38" s="625"/>
      <c r="DL38" s="632">
        <v>1670918</v>
      </c>
      <c r="DM38" s="624"/>
      <c r="DN38" s="624"/>
      <c r="DO38" s="624"/>
      <c r="DP38" s="624"/>
      <c r="DQ38" s="624"/>
      <c r="DR38" s="624"/>
      <c r="DS38" s="624"/>
      <c r="DT38" s="624"/>
      <c r="DU38" s="624"/>
      <c r="DV38" s="625"/>
      <c r="DW38" s="628">
        <v>16.2</v>
      </c>
      <c r="DX38" s="655"/>
      <c r="DY38" s="655"/>
      <c r="DZ38" s="655"/>
      <c r="EA38" s="655"/>
      <c r="EB38" s="655"/>
      <c r="EC38" s="656"/>
    </row>
    <row r="39" spans="2:133" ht="11.25" customHeight="1">
      <c r="AQ39" s="702" t="s">
        <v>318</v>
      </c>
      <c r="AR39" s="703"/>
      <c r="AS39" s="703"/>
      <c r="AT39" s="703"/>
      <c r="AU39" s="703"/>
      <c r="AV39" s="703"/>
      <c r="AW39" s="703"/>
      <c r="AX39" s="703"/>
      <c r="AY39" s="704"/>
      <c r="AZ39" s="623">
        <v>15742</v>
      </c>
      <c r="BA39" s="624"/>
      <c r="BB39" s="624"/>
      <c r="BC39" s="624"/>
      <c r="BD39" s="643"/>
      <c r="BE39" s="643"/>
      <c r="BF39" s="680"/>
      <c r="BG39" s="708" t="s">
        <v>319</v>
      </c>
      <c r="BH39" s="709"/>
      <c r="BI39" s="709"/>
      <c r="BJ39" s="709"/>
      <c r="BK39" s="709"/>
      <c r="BL39" s="187"/>
      <c r="BM39" s="638" t="s">
        <v>320</v>
      </c>
      <c r="BN39" s="638"/>
      <c r="BO39" s="638"/>
      <c r="BP39" s="638"/>
      <c r="BQ39" s="638"/>
      <c r="BR39" s="638"/>
      <c r="BS39" s="638"/>
      <c r="BT39" s="638"/>
      <c r="BU39" s="639"/>
      <c r="BV39" s="623">
        <v>79</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214524</v>
      </c>
      <c r="CS39" s="643"/>
      <c r="CT39" s="643"/>
      <c r="CU39" s="643"/>
      <c r="CV39" s="643"/>
      <c r="CW39" s="643"/>
      <c r="CX39" s="643"/>
      <c r="CY39" s="644"/>
      <c r="CZ39" s="657">
        <v>1.3</v>
      </c>
      <c r="DA39" s="658"/>
      <c r="DB39" s="658"/>
      <c r="DC39" s="659"/>
      <c r="DD39" s="632">
        <v>20826</v>
      </c>
      <c r="DE39" s="643"/>
      <c r="DF39" s="643"/>
      <c r="DG39" s="643"/>
      <c r="DH39" s="643"/>
      <c r="DI39" s="643"/>
      <c r="DJ39" s="643"/>
      <c r="DK39" s="644"/>
      <c r="DL39" s="632" t="s">
        <v>108</v>
      </c>
      <c r="DM39" s="643"/>
      <c r="DN39" s="643"/>
      <c r="DO39" s="643"/>
      <c r="DP39" s="643"/>
      <c r="DQ39" s="643"/>
      <c r="DR39" s="643"/>
      <c r="DS39" s="643"/>
      <c r="DT39" s="643"/>
      <c r="DU39" s="643"/>
      <c r="DV39" s="644"/>
      <c r="DW39" s="628" t="s">
        <v>108</v>
      </c>
      <c r="DX39" s="655"/>
      <c r="DY39" s="655"/>
      <c r="DZ39" s="655"/>
      <c r="EA39" s="655"/>
      <c r="EB39" s="655"/>
      <c r="EC39" s="65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388143</v>
      </c>
      <c r="BA40" s="624"/>
      <c r="BB40" s="624"/>
      <c r="BC40" s="624"/>
      <c r="BD40" s="643"/>
      <c r="BE40" s="643"/>
      <c r="BF40" s="680"/>
      <c r="BG40" s="708"/>
      <c r="BH40" s="709"/>
      <c r="BI40" s="709"/>
      <c r="BJ40" s="709"/>
      <c r="BK40" s="709"/>
      <c r="BL40" s="187"/>
      <c r="BM40" s="638" t="s">
        <v>323</v>
      </c>
      <c r="BN40" s="638"/>
      <c r="BO40" s="638"/>
      <c r="BP40" s="638"/>
      <c r="BQ40" s="638"/>
      <c r="BR40" s="638"/>
      <c r="BS40" s="638"/>
      <c r="BT40" s="638"/>
      <c r="BU40" s="639"/>
      <c r="BV40" s="623">
        <v>132</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10386</v>
      </c>
      <c r="CS40" s="624"/>
      <c r="CT40" s="624"/>
      <c r="CU40" s="624"/>
      <c r="CV40" s="624"/>
      <c r="CW40" s="624"/>
      <c r="CX40" s="624"/>
      <c r="CY40" s="625"/>
      <c r="CZ40" s="657">
        <v>0.1</v>
      </c>
      <c r="DA40" s="658"/>
      <c r="DB40" s="658"/>
      <c r="DC40" s="659"/>
      <c r="DD40" s="632">
        <v>10386</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5"/>
      <c r="DY40" s="655"/>
      <c r="DZ40" s="655"/>
      <c r="EA40" s="655"/>
      <c r="EB40" s="655"/>
      <c r="EC40" s="65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5" t="s">
        <v>325</v>
      </c>
      <c r="AR41" s="646"/>
      <c r="AS41" s="646"/>
      <c r="AT41" s="646"/>
      <c r="AU41" s="646"/>
      <c r="AV41" s="646"/>
      <c r="AW41" s="646"/>
      <c r="AX41" s="646"/>
      <c r="AY41" s="647"/>
      <c r="AZ41" s="695">
        <v>1154831</v>
      </c>
      <c r="BA41" s="696"/>
      <c r="BB41" s="696"/>
      <c r="BC41" s="696"/>
      <c r="BD41" s="691"/>
      <c r="BE41" s="691"/>
      <c r="BF41" s="693"/>
      <c r="BG41" s="710"/>
      <c r="BH41" s="711"/>
      <c r="BI41" s="711"/>
      <c r="BJ41" s="711"/>
      <c r="BK41" s="711"/>
      <c r="BL41" s="189"/>
      <c r="BM41" s="646" t="s">
        <v>326</v>
      </c>
      <c r="BN41" s="646"/>
      <c r="BO41" s="646"/>
      <c r="BP41" s="646"/>
      <c r="BQ41" s="646"/>
      <c r="BR41" s="646"/>
      <c r="BS41" s="646"/>
      <c r="BT41" s="646"/>
      <c r="BU41" s="647"/>
      <c r="BV41" s="695">
        <v>362</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207</v>
      </c>
      <c r="CS41" s="643"/>
      <c r="CT41" s="643"/>
      <c r="CU41" s="643"/>
      <c r="CV41" s="643"/>
      <c r="CW41" s="643"/>
      <c r="CX41" s="643"/>
      <c r="CY41" s="644"/>
      <c r="CZ41" s="657" t="s">
        <v>207</v>
      </c>
      <c r="DA41" s="658"/>
      <c r="DB41" s="658"/>
      <c r="DC41" s="659"/>
      <c r="DD41" s="632" t="s">
        <v>207</v>
      </c>
      <c r="DE41" s="643"/>
      <c r="DF41" s="643"/>
      <c r="DG41" s="643"/>
      <c r="DH41" s="643"/>
      <c r="DI41" s="643"/>
      <c r="DJ41" s="643"/>
      <c r="DK41" s="644"/>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2904569</v>
      </c>
      <c r="CS42" s="624"/>
      <c r="CT42" s="624"/>
      <c r="CU42" s="624"/>
      <c r="CV42" s="624"/>
      <c r="CW42" s="624"/>
      <c r="CX42" s="624"/>
      <c r="CY42" s="625"/>
      <c r="CZ42" s="657">
        <v>17.5</v>
      </c>
      <c r="DA42" s="706"/>
      <c r="DB42" s="706"/>
      <c r="DC42" s="707"/>
      <c r="DD42" s="632">
        <v>325226</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26627</v>
      </c>
      <c r="CS43" s="643"/>
      <c r="CT43" s="643"/>
      <c r="CU43" s="643"/>
      <c r="CV43" s="643"/>
      <c r="CW43" s="643"/>
      <c r="CX43" s="643"/>
      <c r="CY43" s="644"/>
      <c r="CZ43" s="657">
        <v>0.2</v>
      </c>
      <c r="DA43" s="658"/>
      <c r="DB43" s="658"/>
      <c r="DC43" s="659"/>
      <c r="DD43" s="632">
        <v>12296</v>
      </c>
      <c r="DE43" s="643"/>
      <c r="DF43" s="643"/>
      <c r="DG43" s="643"/>
      <c r="DH43" s="643"/>
      <c r="DI43" s="643"/>
      <c r="DJ43" s="643"/>
      <c r="DK43" s="644"/>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2402774</v>
      </c>
      <c r="CS44" s="624"/>
      <c r="CT44" s="624"/>
      <c r="CU44" s="624"/>
      <c r="CV44" s="624"/>
      <c r="CW44" s="624"/>
      <c r="CX44" s="624"/>
      <c r="CY44" s="625"/>
      <c r="CZ44" s="657">
        <v>14.5</v>
      </c>
      <c r="DA44" s="706"/>
      <c r="DB44" s="706"/>
      <c r="DC44" s="707"/>
      <c r="DD44" s="632">
        <v>258517</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755164</v>
      </c>
      <c r="CS45" s="643"/>
      <c r="CT45" s="643"/>
      <c r="CU45" s="643"/>
      <c r="CV45" s="643"/>
      <c r="CW45" s="643"/>
      <c r="CX45" s="643"/>
      <c r="CY45" s="644"/>
      <c r="CZ45" s="657">
        <v>4.5</v>
      </c>
      <c r="DA45" s="658"/>
      <c r="DB45" s="658"/>
      <c r="DC45" s="659"/>
      <c r="DD45" s="632">
        <v>52354</v>
      </c>
      <c r="DE45" s="643"/>
      <c r="DF45" s="643"/>
      <c r="DG45" s="643"/>
      <c r="DH45" s="643"/>
      <c r="DI45" s="643"/>
      <c r="DJ45" s="643"/>
      <c r="DK45" s="644"/>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1630168</v>
      </c>
      <c r="CS46" s="624"/>
      <c r="CT46" s="624"/>
      <c r="CU46" s="624"/>
      <c r="CV46" s="624"/>
      <c r="CW46" s="624"/>
      <c r="CX46" s="624"/>
      <c r="CY46" s="625"/>
      <c r="CZ46" s="657">
        <v>9.8000000000000007</v>
      </c>
      <c r="DA46" s="706"/>
      <c r="DB46" s="706"/>
      <c r="DC46" s="707"/>
      <c r="DD46" s="632">
        <v>193744</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v>501795</v>
      </c>
      <c r="CS47" s="643"/>
      <c r="CT47" s="643"/>
      <c r="CU47" s="643"/>
      <c r="CV47" s="643"/>
      <c r="CW47" s="643"/>
      <c r="CX47" s="643"/>
      <c r="CY47" s="644"/>
      <c r="CZ47" s="657">
        <v>3</v>
      </c>
      <c r="DA47" s="658"/>
      <c r="DB47" s="658"/>
      <c r="DC47" s="659"/>
      <c r="DD47" s="632">
        <v>66709</v>
      </c>
      <c r="DE47" s="643"/>
      <c r="DF47" s="643"/>
      <c r="DG47" s="643"/>
      <c r="DH47" s="643"/>
      <c r="DI47" s="643"/>
      <c r="DJ47" s="643"/>
      <c r="DK47" s="644"/>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16599338</v>
      </c>
      <c r="CS49" s="691"/>
      <c r="CT49" s="691"/>
      <c r="CU49" s="691"/>
      <c r="CV49" s="691"/>
      <c r="CW49" s="691"/>
      <c r="CX49" s="691"/>
      <c r="CY49" s="718"/>
      <c r="CZ49" s="719">
        <v>100</v>
      </c>
      <c r="DA49" s="720"/>
      <c r="DB49" s="720"/>
      <c r="DC49" s="721"/>
      <c r="DD49" s="722">
        <v>10718103</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18658</v>
      </c>
      <c r="R7" s="753"/>
      <c r="S7" s="753"/>
      <c r="T7" s="753"/>
      <c r="U7" s="753"/>
      <c r="V7" s="753">
        <v>17206</v>
      </c>
      <c r="W7" s="753"/>
      <c r="X7" s="753"/>
      <c r="Y7" s="753"/>
      <c r="Z7" s="753"/>
      <c r="AA7" s="753">
        <v>1452</v>
      </c>
      <c r="AB7" s="753"/>
      <c r="AC7" s="753"/>
      <c r="AD7" s="753"/>
      <c r="AE7" s="754"/>
      <c r="AF7" s="755">
        <v>1039</v>
      </c>
      <c r="AG7" s="756"/>
      <c r="AH7" s="756"/>
      <c r="AI7" s="756"/>
      <c r="AJ7" s="757"/>
      <c r="AK7" s="792">
        <v>136</v>
      </c>
      <c r="AL7" s="793"/>
      <c r="AM7" s="793"/>
      <c r="AN7" s="793"/>
      <c r="AO7" s="793"/>
      <c r="AP7" s="793">
        <v>16414</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567</v>
      </c>
      <c r="BT7" s="797"/>
      <c r="BU7" s="797"/>
      <c r="BV7" s="797"/>
      <c r="BW7" s="797"/>
      <c r="BX7" s="797"/>
      <c r="BY7" s="797"/>
      <c r="BZ7" s="797"/>
      <c r="CA7" s="797"/>
      <c r="CB7" s="797"/>
      <c r="CC7" s="797"/>
      <c r="CD7" s="797"/>
      <c r="CE7" s="797"/>
      <c r="CF7" s="797"/>
      <c r="CG7" s="798"/>
      <c r="CH7" s="789">
        <v>8</v>
      </c>
      <c r="CI7" s="790"/>
      <c r="CJ7" s="790"/>
      <c r="CK7" s="790"/>
      <c r="CL7" s="791"/>
      <c r="CM7" s="789">
        <v>1939</v>
      </c>
      <c r="CN7" s="790"/>
      <c r="CO7" s="790"/>
      <c r="CP7" s="790"/>
      <c r="CQ7" s="791"/>
      <c r="CR7" s="789">
        <v>100</v>
      </c>
      <c r="CS7" s="790"/>
      <c r="CT7" s="790"/>
      <c r="CU7" s="790"/>
      <c r="CV7" s="791"/>
      <c r="CW7" s="789">
        <v>33</v>
      </c>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568</v>
      </c>
      <c r="BT8" s="787"/>
      <c r="BU8" s="787"/>
      <c r="BV8" s="787"/>
      <c r="BW8" s="787"/>
      <c r="BX8" s="787"/>
      <c r="BY8" s="787"/>
      <c r="BZ8" s="787"/>
      <c r="CA8" s="787"/>
      <c r="CB8" s="787"/>
      <c r="CC8" s="787"/>
      <c r="CD8" s="787"/>
      <c r="CE8" s="787"/>
      <c r="CF8" s="787"/>
      <c r="CG8" s="788"/>
      <c r="CH8" s="799">
        <v>4</v>
      </c>
      <c r="CI8" s="800"/>
      <c r="CJ8" s="800"/>
      <c r="CK8" s="800"/>
      <c r="CL8" s="801"/>
      <c r="CM8" s="799">
        <v>73</v>
      </c>
      <c r="CN8" s="800"/>
      <c r="CO8" s="800"/>
      <c r="CP8" s="800"/>
      <c r="CQ8" s="801"/>
      <c r="CR8" s="799">
        <v>27</v>
      </c>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363</v>
      </c>
      <c r="B23" s="808" t="s">
        <v>364</v>
      </c>
      <c r="C23" s="809"/>
      <c r="D23" s="809"/>
      <c r="E23" s="809"/>
      <c r="F23" s="809"/>
      <c r="G23" s="809"/>
      <c r="H23" s="809"/>
      <c r="I23" s="809"/>
      <c r="J23" s="809"/>
      <c r="K23" s="809"/>
      <c r="L23" s="809"/>
      <c r="M23" s="809"/>
      <c r="N23" s="809"/>
      <c r="O23" s="809"/>
      <c r="P23" s="810"/>
      <c r="Q23" s="811">
        <v>18658</v>
      </c>
      <c r="R23" s="812"/>
      <c r="S23" s="812"/>
      <c r="T23" s="812"/>
      <c r="U23" s="812"/>
      <c r="V23" s="812">
        <v>17206</v>
      </c>
      <c r="W23" s="812"/>
      <c r="X23" s="812"/>
      <c r="Y23" s="812"/>
      <c r="Z23" s="812"/>
      <c r="AA23" s="812">
        <v>1452</v>
      </c>
      <c r="AB23" s="812"/>
      <c r="AC23" s="812"/>
      <c r="AD23" s="812"/>
      <c r="AE23" s="813"/>
      <c r="AF23" s="814">
        <v>1039</v>
      </c>
      <c r="AG23" s="812"/>
      <c r="AH23" s="812"/>
      <c r="AI23" s="812"/>
      <c r="AJ23" s="815"/>
      <c r="AK23" s="816"/>
      <c r="AL23" s="817"/>
      <c r="AM23" s="817"/>
      <c r="AN23" s="817"/>
      <c r="AO23" s="817"/>
      <c r="AP23" s="812">
        <v>16414</v>
      </c>
      <c r="AQ23" s="812"/>
      <c r="AR23" s="812"/>
      <c r="AS23" s="812"/>
      <c r="AT23" s="812"/>
      <c r="AU23" s="818"/>
      <c r="AV23" s="818"/>
      <c r="AW23" s="818"/>
      <c r="AX23" s="818"/>
      <c r="AY23" s="819"/>
      <c r="AZ23" s="827" t="s">
        <v>365</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540</v>
      </c>
      <c r="C28" s="750"/>
      <c r="D28" s="750"/>
      <c r="E28" s="750"/>
      <c r="F28" s="750"/>
      <c r="G28" s="750"/>
      <c r="H28" s="750"/>
      <c r="I28" s="750"/>
      <c r="J28" s="750"/>
      <c r="K28" s="750"/>
      <c r="L28" s="750"/>
      <c r="M28" s="750"/>
      <c r="N28" s="750"/>
      <c r="O28" s="750"/>
      <c r="P28" s="751"/>
      <c r="Q28" s="840">
        <v>4439</v>
      </c>
      <c r="R28" s="841"/>
      <c r="S28" s="841"/>
      <c r="T28" s="841"/>
      <c r="U28" s="841"/>
      <c r="V28" s="841">
        <v>4436</v>
      </c>
      <c r="W28" s="841"/>
      <c r="X28" s="841"/>
      <c r="Y28" s="841"/>
      <c r="Z28" s="841"/>
      <c r="AA28" s="841">
        <v>3</v>
      </c>
      <c r="AB28" s="841"/>
      <c r="AC28" s="841"/>
      <c r="AD28" s="841"/>
      <c r="AE28" s="842"/>
      <c r="AF28" s="843">
        <v>3</v>
      </c>
      <c r="AG28" s="841"/>
      <c r="AH28" s="841"/>
      <c r="AI28" s="841"/>
      <c r="AJ28" s="844"/>
      <c r="AK28" s="845">
        <v>401</v>
      </c>
      <c r="AL28" s="836"/>
      <c r="AM28" s="836"/>
      <c r="AN28" s="836"/>
      <c r="AO28" s="836"/>
      <c r="AP28" s="836" t="s">
        <v>541</v>
      </c>
      <c r="AQ28" s="836"/>
      <c r="AR28" s="836"/>
      <c r="AS28" s="836"/>
      <c r="AT28" s="836"/>
      <c r="AU28" s="836" t="s">
        <v>541</v>
      </c>
      <c r="AV28" s="836"/>
      <c r="AW28" s="836"/>
      <c r="AX28" s="836"/>
      <c r="AY28" s="836"/>
      <c r="AZ28" s="837">
        <v>0</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542</v>
      </c>
      <c r="C29" s="774"/>
      <c r="D29" s="774"/>
      <c r="E29" s="774"/>
      <c r="F29" s="774"/>
      <c r="G29" s="774"/>
      <c r="H29" s="774"/>
      <c r="I29" s="774"/>
      <c r="J29" s="774"/>
      <c r="K29" s="774"/>
      <c r="L29" s="774"/>
      <c r="M29" s="774"/>
      <c r="N29" s="774"/>
      <c r="O29" s="774"/>
      <c r="P29" s="775"/>
      <c r="Q29" s="776">
        <v>3267</v>
      </c>
      <c r="R29" s="777"/>
      <c r="S29" s="777"/>
      <c r="T29" s="777"/>
      <c r="U29" s="777"/>
      <c r="V29" s="777">
        <v>3195</v>
      </c>
      <c r="W29" s="777"/>
      <c r="X29" s="777"/>
      <c r="Y29" s="777"/>
      <c r="Z29" s="777"/>
      <c r="AA29" s="777">
        <v>72</v>
      </c>
      <c r="AB29" s="777"/>
      <c r="AC29" s="777"/>
      <c r="AD29" s="777"/>
      <c r="AE29" s="778"/>
      <c r="AF29" s="779">
        <v>72</v>
      </c>
      <c r="AG29" s="780"/>
      <c r="AH29" s="780"/>
      <c r="AI29" s="780"/>
      <c r="AJ29" s="781"/>
      <c r="AK29" s="848">
        <v>478</v>
      </c>
      <c r="AL29" s="849"/>
      <c r="AM29" s="849"/>
      <c r="AN29" s="849"/>
      <c r="AO29" s="849"/>
      <c r="AP29" s="849" t="s">
        <v>541</v>
      </c>
      <c r="AQ29" s="849"/>
      <c r="AR29" s="849"/>
      <c r="AS29" s="849"/>
      <c r="AT29" s="849"/>
      <c r="AU29" s="849" t="s">
        <v>541</v>
      </c>
      <c r="AV29" s="849"/>
      <c r="AW29" s="849"/>
      <c r="AX29" s="849"/>
      <c r="AY29" s="849"/>
      <c r="AZ29" s="850">
        <v>0</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543</v>
      </c>
      <c r="C30" s="774"/>
      <c r="D30" s="774"/>
      <c r="E30" s="774"/>
      <c r="F30" s="774"/>
      <c r="G30" s="774"/>
      <c r="H30" s="774"/>
      <c r="I30" s="774"/>
      <c r="J30" s="774"/>
      <c r="K30" s="774"/>
      <c r="L30" s="774"/>
      <c r="M30" s="774"/>
      <c r="N30" s="774"/>
      <c r="O30" s="774"/>
      <c r="P30" s="775"/>
      <c r="Q30" s="776">
        <v>438</v>
      </c>
      <c r="R30" s="777"/>
      <c r="S30" s="777"/>
      <c r="T30" s="777"/>
      <c r="U30" s="777"/>
      <c r="V30" s="777">
        <v>428</v>
      </c>
      <c r="W30" s="777"/>
      <c r="X30" s="777"/>
      <c r="Y30" s="777"/>
      <c r="Z30" s="777"/>
      <c r="AA30" s="777">
        <v>11</v>
      </c>
      <c r="AB30" s="777"/>
      <c r="AC30" s="777"/>
      <c r="AD30" s="777"/>
      <c r="AE30" s="778"/>
      <c r="AF30" s="779">
        <v>11</v>
      </c>
      <c r="AG30" s="780"/>
      <c r="AH30" s="780"/>
      <c r="AI30" s="780"/>
      <c r="AJ30" s="781"/>
      <c r="AK30" s="848">
        <v>156</v>
      </c>
      <c r="AL30" s="849"/>
      <c r="AM30" s="849"/>
      <c r="AN30" s="849"/>
      <c r="AO30" s="849"/>
      <c r="AP30" s="849" t="s">
        <v>541</v>
      </c>
      <c r="AQ30" s="849"/>
      <c r="AR30" s="849"/>
      <c r="AS30" s="849"/>
      <c r="AT30" s="849"/>
      <c r="AU30" s="849" t="s">
        <v>541</v>
      </c>
      <c r="AV30" s="849"/>
      <c r="AW30" s="849"/>
      <c r="AX30" s="849"/>
      <c r="AY30" s="849"/>
      <c r="AZ30" s="850">
        <v>0</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544</v>
      </c>
      <c r="C31" s="774"/>
      <c r="D31" s="774"/>
      <c r="E31" s="774"/>
      <c r="F31" s="774"/>
      <c r="G31" s="774"/>
      <c r="H31" s="774"/>
      <c r="I31" s="774"/>
      <c r="J31" s="774"/>
      <c r="K31" s="774"/>
      <c r="L31" s="774"/>
      <c r="M31" s="774"/>
      <c r="N31" s="774"/>
      <c r="O31" s="774"/>
      <c r="P31" s="775"/>
      <c r="Q31" s="776">
        <v>17</v>
      </c>
      <c r="R31" s="777"/>
      <c r="S31" s="777"/>
      <c r="T31" s="777"/>
      <c r="U31" s="777"/>
      <c r="V31" s="777">
        <v>17</v>
      </c>
      <c r="W31" s="777"/>
      <c r="X31" s="777"/>
      <c r="Y31" s="777"/>
      <c r="Z31" s="777"/>
      <c r="AA31" s="777">
        <v>0</v>
      </c>
      <c r="AB31" s="777"/>
      <c r="AC31" s="777"/>
      <c r="AD31" s="777"/>
      <c r="AE31" s="778"/>
      <c r="AF31" s="779" t="s">
        <v>545</v>
      </c>
      <c r="AG31" s="780"/>
      <c r="AH31" s="780"/>
      <c r="AI31" s="780"/>
      <c r="AJ31" s="781"/>
      <c r="AK31" s="848">
        <v>2</v>
      </c>
      <c r="AL31" s="849"/>
      <c r="AM31" s="849"/>
      <c r="AN31" s="849"/>
      <c r="AO31" s="849"/>
      <c r="AP31" s="849" t="s">
        <v>541</v>
      </c>
      <c r="AQ31" s="849"/>
      <c r="AR31" s="849"/>
      <c r="AS31" s="849"/>
      <c r="AT31" s="849"/>
      <c r="AU31" s="849" t="s">
        <v>541</v>
      </c>
      <c r="AV31" s="849"/>
      <c r="AW31" s="849"/>
      <c r="AX31" s="849"/>
      <c r="AY31" s="849"/>
      <c r="AZ31" s="850">
        <v>0</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546</v>
      </c>
      <c r="C32" s="774"/>
      <c r="D32" s="774"/>
      <c r="E32" s="774"/>
      <c r="F32" s="774"/>
      <c r="G32" s="774"/>
      <c r="H32" s="774"/>
      <c r="I32" s="774"/>
      <c r="J32" s="774"/>
      <c r="K32" s="774"/>
      <c r="L32" s="774"/>
      <c r="M32" s="774"/>
      <c r="N32" s="774"/>
      <c r="O32" s="774"/>
      <c r="P32" s="775"/>
      <c r="Q32" s="776">
        <v>210</v>
      </c>
      <c r="R32" s="777"/>
      <c r="S32" s="777"/>
      <c r="T32" s="777"/>
      <c r="U32" s="777"/>
      <c r="V32" s="777">
        <v>185</v>
      </c>
      <c r="W32" s="777"/>
      <c r="X32" s="777"/>
      <c r="Y32" s="777"/>
      <c r="Z32" s="777"/>
      <c r="AA32" s="777">
        <v>26</v>
      </c>
      <c r="AB32" s="777"/>
      <c r="AC32" s="777"/>
      <c r="AD32" s="777"/>
      <c r="AE32" s="778"/>
      <c r="AF32" s="779">
        <v>429</v>
      </c>
      <c r="AG32" s="780"/>
      <c r="AH32" s="780"/>
      <c r="AI32" s="780"/>
      <c r="AJ32" s="781"/>
      <c r="AK32" s="848" t="s">
        <v>541</v>
      </c>
      <c r="AL32" s="849"/>
      <c r="AM32" s="849"/>
      <c r="AN32" s="849"/>
      <c r="AO32" s="849"/>
      <c r="AP32" s="849">
        <v>220</v>
      </c>
      <c r="AQ32" s="849"/>
      <c r="AR32" s="849"/>
      <c r="AS32" s="849"/>
      <c r="AT32" s="849"/>
      <c r="AU32" s="849">
        <v>0</v>
      </c>
      <c r="AV32" s="849"/>
      <c r="AW32" s="849"/>
      <c r="AX32" s="849"/>
      <c r="AY32" s="849"/>
      <c r="AZ32" s="850">
        <v>0</v>
      </c>
      <c r="BA32" s="850"/>
      <c r="BB32" s="850"/>
      <c r="BC32" s="850"/>
      <c r="BD32" s="850"/>
      <c r="BE32" s="846" t="s">
        <v>547</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548</v>
      </c>
      <c r="C33" s="774"/>
      <c r="D33" s="774"/>
      <c r="E33" s="774"/>
      <c r="F33" s="774"/>
      <c r="G33" s="774"/>
      <c r="H33" s="774"/>
      <c r="I33" s="774"/>
      <c r="J33" s="774"/>
      <c r="K33" s="774"/>
      <c r="L33" s="774"/>
      <c r="M33" s="774"/>
      <c r="N33" s="774"/>
      <c r="O33" s="774"/>
      <c r="P33" s="775"/>
      <c r="Q33" s="776">
        <v>12</v>
      </c>
      <c r="R33" s="777"/>
      <c r="S33" s="777"/>
      <c r="T33" s="777"/>
      <c r="U33" s="777"/>
      <c r="V33" s="777">
        <v>12</v>
      </c>
      <c r="W33" s="777"/>
      <c r="X33" s="777"/>
      <c r="Y33" s="777"/>
      <c r="Z33" s="777"/>
      <c r="AA33" s="777">
        <v>0</v>
      </c>
      <c r="AB33" s="777"/>
      <c r="AC33" s="777"/>
      <c r="AD33" s="777"/>
      <c r="AE33" s="778"/>
      <c r="AF33" s="779">
        <v>0</v>
      </c>
      <c r="AG33" s="780"/>
      <c r="AH33" s="780"/>
      <c r="AI33" s="780"/>
      <c r="AJ33" s="781"/>
      <c r="AK33" s="848" t="s">
        <v>549</v>
      </c>
      <c r="AL33" s="849"/>
      <c r="AM33" s="849"/>
      <c r="AN33" s="849"/>
      <c r="AO33" s="849"/>
      <c r="AP33" s="849">
        <v>175</v>
      </c>
      <c r="AQ33" s="849"/>
      <c r="AR33" s="849"/>
      <c r="AS33" s="849"/>
      <c r="AT33" s="849"/>
      <c r="AU33" s="849">
        <v>142</v>
      </c>
      <c r="AV33" s="849"/>
      <c r="AW33" s="849"/>
      <c r="AX33" s="849"/>
      <c r="AY33" s="849"/>
      <c r="AZ33" s="850">
        <v>0</v>
      </c>
      <c r="BA33" s="850"/>
      <c r="BB33" s="850"/>
      <c r="BC33" s="850"/>
      <c r="BD33" s="850"/>
      <c r="BE33" s="846" t="s">
        <v>550</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535</v>
      </c>
      <c r="C34" s="774"/>
      <c r="D34" s="774"/>
      <c r="E34" s="774"/>
      <c r="F34" s="774"/>
      <c r="G34" s="774"/>
      <c r="H34" s="774"/>
      <c r="I34" s="774"/>
      <c r="J34" s="774"/>
      <c r="K34" s="774"/>
      <c r="L34" s="774"/>
      <c r="M34" s="774"/>
      <c r="N34" s="774"/>
      <c r="O34" s="774"/>
      <c r="P34" s="775"/>
      <c r="Q34" s="776">
        <v>415</v>
      </c>
      <c r="R34" s="777"/>
      <c r="S34" s="777"/>
      <c r="T34" s="777"/>
      <c r="U34" s="777"/>
      <c r="V34" s="777">
        <v>414</v>
      </c>
      <c r="W34" s="777"/>
      <c r="X34" s="777"/>
      <c r="Y34" s="777"/>
      <c r="Z34" s="777"/>
      <c r="AA34" s="777">
        <v>1</v>
      </c>
      <c r="AB34" s="777"/>
      <c r="AC34" s="777"/>
      <c r="AD34" s="777"/>
      <c r="AE34" s="778"/>
      <c r="AF34" s="779">
        <v>0</v>
      </c>
      <c r="AG34" s="780"/>
      <c r="AH34" s="780"/>
      <c r="AI34" s="780"/>
      <c r="AJ34" s="781"/>
      <c r="AK34" s="848">
        <v>190</v>
      </c>
      <c r="AL34" s="849"/>
      <c r="AM34" s="849"/>
      <c r="AN34" s="849"/>
      <c r="AO34" s="849"/>
      <c r="AP34" s="849">
        <v>1736</v>
      </c>
      <c r="AQ34" s="849"/>
      <c r="AR34" s="849"/>
      <c r="AS34" s="849"/>
      <c r="AT34" s="849"/>
      <c r="AU34" s="849">
        <v>1283</v>
      </c>
      <c r="AV34" s="849"/>
      <c r="AW34" s="849"/>
      <c r="AX34" s="849"/>
      <c r="AY34" s="849"/>
      <c r="AZ34" s="850">
        <v>0</v>
      </c>
      <c r="BA34" s="850"/>
      <c r="BB34" s="850"/>
      <c r="BC34" s="850"/>
      <c r="BD34" s="850"/>
      <c r="BE34" s="846" t="s">
        <v>536</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537</v>
      </c>
      <c r="C35" s="774"/>
      <c r="D35" s="774"/>
      <c r="E35" s="774"/>
      <c r="F35" s="774"/>
      <c r="G35" s="774"/>
      <c r="H35" s="774"/>
      <c r="I35" s="774"/>
      <c r="J35" s="774"/>
      <c r="K35" s="774"/>
      <c r="L35" s="774"/>
      <c r="M35" s="774"/>
      <c r="N35" s="774"/>
      <c r="O35" s="774"/>
      <c r="P35" s="775"/>
      <c r="Q35" s="776">
        <v>513</v>
      </c>
      <c r="R35" s="777"/>
      <c r="S35" s="777"/>
      <c r="T35" s="777"/>
      <c r="U35" s="777"/>
      <c r="V35" s="777">
        <v>510</v>
      </c>
      <c r="W35" s="777"/>
      <c r="X35" s="777"/>
      <c r="Y35" s="777"/>
      <c r="Z35" s="777"/>
      <c r="AA35" s="777">
        <v>3</v>
      </c>
      <c r="AB35" s="777"/>
      <c r="AC35" s="777"/>
      <c r="AD35" s="777"/>
      <c r="AE35" s="778"/>
      <c r="AF35" s="779">
        <v>0</v>
      </c>
      <c r="AG35" s="780"/>
      <c r="AH35" s="780"/>
      <c r="AI35" s="780"/>
      <c r="AJ35" s="781"/>
      <c r="AK35" s="848">
        <v>204</v>
      </c>
      <c r="AL35" s="849"/>
      <c r="AM35" s="849"/>
      <c r="AN35" s="849"/>
      <c r="AO35" s="849"/>
      <c r="AP35" s="849">
        <v>2271</v>
      </c>
      <c r="AQ35" s="849"/>
      <c r="AR35" s="849"/>
      <c r="AS35" s="849"/>
      <c r="AT35" s="849"/>
      <c r="AU35" s="849">
        <v>1621</v>
      </c>
      <c r="AV35" s="849"/>
      <c r="AW35" s="849"/>
      <c r="AX35" s="849"/>
      <c r="AY35" s="849"/>
      <c r="AZ35" s="850">
        <v>0</v>
      </c>
      <c r="BA35" s="850"/>
      <c r="BB35" s="850"/>
      <c r="BC35" s="850"/>
      <c r="BD35" s="850"/>
      <c r="BE35" s="846" t="s">
        <v>536</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538</v>
      </c>
      <c r="C36" s="774"/>
      <c r="D36" s="774"/>
      <c r="E36" s="774"/>
      <c r="F36" s="774"/>
      <c r="G36" s="774"/>
      <c r="H36" s="774"/>
      <c r="I36" s="774"/>
      <c r="J36" s="774"/>
      <c r="K36" s="774"/>
      <c r="L36" s="774"/>
      <c r="M36" s="774"/>
      <c r="N36" s="774"/>
      <c r="O36" s="774"/>
      <c r="P36" s="775"/>
      <c r="Q36" s="776">
        <v>157</v>
      </c>
      <c r="R36" s="777"/>
      <c r="S36" s="777"/>
      <c r="T36" s="777"/>
      <c r="U36" s="777"/>
      <c r="V36" s="777">
        <v>157</v>
      </c>
      <c r="W36" s="777"/>
      <c r="X36" s="777"/>
      <c r="Y36" s="777"/>
      <c r="Z36" s="777"/>
      <c r="AA36" s="777">
        <v>0</v>
      </c>
      <c r="AB36" s="777"/>
      <c r="AC36" s="777"/>
      <c r="AD36" s="777"/>
      <c r="AE36" s="778"/>
      <c r="AF36" s="779">
        <v>0</v>
      </c>
      <c r="AG36" s="780"/>
      <c r="AH36" s="780"/>
      <c r="AI36" s="780"/>
      <c r="AJ36" s="781"/>
      <c r="AK36" s="848">
        <v>121</v>
      </c>
      <c r="AL36" s="849"/>
      <c r="AM36" s="849"/>
      <c r="AN36" s="849"/>
      <c r="AO36" s="849"/>
      <c r="AP36" s="849">
        <v>1007</v>
      </c>
      <c r="AQ36" s="849"/>
      <c r="AR36" s="849"/>
      <c r="AS36" s="849"/>
      <c r="AT36" s="849"/>
      <c r="AU36" s="849">
        <v>1002</v>
      </c>
      <c r="AV36" s="849"/>
      <c r="AW36" s="849"/>
      <c r="AX36" s="849"/>
      <c r="AY36" s="849"/>
      <c r="AZ36" s="850">
        <v>0</v>
      </c>
      <c r="BA36" s="850"/>
      <c r="BB36" s="850"/>
      <c r="BC36" s="850"/>
      <c r="BD36" s="850"/>
      <c r="BE36" s="846" t="s">
        <v>536</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t="s">
        <v>539</v>
      </c>
      <c r="C37" s="774"/>
      <c r="D37" s="774"/>
      <c r="E37" s="774"/>
      <c r="F37" s="774"/>
      <c r="G37" s="774"/>
      <c r="H37" s="774"/>
      <c r="I37" s="774"/>
      <c r="J37" s="774"/>
      <c r="K37" s="774"/>
      <c r="L37" s="774"/>
      <c r="M37" s="774"/>
      <c r="N37" s="774"/>
      <c r="O37" s="774"/>
      <c r="P37" s="775"/>
      <c r="Q37" s="776">
        <v>37</v>
      </c>
      <c r="R37" s="777"/>
      <c r="S37" s="777"/>
      <c r="T37" s="777"/>
      <c r="U37" s="777"/>
      <c r="V37" s="777">
        <v>37</v>
      </c>
      <c r="W37" s="777"/>
      <c r="X37" s="777"/>
      <c r="Y37" s="777"/>
      <c r="Z37" s="777"/>
      <c r="AA37" s="777">
        <v>0</v>
      </c>
      <c r="AB37" s="777"/>
      <c r="AC37" s="777"/>
      <c r="AD37" s="777"/>
      <c r="AE37" s="778"/>
      <c r="AF37" s="779">
        <v>0</v>
      </c>
      <c r="AG37" s="780"/>
      <c r="AH37" s="780"/>
      <c r="AI37" s="780"/>
      <c r="AJ37" s="781"/>
      <c r="AK37" s="848">
        <v>35</v>
      </c>
      <c r="AL37" s="849"/>
      <c r="AM37" s="849"/>
      <c r="AN37" s="849"/>
      <c r="AO37" s="849"/>
      <c r="AP37" s="849">
        <v>289</v>
      </c>
      <c r="AQ37" s="849"/>
      <c r="AR37" s="849"/>
      <c r="AS37" s="849"/>
      <c r="AT37" s="849"/>
      <c r="AU37" s="849">
        <v>289</v>
      </c>
      <c r="AV37" s="849"/>
      <c r="AW37" s="849"/>
      <c r="AX37" s="849"/>
      <c r="AY37" s="849"/>
      <c r="AZ37" s="850">
        <v>0</v>
      </c>
      <c r="BA37" s="850"/>
      <c r="BB37" s="850"/>
      <c r="BC37" s="850"/>
      <c r="BD37" s="850"/>
      <c r="BE37" s="846" t="s">
        <v>536</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376</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363</v>
      </c>
      <c r="B63" s="808" t="s">
        <v>377</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515</v>
      </c>
      <c r="AG63" s="860"/>
      <c r="AH63" s="860"/>
      <c r="AI63" s="860"/>
      <c r="AJ63" s="861"/>
      <c r="AK63" s="862"/>
      <c r="AL63" s="857"/>
      <c r="AM63" s="857"/>
      <c r="AN63" s="857"/>
      <c r="AO63" s="857"/>
      <c r="AP63" s="860">
        <v>5698</v>
      </c>
      <c r="AQ63" s="860"/>
      <c r="AR63" s="860"/>
      <c r="AS63" s="860"/>
      <c r="AT63" s="860"/>
      <c r="AU63" s="860">
        <v>4338</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378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379</v>
      </c>
      <c r="B66" s="759"/>
      <c r="C66" s="759"/>
      <c r="D66" s="759"/>
      <c r="E66" s="759"/>
      <c r="F66" s="759"/>
      <c r="G66" s="759"/>
      <c r="H66" s="759"/>
      <c r="I66" s="759"/>
      <c r="J66" s="759"/>
      <c r="K66" s="759"/>
      <c r="L66" s="759"/>
      <c r="M66" s="759"/>
      <c r="N66" s="759"/>
      <c r="O66" s="759"/>
      <c r="P66" s="760"/>
      <c r="Q66" s="735" t="s">
        <v>380</v>
      </c>
      <c r="R66" s="736"/>
      <c r="S66" s="736"/>
      <c r="T66" s="736"/>
      <c r="U66" s="737"/>
      <c r="V66" s="735" t="s">
        <v>381</v>
      </c>
      <c r="W66" s="736"/>
      <c r="X66" s="736"/>
      <c r="Y66" s="736"/>
      <c r="Z66" s="737"/>
      <c r="AA66" s="735" t="s">
        <v>382</v>
      </c>
      <c r="AB66" s="736"/>
      <c r="AC66" s="736"/>
      <c r="AD66" s="736"/>
      <c r="AE66" s="737"/>
      <c r="AF66" s="870" t="s">
        <v>383</v>
      </c>
      <c r="AG66" s="831"/>
      <c r="AH66" s="831"/>
      <c r="AI66" s="831"/>
      <c r="AJ66" s="871"/>
      <c r="AK66" s="735" t="s">
        <v>384</v>
      </c>
      <c r="AL66" s="759"/>
      <c r="AM66" s="759"/>
      <c r="AN66" s="759"/>
      <c r="AO66" s="760"/>
      <c r="AP66" s="735" t="s">
        <v>385</v>
      </c>
      <c r="AQ66" s="736"/>
      <c r="AR66" s="736"/>
      <c r="AS66" s="736"/>
      <c r="AT66" s="737"/>
      <c r="AU66" s="735" t="s">
        <v>386</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551</v>
      </c>
      <c r="C68" s="888"/>
      <c r="D68" s="888"/>
      <c r="E68" s="888"/>
      <c r="F68" s="888"/>
      <c r="G68" s="888"/>
      <c r="H68" s="888"/>
      <c r="I68" s="888"/>
      <c r="J68" s="888"/>
      <c r="K68" s="888"/>
      <c r="L68" s="888"/>
      <c r="M68" s="888"/>
      <c r="N68" s="888"/>
      <c r="O68" s="888"/>
      <c r="P68" s="889"/>
      <c r="Q68" s="890">
        <v>2</v>
      </c>
      <c r="R68" s="884"/>
      <c r="S68" s="884"/>
      <c r="T68" s="884"/>
      <c r="U68" s="884"/>
      <c r="V68" s="884">
        <v>0</v>
      </c>
      <c r="W68" s="884"/>
      <c r="X68" s="884"/>
      <c r="Y68" s="884"/>
      <c r="Z68" s="884"/>
      <c r="AA68" s="884">
        <v>2</v>
      </c>
      <c r="AB68" s="884"/>
      <c r="AC68" s="884"/>
      <c r="AD68" s="884"/>
      <c r="AE68" s="884"/>
      <c r="AF68" s="884">
        <v>2</v>
      </c>
      <c r="AG68" s="884"/>
      <c r="AH68" s="884"/>
      <c r="AI68" s="884"/>
      <c r="AJ68" s="884"/>
      <c r="AK68" s="884"/>
      <c r="AL68" s="884"/>
      <c r="AM68" s="884"/>
      <c r="AN68" s="884"/>
      <c r="AO68" s="884"/>
      <c r="AP68" s="884"/>
      <c r="AQ68" s="884"/>
      <c r="AR68" s="884"/>
      <c r="AS68" s="884"/>
      <c r="AT68" s="884"/>
      <c r="AU68" s="884"/>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552</v>
      </c>
      <c r="C69" s="892"/>
      <c r="D69" s="892"/>
      <c r="E69" s="892"/>
      <c r="F69" s="892"/>
      <c r="G69" s="892"/>
      <c r="H69" s="892"/>
      <c r="I69" s="892"/>
      <c r="J69" s="892"/>
      <c r="K69" s="892"/>
      <c r="L69" s="892"/>
      <c r="M69" s="892"/>
      <c r="N69" s="892"/>
      <c r="O69" s="892"/>
      <c r="P69" s="893"/>
      <c r="Q69" s="894">
        <v>159</v>
      </c>
      <c r="R69" s="849"/>
      <c r="S69" s="849"/>
      <c r="T69" s="849"/>
      <c r="U69" s="849"/>
      <c r="V69" s="849">
        <v>132</v>
      </c>
      <c r="W69" s="849"/>
      <c r="X69" s="849"/>
      <c r="Y69" s="849"/>
      <c r="Z69" s="849"/>
      <c r="AA69" s="849">
        <v>27</v>
      </c>
      <c r="AB69" s="849"/>
      <c r="AC69" s="849"/>
      <c r="AD69" s="849"/>
      <c r="AE69" s="849"/>
      <c r="AF69" s="849">
        <v>27</v>
      </c>
      <c r="AG69" s="849"/>
      <c r="AH69" s="849"/>
      <c r="AI69" s="849"/>
      <c r="AJ69" s="849"/>
      <c r="AK69" s="849"/>
      <c r="AL69" s="849"/>
      <c r="AM69" s="849"/>
      <c r="AN69" s="849"/>
      <c r="AO69" s="849"/>
      <c r="AP69" s="849"/>
      <c r="AQ69" s="849"/>
      <c r="AR69" s="849"/>
      <c r="AS69" s="849"/>
      <c r="AT69" s="849"/>
      <c r="AU69" s="849"/>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553</v>
      </c>
      <c r="C70" s="892"/>
      <c r="D70" s="892"/>
      <c r="E70" s="892"/>
      <c r="F70" s="892"/>
      <c r="G70" s="892"/>
      <c r="H70" s="892"/>
      <c r="I70" s="892"/>
      <c r="J70" s="892"/>
      <c r="K70" s="892"/>
      <c r="L70" s="892"/>
      <c r="M70" s="892"/>
      <c r="N70" s="892"/>
      <c r="O70" s="892"/>
      <c r="P70" s="893"/>
      <c r="Q70" s="894">
        <v>146</v>
      </c>
      <c r="R70" s="849"/>
      <c r="S70" s="849"/>
      <c r="T70" s="849"/>
      <c r="U70" s="849"/>
      <c r="V70" s="849">
        <v>141</v>
      </c>
      <c r="W70" s="849"/>
      <c r="X70" s="849"/>
      <c r="Y70" s="849"/>
      <c r="Z70" s="849"/>
      <c r="AA70" s="849">
        <v>6</v>
      </c>
      <c r="AB70" s="849"/>
      <c r="AC70" s="849"/>
      <c r="AD70" s="849"/>
      <c r="AE70" s="849"/>
      <c r="AF70" s="849">
        <v>6</v>
      </c>
      <c r="AG70" s="849"/>
      <c r="AH70" s="849"/>
      <c r="AI70" s="849"/>
      <c r="AJ70" s="849"/>
      <c r="AK70" s="849"/>
      <c r="AL70" s="849"/>
      <c r="AM70" s="849"/>
      <c r="AN70" s="849"/>
      <c r="AO70" s="849"/>
      <c r="AP70" s="849"/>
      <c r="AQ70" s="849"/>
      <c r="AR70" s="849"/>
      <c r="AS70" s="849"/>
      <c r="AT70" s="849"/>
      <c r="AU70" s="849"/>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554</v>
      </c>
      <c r="C71" s="892"/>
      <c r="D71" s="892"/>
      <c r="E71" s="892"/>
      <c r="F71" s="892"/>
      <c r="G71" s="892"/>
      <c r="H71" s="892"/>
      <c r="I71" s="892"/>
      <c r="J71" s="892"/>
      <c r="K71" s="892"/>
      <c r="L71" s="892"/>
      <c r="M71" s="892"/>
      <c r="N71" s="892"/>
      <c r="O71" s="892"/>
      <c r="P71" s="893"/>
      <c r="Q71" s="894">
        <v>176</v>
      </c>
      <c r="R71" s="849"/>
      <c r="S71" s="849"/>
      <c r="T71" s="849"/>
      <c r="U71" s="849"/>
      <c r="V71" s="849">
        <v>175</v>
      </c>
      <c r="W71" s="849"/>
      <c r="X71" s="849"/>
      <c r="Y71" s="849"/>
      <c r="Z71" s="849"/>
      <c r="AA71" s="849">
        <v>1</v>
      </c>
      <c r="AB71" s="849"/>
      <c r="AC71" s="849"/>
      <c r="AD71" s="849"/>
      <c r="AE71" s="849"/>
      <c r="AF71" s="849">
        <v>1</v>
      </c>
      <c r="AG71" s="849"/>
      <c r="AH71" s="849"/>
      <c r="AI71" s="849"/>
      <c r="AJ71" s="849"/>
      <c r="AK71" s="849"/>
      <c r="AL71" s="849"/>
      <c r="AM71" s="849"/>
      <c r="AN71" s="849"/>
      <c r="AO71" s="849"/>
      <c r="AP71" s="849">
        <v>364</v>
      </c>
      <c r="AQ71" s="849"/>
      <c r="AR71" s="849"/>
      <c r="AS71" s="849"/>
      <c r="AT71" s="849"/>
      <c r="AU71" s="849">
        <v>240</v>
      </c>
      <c r="AV71" s="849"/>
      <c r="AW71" s="849"/>
      <c r="AX71" s="849"/>
      <c r="AY71" s="849"/>
      <c r="AZ71" s="895" t="s">
        <v>555</v>
      </c>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554</v>
      </c>
      <c r="C72" s="892"/>
      <c r="D72" s="892"/>
      <c r="E72" s="892"/>
      <c r="F72" s="892"/>
      <c r="G72" s="892"/>
      <c r="H72" s="892"/>
      <c r="I72" s="892"/>
      <c r="J72" s="892"/>
      <c r="K72" s="892"/>
      <c r="L72" s="892"/>
      <c r="M72" s="892"/>
      <c r="N72" s="892"/>
      <c r="O72" s="892"/>
      <c r="P72" s="893"/>
      <c r="Q72" s="894">
        <v>842</v>
      </c>
      <c r="R72" s="849"/>
      <c r="S72" s="849"/>
      <c r="T72" s="849"/>
      <c r="U72" s="849"/>
      <c r="V72" s="849">
        <v>841</v>
      </c>
      <c r="W72" s="849"/>
      <c r="X72" s="849"/>
      <c r="Y72" s="849"/>
      <c r="Z72" s="849"/>
      <c r="AA72" s="849">
        <v>1</v>
      </c>
      <c r="AB72" s="849"/>
      <c r="AC72" s="849"/>
      <c r="AD72" s="849"/>
      <c r="AE72" s="849"/>
      <c r="AF72" s="849">
        <v>1</v>
      </c>
      <c r="AG72" s="849"/>
      <c r="AH72" s="849"/>
      <c r="AI72" s="849"/>
      <c r="AJ72" s="849"/>
      <c r="AK72" s="849"/>
      <c r="AL72" s="849"/>
      <c r="AM72" s="849"/>
      <c r="AN72" s="849"/>
      <c r="AO72" s="849"/>
      <c r="AP72" s="849">
        <v>153</v>
      </c>
      <c r="AQ72" s="849"/>
      <c r="AR72" s="849"/>
      <c r="AS72" s="849"/>
      <c r="AT72" s="849"/>
      <c r="AU72" s="849">
        <v>108</v>
      </c>
      <c r="AV72" s="849"/>
      <c r="AW72" s="849"/>
      <c r="AX72" s="849"/>
      <c r="AY72" s="849"/>
      <c r="AZ72" s="895" t="s">
        <v>556</v>
      </c>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557</v>
      </c>
      <c r="C73" s="892"/>
      <c r="D73" s="892"/>
      <c r="E73" s="892"/>
      <c r="F73" s="892"/>
      <c r="G73" s="892"/>
      <c r="H73" s="892"/>
      <c r="I73" s="892"/>
      <c r="J73" s="892"/>
      <c r="K73" s="892"/>
      <c r="L73" s="892"/>
      <c r="M73" s="892"/>
      <c r="N73" s="892"/>
      <c r="O73" s="892"/>
      <c r="P73" s="893"/>
      <c r="Q73" s="894">
        <v>3694</v>
      </c>
      <c r="R73" s="849"/>
      <c r="S73" s="849"/>
      <c r="T73" s="849"/>
      <c r="U73" s="849"/>
      <c r="V73" s="849">
        <v>3656</v>
      </c>
      <c r="W73" s="849"/>
      <c r="X73" s="849"/>
      <c r="Y73" s="849"/>
      <c r="Z73" s="849"/>
      <c r="AA73" s="849">
        <v>38</v>
      </c>
      <c r="AB73" s="849"/>
      <c r="AC73" s="849"/>
      <c r="AD73" s="849"/>
      <c r="AE73" s="849"/>
      <c r="AF73" s="849">
        <v>38</v>
      </c>
      <c r="AG73" s="849"/>
      <c r="AH73" s="849"/>
      <c r="AI73" s="849"/>
      <c r="AJ73" s="849"/>
      <c r="AK73" s="849"/>
      <c r="AL73" s="849"/>
      <c r="AM73" s="849"/>
      <c r="AN73" s="849"/>
      <c r="AO73" s="849"/>
      <c r="AP73" s="849">
        <v>2027</v>
      </c>
      <c r="AQ73" s="849"/>
      <c r="AR73" s="849"/>
      <c r="AS73" s="849"/>
      <c r="AT73" s="849"/>
      <c r="AU73" s="849">
        <v>513</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558</v>
      </c>
      <c r="C74" s="892"/>
      <c r="D74" s="892"/>
      <c r="E74" s="892"/>
      <c r="F74" s="892"/>
      <c r="G74" s="892"/>
      <c r="H74" s="892"/>
      <c r="I74" s="892"/>
      <c r="J74" s="892"/>
      <c r="K74" s="892"/>
      <c r="L74" s="892"/>
      <c r="M74" s="892"/>
      <c r="N74" s="892"/>
      <c r="O74" s="892"/>
      <c r="P74" s="893"/>
      <c r="Q74" s="894">
        <v>33</v>
      </c>
      <c r="R74" s="849"/>
      <c r="S74" s="849"/>
      <c r="T74" s="849"/>
      <c r="U74" s="849"/>
      <c r="V74" s="849">
        <v>29</v>
      </c>
      <c r="W74" s="849"/>
      <c r="X74" s="849"/>
      <c r="Y74" s="849"/>
      <c r="Z74" s="849"/>
      <c r="AA74" s="849">
        <v>4</v>
      </c>
      <c r="AB74" s="849"/>
      <c r="AC74" s="849"/>
      <c r="AD74" s="849"/>
      <c r="AE74" s="849"/>
      <c r="AF74" s="849">
        <v>4</v>
      </c>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559</v>
      </c>
      <c r="C75" s="892"/>
      <c r="D75" s="892"/>
      <c r="E75" s="892"/>
      <c r="F75" s="892"/>
      <c r="G75" s="892"/>
      <c r="H75" s="892"/>
      <c r="I75" s="892"/>
      <c r="J75" s="892"/>
      <c r="K75" s="892"/>
      <c r="L75" s="892"/>
      <c r="M75" s="892"/>
      <c r="N75" s="892"/>
      <c r="O75" s="892"/>
      <c r="P75" s="893"/>
      <c r="Q75" s="897">
        <v>147</v>
      </c>
      <c r="R75" s="898"/>
      <c r="S75" s="898"/>
      <c r="T75" s="898"/>
      <c r="U75" s="848"/>
      <c r="V75" s="899">
        <v>139</v>
      </c>
      <c r="W75" s="898"/>
      <c r="X75" s="898"/>
      <c r="Y75" s="898"/>
      <c r="Z75" s="848"/>
      <c r="AA75" s="899">
        <v>8</v>
      </c>
      <c r="AB75" s="898"/>
      <c r="AC75" s="898"/>
      <c r="AD75" s="898"/>
      <c r="AE75" s="848"/>
      <c r="AF75" s="899">
        <v>8</v>
      </c>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560</v>
      </c>
      <c r="C76" s="892"/>
      <c r="D76" s="892"/>
      <c r="E76" s="892"/>
      <c r="F76" s="892"/>
      <c r="G76" s="892"/>
      <c r="H76" s="892"/>
      <c r="I76" s="892"/>
      <c r="J76" s="892"/>
      <c r="K76" s="892"/>
      <c r="L76" s="892"/>
      <c r="M76" s="892"/>
      <c r="N76" s="892"/>
      <c r="O76" s="892"/>
      <c r="P76" s="893"/>
      <c r="Q76" s="897">
        <v>5199</v>
      </c>
      <c r="R76" s="898"/>
      <c r="S76" s="898"/>
      <c r="T76" s="898"/>
      <c r="U76" s="848"/>
      <c r="V76" s="899">
        <v>3904</v>
      </c>
      <c r="W76" s="898"/>
      <c r="X76" s="898"/>
      <c r="Y76" s="898"/>
      <c r="Z76" s="848"/>
      <c r="AA76" s="899">
        <v>1295</v>
      </c>
      <c r="AB76" s="898"/>
      <c r="AC76" s="898"/>
      <c r="AD76" s="898"/>
      <c r="AE76" s="848"/>
      <c r="AF76" s="899">
        <v>1295</v>
      </c>
      <c r="AG76" s="898"/>
      <c r="AH76" s="898"/>
      <c r="AI76" s="898"/>
      <c r="AJ76" s="848"/>
      <c r="AK76" s="899">
        <v>5</v>
      </c>
      <c r="AL76" s="898"/>
      <c r="AM76" s="898"/>
      <c r="AN76" s="898"/>
      <c r="AO76" s="848"/>
      <c r="AP76" s="899"/>
      <c r="AQ76" s="898"/>
      <c r="AR76" s="898"/>
      <c r="AS76" s="898"/>
      <c r="AT76" s="848"/>
      <c r="AU76" s="899"/>
      <c r="AV76" s="898"/>
      <c r="AW76" s="898"/>
      <c r="AX76" s="898"/>
      <c r="AY76" s="848"/>
      <c r="AZ76" s="895" t="s">
        <v>555</v>
      </c>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560</v>
      </c>
      <c r="C77" s="892"/>
      <c r="D77" s="892"/>
      <c r="E77" s="892"/>
      <c r="F77" s="892"/>
      <c r="G77" s="892"/>
      <c r="H77" s="892"/>
      <c r="I77" s="892"/>
      <c r="J77" s="892"/>
      <c r="K77" s="892"/>
      <c r="L77" s="892"/>
      <c r="M77" s="892"/>
      <c r="N77" s="892"/>
      <c r="O77" s="892"/>
      <c r="P77" s="893"/>
      <c r="Q77" s="897">
        <v>11</v>
      </c>
      <c r="R77" s="898"/>
      <c r="S77" s="898"/>
      <c r="T77" s="898"/>
      <c r="U77" s="848"/>
      <c r="V77" s="899">
        <v>11</v>
      </c>
      <c r="W77" s="898"/>
      <c r="X77" s="898"/>
      <c r="Y77" s="898"/>
      <c r="Z77" s="848"/>
      <c r="AA77" s="899">
        <v>0</v>
      </c>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t="s">
        <v>561</v>
      </c>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560</v>
      </c>
      <c r="C78" s="892"/>
      <c r="D78" s="892"/>
      <c r="E78" s="892"/>
      <c r="F78" s="892"/>
      <c r="G78" s="892"/>
      <c r="H78" s="892"/>
      <c r="I78" s="892"/>
      <c r="J78" s="892"/>
      <c r="K78" s="892"/>
      <c r="L78" s="892"/>
      <c r="M78" s="892"/>
      <c r="N78" s="892"/>
      <c r="O78" s="892"/>
      <c r="P78" s="893"/>
      <c r="Q78" s="894">
        <v>1316</v>
      </c>
      <c r="R78" s="849"/>
      <c r="S78" s="849"/>
      <c r="T78" s="849"/>
      <c r="U78" s="849"/>
      <c r="V78" s="849">
        <v>543</v>
      </c>
      <c r="W78" s="849"/>
      <c r="X78" s="849"/>
      <c r="Y78" s="849"/>
      <c r="Z78" s="849"/>
      <c r="AA78" s="849">
        <v>772</v>
      </c>
      <c r="AB78" s="849"/>
      <c r="AC78" s="849"/>
      <c r="AD78" s="849"/>
      <c r="AE78" s="849"/>
      <c r="AF78" s="849">
        <v>772</v>
      </c>
      <c r="AG78" s="849"/>
      <c r="AH78" s="849"/>
      <c r="AI78" s="849"/>
      <c r="AJ78" s="849"/>
      <c r="AK78" s="849"/>
      <c r="AL78" s="849"/>
      <c r="AM78" s="849"/>
      <c r="AN78" s="849"/>
      <c r="AO78" s="849"/>
      <c r="AP78" s="849"/>
      <c r="AQ78" s="849"/>
      <c r="AR78" s="849"/>
      <c r="AS78" s="849"/>
      <c r="AT78" s="849"/>
      <c r="AU78" s="849"/>
      <c r="AV78" s="849"/>
      <c r="AW78" s="849"/>
      <c r="AX78" s="849"/>
      <c r="AY78" s="849"/>
      <c r="AZ78" s="895" t="s">
        <v>562</v>
      </c>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t="s">
        <v>563</v>
      </c>
      <c r="C79" s="892"/>
      <c r="D79" s="892"/>
      <c r="E79" s="892"/>
      <c r="F79" s="892"/>
      <c r="G79" s="892"/>
      <c r="H79" s="892"/>
      <c r="I79" s="892"/>
      <c r="J79" s="892"/>
      <c r="K79" s="892"/>
      <c r="L79" s="892"/>
      <c r="M79" s="892"/>
      <c r="N79" s="892"/>
      <c r="O79" s="892"/>
      <c r="P79" s="893"/>
      <c r="Q79" s="894">
        <v>50</v>
      </c>
      <c r="R79" s="849"/>
      <c r="S79" s="849"/>
      <c r="T79" s="849"/>
      <c r="U79" s="849"/>
      <c r="V79" s="849">
        <v>45</v>
      </c>
      <c r="W79" s="849"/>
      <c r="X79" s="849"/>
      <c r="Y79" s="849"/>
      <c r="Z79" s="849"/>
      <c r="AA79" s="849">
        <v>5</v>
      </c>
      <c r="AB79" s="849"/>
      <c r="AC79" s="849"/>
      <c r="AD79" s="849"/>
      <c r="AE79" s="849"/>
      <c r="AF79" s="849">
        <v>5</v>
      </c>
      <c r="AG79" s="849"/>
      <c r="AH79" s="849"/>
      <c r="AI79" s="849"/>
      <c r="AJ79" s="849"/>
      <c r="AK79" s="849"/>
      <c r="AL79" s="849"/>
      <c r="AM79" s="849"/>
      <c r="AN79" s="849"/>
      <c r="AO79" s="849"/>
      <c r="AP79" s="849"/>
      <c r="AQ79" s="849"/>
      <c r="AR79" s="849"/>
      <c r="AS79" s="849"/>
      <c r="AT79" s="849"/>
      <c r="AU79" s="849"/>
      <c r="AV79" s="849"/>
      <c r="AW79" s="849"/>
      <c r="AX79" s="849"/>
      <c r="AY79" s="849"/>
      <c r="AZ79" s="895" t="s">
        <v>555</v>
      </c>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t="s">
        <v>564</v>
      </c>
      <c r="C80" s="892"/>
      <c r="D80" s="892"/>
      <c r="E80" s="892"/>
      <c r="F80" s="892"/>
      <c r="G80" s="892"/>
      <c r="H80" s="892"/>
      <c r="I80" s="892"/>
      <c r="J80" s="892"/>
      <c r="K80" s="892"/>
      <c r="L80" s="892"/>
      <c r="M80" s="892"/>
      <c r="N80" s="892"/>
      <c r="O80" s="892"/>
      <c r="P80" s="893"/>
      <c r="Q80" s="894">
        <v>143449</v>
      </c>
      <c r="R80" s="849"/>
      <c r="S80" s="849"/>
      <c r="T80" s="849"/>
      <c r="U80" s="849"/>
      <c r="V80" s="849">
        <v>139730</v>
      </c>
      <c r="W80" s="849"/>
      <c r="X80" s="849"/>
      <c r="Y80" s="849"/>
      <c r="Z80" s="849"/>
      <c r="AA80" s="849">
        <v>3719</v>
      </c>
      <c r="AB80" s="849"/>
      <c r="AC80" s="849"/>
      <c r="AD80" s="849"/>
      <c r="AE80" s="849"/>
      <c r="AF80" s="849">
        <v>3719</v>
      </c>
      <c r="AG80" s="849"/>
      <c r="AH80" s="849"/>
      <c r="AI80" s="849"/>
      <c r="AJ80" s="849"/>
      <c r="AK80" s="849"/>
      <c r="AL80" s="849"/>
      <c r="AM80" s="849"/>
      <c r="AN80" s="849"/>
      <c r="AO80" s="849"/>
      <c r="AP80" s="849"/>
      <c r="AQ80" s="849"/>
      <c r="AR80" s="849"/>
      <c r="AS80" s="849"/>
      <c r="AT80" s="849"/>
      <c r="AU80" s="849"/>
      <c r="AV80" s="849"/>
      <c r="AW80" s="849"/>
      <c r="AX80" s="849"/>
      <c r="AY80" s="849"/>
      <c r="AZ80" s="895" t="s">
        <v>565</v>
      </c>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t="s">
        <v>566</v>
      </c>
      <c r="C81" s="892"/>
      <c r="D81" s="892"/>
      <c r="E81" s="892"/>
      <c r="F81" s="892"/>
      <c r="G81" s="892"/>
      <c r="H81" s="892"/>
      <c r="I81" s="892"/>
      <c r="J81" s="892"/>
      <c r="K81" s="892"/>
      <c r="L81" s="892"/>
      <c r="M81" s="892"/>
      <c r="N81" s="892"/>
      <c r="O81" s="892"/>
      <c r="P81" s="893"/>
      <c r="Q81" s="894">
        <v>61</v>
      </c>
      <c r="R81" s="849"/>
      <c r="S81" s="849"/>
      <c r="T81" s="849"/>
      <c r="U81" s="849"/>
      <c r="V81" s="849">
        <v>61</v>
      </c>
      <c r="W81" s="849"/>
      <c r="X81" s="849"/>
      <c r="Y81" s="849"/>
      <c r="Z81" s="849"/>
      <c r="AA81" s="849">
        <v>0</v>
      </c>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363</v>
      </c>
      <c r="B88" s="808" t="s">
        <v>387</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5877</v>
      </c>
      <c r="AG88" s="860"/>
      <c r="AH88" s="860"/>
      <c r="AI88" s="860"/>
      <c r="AJ88" s="860"/>
      <c r="AK88" s="857"/>
      <c r="AL88" s="857"/>
      <c r="AM88" s="857"/>
      <c r="AN88" s="857"/>
      <c r="AO88" s="857"/>
      <c r="AP88" s="860">
        <v>2545</v>
      </c>
      <c r="AQ88" s="860"/>
      <c r="AR88" s="860"/>
      <c r="AS88" s="860"/>
      <c r="AT88" s="860"/>
      <c r="AU88" s="860">
        <v>861</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388</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127</v>
      </c>
      <c r="CS102" s="868"/>
      <c r="CT102" s="868"/>
      <c r="CU102" s="868"/>
      <c r="CV102" s="911"/>
      <c r="CW102" s="910">
        <v>33</v>
      </c>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395</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396</v>
      </c>
      <c r="AB109" s="913"/>
      <c r="AC109" s="913"/>
      <c r="AD109" s="913"/>
      <c r="AE109" s="914"/>
      <c r="AF109" s="912" t="s">
        <v>284</v>
      </c>
      <c r="AG109" s="913"/>
      <c r="AH109" s="913"/>
      <c r="AI109" s="913"/>
      <c r="AJ109" s="914"/>
      <c r="AK109" s="912" t="s">
        <v>283</v>
      </c>
      <c r="AL109" s="913"/>
      <c r="AM109" s="913"/>
      <c r="AN109" s="913"/>
      <c r="AO109" s="914"/>
      <c r="AP109" s="912" t="s">
        <v>397</v>
      </c>
      <c r="AQ109" s="913"/>
      <c r="AR109" s="913"/>
      <c r="AS109" s="913"/>
      <c r="AT109" s="915"/>
      <c r="AU109" s="934" t="s">
        <v>395</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396</v>
      </c>
      <c r="BR109" s="913"/>
      <c r="BS109" s="913"/>
      <c r="BT109" s="913"/>
      <c r="BU109" s="914"/>
      <c r="BV109" s="912" t="s">
        <v>284</v>
      </c>
      <c r="BW109" s="913"/>
      <c r="BX109" s="913"/>
      <c r="BY109" s="913"/>
      <c r="BZ109" s="914"/>
      <c r="CA109" s="912" t="s">
        <v>283</v>
      </c>
      <c r="CB109" s="913"/>
      <c r="CC109" s="913"/>
      <c r="CD109" s="913"/>
      <c r="CE109" s="914"/>
      <c r="CF109" s="935" t="s">
        <v>397</v>
      </c>
      <c r="CG109" s="935"/>
      <c r="CH109" s="935"/>
      <c r="CI109" s="935"/>
      <c r="CJ109" s="935"/>
      <c r="CK109" s="912" t="s">
        <v>398</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396</v>
      </c>
      <c r="DH109" s="913"/>
      <c r="DI109" s="913"/>
      <c r="DJ109" s="913"/>
      <c r="DK109" s="914"/>
      <c r="DL109" s="912" t="s">
        <v>284</v>
      </c>
      <c r="DM109" s="913"/>
      <c r="DN109" s="913"/>
      <c r="DO109" s="913"/>
      <c r="DP109" s="914"/>
      <c r="DQ109" s="912" t="s">
        <v>283</v>
      </c>
      <c r="DR109" s="913"/>
      <c r="DS109" s="913"/>
      <c r="DT109" s="913"/>
      <c r="DU109" s="914"/>
      <c r="DV109" s="912" t="s">
        <v>397</v>
      </c>
      <c r="DW109" s="913"/>
      <c r="DX109" s="913"/>
      <c r="DY109" s="913"/>
      <c r="DZ109" s="915"/>
    </row>
    <row r="110" spans="1:131" s="197" customFormat="1" ht="26.25" customHeight="1">
      <c r="A110" s="916" t="s">
        <v>399</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2200209</v>
      </c>
      <c r="AB110" s="920"/>
      <c r="AC110" s="920"/>
      <c r="AD110" s="920"/>
      <c r="AE110" s="921"/>
      <c r="AF110" s="922">
        <v>2151703</v>
      </c>
      <c r="AG110" s="920"/>
      <c r="AH110" s="920"/>
      <c r="AI110" s="920"/>
      <c r="AJ110" s="921"/>
      <c r="AK110" s="922">
        <v>2044375</v>
      </c>
      <c r="AL110" s="920"/>
      <c r="AM110" s="920"/>
      <c r="AN110" s="920"/>
      <c r="AO110" s="921"/>
      <c r="AP110" s="923">
        <v>24.6</v>
      </c>
      <c r="AQ110" s="924"/>
      <c r="AR110" s="924"/>
      <c r="AS110" s="924"/>
      <c r="AT110" s="925"/>
      <c r="AU110" s="926" t="s">
        <v>60</v>
      </c>
      <c r="AV110" s="927"/>
      <c r="AW110" s="927"/>
      <c r="AX110" s="927"/>
      <c r="AY110" s="928"/>
      <c r="AZ110" s="970" t="s">
        <v>400</v>
      </c>
      <c r="BA110" s="917"/>
      <c r="BB110" s="917"/>
      <c r="BC110" s="917"/>
      <c r="BD110" s="917"/>
      <c r="BE110" s="917"/>
      <c r="BF110" s="917"/>
      <c r="BG110" s="917"/>
      <c r="BH110" s="917"/>
      <c r="BI110" s="917"/>
      <c r="BJ110" s="917"/>
      <c r="BK110" s="917"/>
      <c r="BL110" s="917"/>
      <c r="BM110" s="917"/>
      <c r="BN110" s="917"/>
      <c r="BO110" s="917"/>
      <c r="BP110" s="918"/>
      <c r="BQ110" s="956">
        <v>14887387</v>
      </c>
      <c r="BR110" s="957"/>
      <c r="BS110" s="957"/>
      <c r="BT110" s="957"/>
      <c r="BU110" s="957"/>
      <c r="BV110" s="957">
        <v>15877528</v>
      </c>
      <c r="BW110" s="957"/>
      <c r="BX110" s="957"/>
      <c r="BY110" s="957"/>
      <c r="BZ110" s="957"/>
      <c r="CA110" s="957">
        <v>16414186</v>
      </c>
      <c r="CB110" s="957"/>
      <c r="CC110" s="957"/>
      <c r="CD110" s="957"/>
      <c r="CE110" s="957"/>
      <c r="CF110" s="971">
        <v>197.3</v>
      </c>
      <c r="CG110" s="972"/>
      <c r="CH110" s="972"/>
      <c r="CI110" s="972"/>
      <c r="CJ110" s="972"/>
      <c r="CK110" s="973" t="s">
        <v>401</v>
      </c>
      <c r="CL110" s="974"/>
      <c r="CM110" s="953" t="s">
        <v>402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108</v>
      </c>
      <c r="DH110" s="957"/>
      <c r="DI110" s="957"/>
      <c r="DJ110" s="957"/>
      <c r="DK110" s="957"/>
      <c r="DL110" s="957" t="s">
        <v>108</v>
      </c>
      <c r="DM110" s="957"/>
      <c r="DN110" s="957"/>
      <c r="DO110" s="957"/>
      <c r="DP110" s="957"/>
      <c r="DQ110" s="957" t="s">
        <v>108</v>
      </c>
      <c r="DR110" s="957"/>
      <c r="DS110" s="957"/>
      <c r="DT110" s="957"/>
      <c r="DU110" s="957"/>
      <c r="DV110" s="958" t="s">
        <v>108</v>
      </c>
      <c r="DW110" s="958"/>
      <c r="DX110" s="958"/>
      <c r="DY110" s="958"/>
      <c r="DZ110" s="959"/>
    </row>
    <row r="111" spans="1:131" s="197" customFormat="1" ht="26.25" customHeight="1">
      <c r="A111" s="960" t="s">
        <v>403</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404</v>
      </c>
      <c r="BA111" s="980"/>
      <c r="BB111" s="980"/>
      <c r="BC111" s="980"/>
      <c r="BD111" s="980"/>
      <c r="BE111" s="980"/>
      <c r="BF111" s="980"/>
      <c r="BG111" s="980"/>
      <c r="BH111" s="980"/>
      <c r="BI111" s="980"/>
      <c r="BJ111" s="980"/>
      <c r="BK111" s="980"/>
      <c r="BL111" s="980"/>
      <c r="BM111" s="980"/>
      <c r="BN111" s="980"/>
      <c r="BO111" s="980"/>
      <c r="BP111" s="981"/>
      <c r="BQ111" s="949">
        <v>107154</v>
      </c>
      <c r="BR111" s="950"/>
      <c r="BS111" s="950"/>
      <c r="BT111" s="950"/>
      <c r="BU111" s="950"/>
      <c r="BV111" s="950">
        <v>98592</v>
      </c>
      <c r="BW111" s="950"/>
      <c r="BX111" s="950"/>
      <c r="BY111" s="950"/>
      <c r="BZ111" s="950"/>
      <c r="CA111" s="950">
        <v>91104</v>
      </c>
      <c r="CB111" s="950"/>
      <c r="CC111" s="950"/>
      <c r="CD111" s="950"/>
      <c r="CE111" s="950"/>
      <c r="CF111" s="944">
        <v>1.1000000000000001</v>
      </c>
      <c r="CG111" s="945"/>
      <c r="CH111" s="945"/>
      <c r="CI111" s="945"/>
      <c r="CJ111" s="945"/>
      <c r="CK111" s="975"/>
      <c r="CL111" s="976"/>
      <c r="CM111" s="946" t="s">
        <v>405</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108</v>
      </c>
      <c r="DH111" s="950"/>
      <c r="DI111" s="950"/>
      <c r="DJ111" s="950"/>
      <c r="DK111" s="950"/>
      <c r="DL111" s="950" t="s">
        <v>108</v>
      </c>
      <c r="DM111" s="950"/>
      <c r="DN111" s="950"/>
      <c r="DO111" s="950"/>
      <c r="DP111" s="950"/>
      <c r="DQ111" s="950" t="s">
        <v>108</v>
      </c>
      <c r="DR111" s="950"/>
      <c r="DS111" s="950"/>
      <c r="DT111" s="950"/>
      <c r="DU111" s="950"/>
      <c r="DV111" s="951" t="s">
        <v>108</v>
      </c>
      <c r="DW111" s="951"/>
      <c r="DX111" s="951"/>
      <c r="DY111" s="951"/>
      <c r="DZ111" s="952"/>
    </row>
    <row r="112" spans="1:131" s="197" customFormat="1" ht="26.25" customHeight="1">
      <c r="A112" s="982" t="s">
        <v>406</v>
      </c>
      <c r="B112" s="983"/>
      <c r="C112" s="980" t="s">
        <v>407</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408</v>
      </c>
      <c r="AB112" s="989"/>
      <c r="AC112" s="989"/>
      <c r="AD112" s="989"/>
      <c r="AE112" s="990"/>
      <c r="AF112" s="991" t="s">
        <v>408</v>
      </c>
      <c r="AG112" s="989"/>
      <c r="AH112" s="989"/>
      <c r="AI112" s="989"/>
      <c r="AJ112" s="990"/>
      <c r="AK112" s="991" t="s">
        <v>408</v>
      </c>
      <c r="AL112" s="989"/>
      <c r="AM112" s="989"/>
      <c r="AN112" s="989"/>
      <c r="AO112" s="990"/>
      <c r="AP112" s="992" t="s">
        <v>408</v>
      </c>
      <c r="AQ112" s="993"/>
      <c r="AR112" s="993"/>
      <c r="AS112" s="993"/>
      <c r="AT112" s="994"/>
      <c r="AU112" s="929"/>
      <c r="AV112" s="930"/>
      <c r="AW112" s="930"/>
      <c r="AX112" s="930"/>
      <c r="AY112" s="931"/>
      <c r="AZ112" s="979" t="s">
        <v>409</v>
      </c>
      <c r="BA112" s="980"/>
      <c r="BB112" s="980"/>
      <c r="BC112" s="980"/>
      <c r="BD112" s="980"/>
      <c r="BE112" s="980"/>
      <c r="BF112" s="980"/>
      <c r="BG112" s="980"/>
      <c r="BH112" s="980"/>
      <c r="BI112" s="980"/>
      <c r="BJ112" s="980"/>
      <c r="BK112" s="980"/>
      <c r="BL112" s="980"/>
      <c r="BM112" s="980"/>
      <c r="BN112" s="980"/>
      <c r="BO112" s="980"/>
      <c r="BP112" s="981"/>
      <c r="BQ112" s="949">
        <v>4915974</v>
      </c>
      <c r="BR112" s="950"/>
      <c r="BS112" s="950"/>
      <c r="BT112" s="950"/>
      <c r="BU112" s="950"/>
      <c r="BV112" s="950">
        <v>4617070</v>
      </c>
      <c r="BW112" s="950"/>
      <c r="BX112" s="950"/>
      <c r="BY112" s="950"/>
      <c r="BZ112" s="950"/>
      <c r="CA112" s="950">
        <v>4337970</v>
      </c>
      <c r="CB112" s="950"/>
      <c r="CC112" s="950"/>
      <c r="CD112" s="950"/>
      <c r="CE112" s="950"/>
      <c r="CF112" s="944">
        <v>52.1</v>
      </c>
      <c r="CG112" s="945"/>
      <c r="CH112" s="945"/>
      <c r="CI112" s="945"/>
      <c r="CJ112" s="945"/>
      <c r="CK112" s="975"/>
      <c r="CL112" s="976"/>
      <c r="CM112" s="946" t="s">
        <v>410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408</v>
      </c>
      <c r="DH112" s="950"/>
      <c r="DI112" s="950"/>
      <c r="DJ112" s="950"/>
      <c r="DK112" s="950"/>
      <c r="DL112" s="950" t="s">
        <v>408</v>
      </c>
      <c r="DM112" s="950"/>
      <c r="DN112" s="950"/>
      <c r="DO112" s="950"/>
      <c r="DP112" s="950"/>
      <c r="DQ112" s="950" t="s">
        <v>408</v>
      </c>
      <c r="DR112" s="950"/>
      <c r="DS112" s="950"/>
      <c r="DT112" s="950"/>
      <c r="DU112" s="950"/>
      <c r="DV112" s="951" t="s">
        <v>408</v>
      </c>
      <c r="DW112" s="951"/>
      <c r="DX112" s="951"/>
      <c r="DY112" s="951"/>
      <c r="DZ112" s="952"/>
    </row>
    <row r="113" spans="1:130" s="197" customFormat="1" ht="26.25" customHeight="1">
      <c r="A113" s="984"/>
      <c r="B113" s="985"/>
      <c r="C113" s="980" t="s">
        <v>411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442995</v>
      </c>
      <c r="AB113" s="964"/>
      <c r="AC113" s="964"/>
      <c r="AD113" s="964"/>
      <c r="AE113" s="965"/>
      <c r="AF113" s="966">
        <v>453195</v>
      </c>
      <c r="AG113" s="964"/>
      <c r="AH113" s="964"/>
      <c r="AI113" s="964"/>
      <c r="AJ113" s="965"/>
      <c r="AK113" s="966">
        <v>452677</v>
      </c>
      <c r="AL113" s="964"/>
      <c r="AM113" s="964"/>
      <c r="AN113" s="964"/>
      <c r="AO113" s="965"/>
      <c r="AP113" s="967">
        <v>5.4</v>
      </c>
      <c r="AQ113" s="968"/>
      <c r="AR113" s="968"/>
      <c r="AS113" s="968"/>
      <c r="AT113" s="969"/>
      <c r="AU113" s="929"/>
      <c r="AV113" s="930"/>
      <c r="AW113" s="930"/>
      <c r="AX113" s="930"/>
      <c r="AY113" s="931"/>
      <c r="AZ113" s="979" t="s">
        <v>412</v>
      </c>
      <c r="BA113" s="980"/>
      <c r="BB113" s="980"/>
      <c r="BC113" s="980"/>
      <c r="BD113" s="980"/>
      <c r="BE113" s="980"/>
      <c r="BF113" s="980"/>
      <c r="BG113" s="980"/>
      <c r="BH113" s="980"/>
      <c r="BI113" s="980"/>
      <c r="BJ113" s="980"/>
      <c r="BK113" s="980"/>
      <c r="BL113" s="980"/>
      <c r="BM113" s="980"/>
      <c r="BN113" s="980"/>
      <c r="BO113" s="980"/>
      <c r="BP113" s="981"/>
      <c r="BQ113" s="949">
        <v>516020</v>
      </c>
      <c r="BR113" s="950"/>
      <c r="BS113" s="950"/>
      <c r="BT113" s="950"/>
      <c r="BU113" s="950"/>
      <c r="BV113" s="950">
        <v>449008</v>
      </c>
      <c r="BW113" s="950"/>
      <c r="BX113" s="950"/>
      <c r="BY113" s="950"/>
      <c r="BZ113" s="950"/>
      <c r="CA113" s="950">
        <v>860919</v>
      </c>
      <c r="CB113" s="950"/>
      <c r="CC113" s="950"/>
      <c r="CD113" s="950"/>
      <c r="CE113" s="950"/>
      <c r="CF113" s="944">
        <v>10.3</v>
      </c>
      <c r="CG113" s="945"/>
      <c r="CH113" s="945"/>
      <c r="CI113" s="945"/>
      <c r="CJ113" s="945"/>
      <c r="CK113" s="975"/>
      <c r="CL113" s="976"/>
      <c r="CM113" s="946" t="s">
        <v>413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408</v>
      </c>
      <c r="DH113" s="989"/>
      <c r="DI113" s="989"/>
      <c r="DJ113" s="989"/>
      <c r="DK113" s="990"/>
      <c r="DL113" s="991" t="s">
        <v>408</v>
      </c>
      <c r="DM113" s="989"/>
      <c r="DN113" s="989"/>
      <c r="DO113" s="989"/>
      <c r="DP113" s="990"/>
      <c r="DQ113" s="991" t="s">
        <v>408</v>
      </c>
      <c r="DR113" s="989"/>
      <c r="DS113" s="989"/>
      <c r="DT113" s="989"/>
      <c r="DU113" s="990"/>
      <c r="DV113" s="992" t="s">
        <v>408</v>
      </c>
      <c r="DW113" s="993"/>
      <c r="DX113" s="993"/>
      <c r="DY113" s="993"/>
      <c r="DZ113" s="994"/>
    </row>
    <row r="114" spans="1:130" s="197" customFormat="1" ht="26.25" customHeight="1">
      <c r="A114" s="984"/>
      <c r="B114" s="985"/>
      <c r="C114" s="980" t="s">
        <v>414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56988</v>
      </c>
      <c r="AB114" s="989"/>
      <c r="AC114" s="989"/>
      <c r="AD114" s="989"/>
      <c r="AE114" s="990"/>
      <c r="AF114" s="991">
        <v>56733</v>
      </c>
      <c r="AG114" s="989"/>
      <c r="AH114" s="989"/>
      <c r="AI114" s="989"/>
      <c r="AJ114" s="990"/>
      <c r="AK114" s="991">
        <v>57064</v>
      </c>
      <c r="AL114" s="989"/>
      <c r="AM114" s="989"/>
      <c r="AN114" s="989"/>
      <c r="AO114" s="990"/>
      <c r="AP114" s="992">
        <v>0.7</v>
      </c>
      <c r="AQ114" s="993"/>
      <c r="AR114" s="993"/>
      <c r="AS114" s="993"/>
      <c r="AT114" s="994"/>
      <c r="AU114" s="929"/>
      <c r="AV114" s="930"/>
      <c r="AW114" s="930"/>
      <c r="AX114" s="930"/>
      <c r="AY114" s="931"/>
      <c r="AZ114" s="979" t="s">
        <v>415</v>
      </c>
      <c r="BA114" s="980"/>
      <c r="BB114" s="980"/>
      <c r="BC114" s="980"/>
      <c r="BD114" s="980"/>
      <c r="BE114" s="980"/>
      <c r="BF114" s="980"/>
      <c r="BG114" s="980"/>
      <c r="BH114" s="980"/>
      <c r="BI114" s="980"/>
      <c r="BJ114" s="980"/>
      <c r="BK114" s="980"/>
      <c r="BL114" s="980"/>
      <c r="BM114" s="980"/>
      <c r="BN114" s="980"/>
      <c r="BO114" s="980"/>
      <c r="BP114" s="981"/>
      <c r="BQ114" s="949">
        <v>3929616</v>
      </c>
      <c r="BR114" s="950"/>
      <c r="BS114" s="950"/>
      <c r="BT114" s="950"/>
      <c r="BU114" s="950"/>
      <c r="BV114" s="950">
        <v>3610166</v>
      </c>
      <c r="BW114" s="950"/>
      <c r="BX114" s="950"/>
      <c r="BY114" s="950"/>
      <c r="BZ114" s="950"/>
      <c r="CA114" s="950">
        <v>3367986</v>
      </c>
      <c r="CB114" s="950"/>
      <c r="CC114" s="950"/>
      <c r="CD114" s="950"/>
      <c r="CE114" s="950"/>
      <c r="CF114" s="944">
        <v>40.5</v>
      </c>
      <c r="CG114" s="945"/>
      <c r="CH114" s="945"/>
      <c r="CI114" s="945"/>
      <c r="CJ114" s="945"/>
      <c r="CK114" s="975"/>
      <c r="CL114" s="976"/>
      <c r="CM114" s="946" t="s">
        <v>416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408</v>
      </c>
      <c r="DH114" s="989"/>
      <c r="DI114" s="989"/>
      <c r="DJ114" s="989"/>
      <c r="DK114" s="990"/>
      <c r="DL114" s="991" t="s">
        <v>408</v>
      </c>
      <c r="DM114" s="989"/>
      <c r="DN114" s="989"/>
      <c r="DO114" s="989"/>
      <c r="DP114" s="990"/>
      <c r="DQ114" s="991" t="s">
        <v>408</v>
      </c>
      <c r="DR114" s="989"/>
      <c r="DS114" s="989"/>
      <c r="DT114" s="989"/>
      <c r="DU114" s="990"/>
      <c r="DV114" s="992" t="s">
        <v>408</v>
      </c>
      <c r="DW114" s="993"/>
      <c r="DX114" s="993"/>
      <c r="DY114" s="993"/>
      <c r="DZ114" s="994"/>
    </row>
    <row r="115" spans="1:130" s="197" customFormat="1" ht="26.25" customHeight="1">
      <c r="A115" s="984"/>
      <c r="B115" s="985"/>
      <c r="C115" s="980" t="s">
        <v>417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34638</v>
      </c>
      <c r="AB115" s="964"/>
      <c r="AC115" s="964"/>
      <c r="AD115" s="964"/>
      <c r="AE115" s="965"/>
      <c r="AF115" s="966">
        <v>8485</v>
      </c>
      <c r="AG115" s="964"/>
      <c r="AH115" s="964"/>
      <c r="AI115" s="964"/>
      <c r="AJ115" s="965"/>
      <c r="AK115" s="966">
        <v>7488</v>
      </c>
      <c r="AL115" s="964"/>
      <c r="AM115" s="964"/>
      <c r="AN115" s="964"/>
      <c r="AO115" s="965"/>
      <c r="AP115" s="967">
        <v>0.1</v>
      </c>
      <c r="AQ115" s="968"/>
      <c r="AR115" s="968"/>
      <c r="AS115" s="968"/>
      <c r="AT115" s="969"/>
      <c r="AU115" s="929"/>
      <c r="AV115" s="930"/>
      <c r="AW115" s="930"/>
      <c r="AX115" s="930"/>
      <c r="AY115" s="931"/>
      <c r="AZ115" s="979" t="s">
        <v>418</v>
      </c>
      <c r="BA115" s="980"/>
      <c r="BB115" s="980"/>
      <c r="BC115" s="980"/>
      <c r="BD115" s="980"/>
      <c r="BE115" s="980"/>
      <c r="BF115" s="980"/>
      <c r="BG115" s="980"/>
      <c r="BH115" s="980"/>
      <c r="BI115" s="980"/>
      <c r="BJ115" s="980"/>
      <c r="BK115" s="980"/>
      <c r="BL115" s="980"/>
      <c r="BM115" s="980"/>
      <c r="BN115" s="980"/>
      <c r="BO115" s="980"/>
      <c r="BP115" s="981"/>
      <c r="BQ115" s="949" t="s">
        <v>408</v>
      </c>
      <c r="BR115" s="950"/>
      <c r="BS115" s="950"/>
      <c r="BT115" s="950"/>
      <c r="BU115" s="950"/>
      <c r="BV115" s="950" t="s">
        <v>408</v>
      </c>
      <c r="BW115" s="950"/>
      <c r="BX115" s="950"/>
      <c r="BY115" s="950"/>
      <c r="BZ115" s="950"/>
      <c r="CA115" s="950" t="s">
        <v>408</v>
      </c>
      <c r="CB115" s="950"/>
      <c r="CC115" s="950"/>
      <c r="CD115" s="950"/>
      <c r="CE115" s="950"/>
      <c r="CF115" s="944" t="s">
        <v>408</v>
      </c>
      <c r="CG115" s="945"/>
      <c r="CH115" s="945"/>
      <c r="CI115" s="945"/>
      <c r="CJ115" s="945"/>
      <c r="CK115" s="975"/>
      <c r="CL115" s="976"/>
      <c r="CM115" s="979" t="s">
        <v>419</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408</v>
      </c>
      <c r="DH115" s="989"/>
      <c r="DI115" s="989"/>
      <c r="DJ115" s="989"/>
      <c r="DK115" s="990"/>
      <c r="DL115" s="991" t="s">
        <v>408</v>
      </c>
      <c r="DM115" s="989"/>
      <c r="DN115" s="989"/>
      <c r="DO115" s="989"/>
      <c r="DP115" s="990"/>
      <c r="DQ115" s="991" t="s">
        <v>408</v>
      </c>
      <c r="DR115" s="989"/>
      <c r="DS115" s="989"/>
      <c r="DT115" s="989"/>
      <c r="DU115" s="990"/>
      <c r="DV115" s="992" t="s">
        <v>408</v>
      </c>
      <c r="DW115" s="993"/>
      <c r="DX115" s="993"/>
      <c r="DY115" s="993"/>
      <c r="DZ115" s="994"/>
    </row>
    <row r="116" spans="1:130" s="197" customFormat="1" ht="26.25" customHeight="1">
      <c r="A116" s="986"/>
      <c r="B116" s="987"/>
      <c r="C116" s="1001" t="s">
        <v>420</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408</v>
      </c>
      <c r="AB116" s="989"/>
      <c r="AC116" s="989"/>
      <c r="AD116" s="989"/>
      <c r="AE116" s="990"/>
      <c r="AF116" s="991" t="s">
        <v>408</v>
      </c>
      <c r="AG116" s="989"/>
      <c r="AH116" s="989"/>
      <c r="AI116" s="989"/>
      <c r="AJ116" s="990"/>
      <c r="AK116" s="991" t="s">
        <v>408</v>
      </c>
      <c r="AL116" s="989"/>
      <c r="AM116" s="989"/>
      <c r="AN116" s="989"/>
      <c r="AO116" s="990"/>
      <c r="AP116" s="992" t="s">
        <v>408</v>
      </c>
      <c r="AQ116" s="993"/>
      <c r="AR116" s="993"/>
      <c r="AS116" s="993"/>
      <c r="AT116" s="994"/>
      <c r="AU116" s="929"/>
      <c r="AV116" s="930"/>
      <c r="AW116" s="930"/>
      <c r="AX116" s="930"/>
      <c r="AY116" s="931"/>
      <c r="AZ116" s="979" t="s">
        <v>421</v>
      </c>
      <c r="BA116" s="980"/>
      <c r="BB116" s="980"/>
      <c r="BC116" s="980"/>
      <c r="BD116" s="980"/>
      <c r="BE116" s="980"/>
      <c r="BF116" s="980"/>
      <c r="BG116" s="980"/>
      <c r="BH116" s="980"/>
      <c r="BI116" s="980"/>
      <c r="BJ116" s="980"/>
      <c r="BK116" s="980"/>
      <c r="BL116" s="980"/>
      <c r="BM116" s="980"/>
      <c r="BN116" s="980"/>
      <c r="BO116" s="980"/>
      <c r="BP116" s="981"/>
      <c r="BQ116" s="949" t="s">
        <v>408</v>
      </c>
      <c r="BR116" s="950"/>
      <c r="BS116" s="950"/>
      <c r="BT116" s="950"/>
      <c r="BU116" s="950"/>
      <c r="BV116" s="950" t="s">
        <v>408</v>
      </c>
      <c r="BW116" s="950"/>
      <c r="BX116" s="950"/>
      <c r="BY116" s="950"/>
      <c r="BZ116" s="950"/>
      <c r="CA116" s="950" t="s">
        <v>408</v>
      </c>
      <c r="CB116" s="950"/>
      <c r="CC116" s="950"/>
      <c r="CD116" s="950"/>
      <c r="CE116" s="950"/>
      <c r="CF116" s="944" t="s">
        <v>408</v>
      </c>
      <c r="CG116" s="945"/>
      <c r="CH116" s="945"/>
      <c r="CI116" s="945"/>
      <c r="CJ116" s="945"/>
      <c r="CK116" s="975"/>
      <c r="CL116" s="976"/>
      <c r="CM116" s="946" t="s">
        <v>422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408</v>
      </c>
      <c r="DH116" s="989"/>
      <c r="DI116" s="989"/>
      <c r="DJ116" s="989"/>
      <c r="DK116" s="990"/>
      <c r="DL116" s="991" t="s">
        <v>408</v>
      </c>
      <c r="DM116" s="989"/>
      <c r="DN116" s="989"/>
      <c r="DO116" s="989"/>
      <c r="DP116" s="990"/>
      <c r="DQ116" s="991" t="s">
        <v>408</v>
      </c>
      <c r="DR116" s="989"/>
      <c r="DS116" s="989"/>
      <c r="DT116" s="989"/>
      <c r="DU116" s="990"/>
      <c r="DV116" s="992" t="s">
        <v>408</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423</v>
      </c>
      <c r="Z117" s="914"/>
      <c r="AA117" s="1026">
        <v>2734830</v>
      </c>
      <c r="AB117" s="996"/>
      <c r="AC117" s="996"/>
      <c r="AD117" s="996"/>
      <c r="AE117" s="997"/>
      <c r="AF117" s="995">
        <v>2670116</v>
      </c>
      <c r="AG117" s="996"/>
      <c r="AH117" s="996"/>
      <c r="AI117" s="996"/>
      <c r="AJ117" s="997"/>
      <c r="AK117" s="995">
        <v>2561604</v>
      </c>
      <c r="AL117" s="996"/>
      <c r="AM117" s="996"/>
      <c r="AN117" s="996"/>
      <c r="AO117" s="997"/>
      <c r="AP117" s="998"/>
      <c r="AQ117" s="999"/>
      <c r="AR117" s="999"/>
      <c r="AS117" s="999"/>
      <c r="AT117" s="1000"/>
      <c r="AU117" s="929"/>
      <c r="AV117" s="930"/>
      <c r="AW117" s="930"/>
      <c r="AX117" s="930"/>
      <c r="AY117" s="931"/>
      <c r="AZ117" s="1025" t="s">
        <v>424</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425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398</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396</v>
      </c>
      <c r="AB118" s="913"/>
      <c r="AC118" s="913"/>
      <c r="AD118" s="913"/>
      <c r="AE118" s="914"/>
      <c r="AF118" s="912" t="s">
        <v>284</v>
      </c>
      <c r="AG118" s="913"/>
      <c r="AH118" s="913"/>
      <c r="AI118" s="913"/>
      <c r="AJ118" s="914"/>
      <c r="AK118" s="912" t="s">
        <v>283</v>
      </c>
      <c r="AL118" s="913"/>
      <c r="AM118" s="913"/>
      <c r="AN118" s="913"/>
      <c r="AO118" s="914"/>
      <c r="AP118" s="1020" t="s">
        <v>397</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426</v>
      </c>
      <c r="BP118" s="1024"/>
      <c r="BQ118" s="1015">
        <v>24356151</v>
      </c>
      <c r="BR118" s="1016"/>
      <c r="BS118" s="1016"/>
      <c r="BT118" s="1016"/>
      <c r="BU118" s="1016"/>
      <c r="BV118" s="1016">
        <v>24652364</v>
      </c>
      <c r="BW118" s="1016"/>
      <c r="BX118" s="1016"/>
      <c r="BY118" s="1016"/>
      <c r="BZ118" s="1016"/>
      <c r="CA118" s="1016">
        <v>25072165</v>
      </c>
      <c r="CB118" s="1016"/>
      <c r="CC118" s="1016"/>
      <c r="CD118" s="1016"/>
      <c r="CE118" s="1016"/>
      <c r="CF118" s="1017"/>
      <c r="CG118" s="1018"/>
      <c r="CH118" s="1018"/>
      <c r="CI118" s="1018"/>
      <c r="CJ118" s="1019"/>
      <c r="CK118" s="975"/>
      <c r="CL118" s="976"/>
      <c r="CM118" s="946" t="s">
        <v>427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401</v>
      </c>
      <c r="B119" s="974"/>
      <c r="C119" s="953" t="s">
        <v>402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428</v>
      </c>
      <c r="AV119" s="1008"/>
      <c r="AW119" s="1008"/>
      <c r="AX119" s="1008"/>
      <c r="AY119" s="1009"/>
      <c r="AZ119" s="970" t="s">
        <v>429</v>
      </c>
      <c r="BA119" s="917"/>
      <c r="BB119" s="917"/>
      <c r="BC119" s="917"/>
      <c r="BD119" s="917"/>
      <c r="BE119" s="917"/>
      <c r="BF119" s="917"/>
      <c r="BG119" s="917"/>
      <c r="BH119" s="917"/>
      <c r="BI119" s="917"/>
      <c r="BJ119" s="917"/>
      <c r="BK119" s="917"/>
      <c r="BL119" s="917"/>
      <c r="BM119" s="917"/>
      <c r="BN119" s="917"/>
      <c r="BO119" s="917"/>
      <c r="BP119" s="918"/>
      <c r="BQ119" s="956">
        <v>10077540</v>
      </c>
      <c r="BR119" s="957"/>
      <c r="BS119" s="957"/>
      <c r="BT119" s="957"/>
      <c r="BU119" s="957"/>
      <c r="BV119" s="957">
        <v>10219735</v>
      </c>
      <c r="BW119" s="957"/>
      <c r="BX119" s="957"/>
      <c r="BY119" s="957"/>
      <c r="BZ119" s="957"/>
      <c r="CA119" s="957">
        <v>10692845</v>
      </c>
      <c r="CB119" s="957"/>
      <c r="CC119" s="957"/>
      <c r="CD119" s="957"/>
      <c r="CE119" s="957"/>
      <c r="CF119" s="971">
        <v>128.5</v>
      </c>
      <c r="CG119" s="972"/>
      <c r="CH119" s="972"/>
      <c r="CI119" s="972"/>
      <c r="CJ119" s="972"/>
      <c r="CK119" s="977"/>
      <c r="CL119" s="978"/>
      <c r="CM119" s="1034" t="s">
        <v>430</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107154</v>
      </c>
      <c r="DH119" s="1028"/>
      <c r="DI119" s="1028"/>
      <c r="DJ119" s="1028"/>
      <c r="DK119" s="1029"/>
      <c r="DL119" s="1030">
        <v>98592</v>
      </c>
      <c r="DM119" s="1028"/>
      <c r="DN119" s="1028"/>
      <c r="DO119" s="1028"/>
      <c r="DP119" s="1029"/>
      <c r="DQ119" s="1030">
        <v>91104</v>
      </c>
      <c r="DR119" s="1028"/>
      <c r="DS119" s="1028"/>
      <c r="DT119" s="1028"/>
      <c r="DU119" s="1029"/>
      <c r="DV119" s="1031">
        <v>1.1000000000000001</v>
      </c>
      <c r="DW119" s="1032"/>
      <c r="DX119" s="1032"/>
      <c r="DY119" s="1032"/>
      <c r="DZ119" s="1033"/>
    </row>
    <row r="120" spans="1:130" s="197" customFormat="1" ht="26.25" customHeight="1">
      <c r="A120" s="1005"/>
      <c r="B120" s="976"/>
      <c r="C120" s="946" t="s">
        <v>405</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431</v>
      </c>
      <c r="BA120" s="980"/>
      <c r="BB120" s="980"/>
      <c r="BC120" s="980"/>
      <c r="BD120" s="980"/>
      <c r="BE120" s="980"/>
      <c r="BF120" s="980"/>
      <c r="BG120" s="980"/>
      <c r="BH120" s="980"/>
      <c r="BI120" s="980"/>
      <c r="BJ120" s="980"/>
      <c r="BK120" s="980"/>
      <c r="BL120" s="980"/>
      <c r="BM120" s="980"/>
      <c r="BN120" s="980"/>
      <c r="BO120" s="980"/>
      <c r="BP120" s="981"/>
      <c r="BQ120" s="949">
        <v>773095</v>
      </c>
      <c r="BR120" s="950"/>
      <c r="BS120" s="950"/>
      <c r="BT120" s="950"/>
      <c r="BU120" s="950"/>
      <c r="BV120" s="950">
        <v>649056</v>
      </c>
      <c r="BW120" s="950"/>
      <c r="BX120" s="950"/>
      <c r="BY120" s="950"/>
      <c r="BZ120" s="950"/>
      <c r="CA120" s="950">
        <v>567051</v>
      </c>
      <c r="CB120" s="950"/>
      <c r="CC120" s="950"/>
      <c r="CD120" s="950"/>
      <c r="CE120" s="950"/>
      <c r="CF120" s="944">
        <v>6.8</v>
      </c>
      <c r="CG120" s="945"/>
      <c r="CH120" s="945"/>
      <c r="CI120" s="945"/>
      <c r="CJ120" s="945"/>
      <c r="CK120" s="1043" t="s">
        <v>432</v>
      </c>
      <c r="CL120" s="1044"/>
      <c r="CM120" s="1044"/>
      <c r="CN120" s="1044"/>
      <c r="CO120" s="1045"/>
      <c r="CP120" s="1051" t="s">
        <v>433</v>
      </c>
      <c r="CQ120" s="1052"/>
      <c r="CR120" s="1052"/>
      <c r="CS120" s="1052"/>
      <c r="CT120" s="1052"/>
      <c r="CU120" s="1052"/>
      <c r="CV120" s="1052"/>
      <c r="CW120" s="1052"/>
      <c r="CX120" s="1052"/>
      <c r="CY120" s="1052"/>
      <c r="CZ120" s="1052"/>
      <c r="DA120" s="1052"/>
      <c r="DB120" s="1052"/>
      <c r="DC120" s="1052"/>
      <c r="DD120" s="1052"/>
      <c r="DE120" s="1052"/>
      <c r="DF120" s="1053"/>
      <c r="DG120" s="956">
        <v>1836570</v>
      </c>
      <c r="DH120" s="957"/>
      <c r="DI120" s="957"/>
      <c r="DJ120" s="957"/>
      <c r="DK120" s="957"/>
      <c r="DL120" s="957">
        <v>1684790</v>
      </c>
      <c r="DM120" s="957"/>
      <c r="DN120" s="957"/>
      <c r="DO120" s="957"/>
      <c r="DP120" s="957"/>
      <c r="DQ120" s="957">
        <v>1621154</v>
      </c>
      <c r="DR120" s="957"/>
      <c r="DS120" s="957"/>
      <c r="DT120" s="957"/>
      <c r="DU120" s="957"/>
      <c r="DV120" s="958">
        <v>19.5</v>
      </c>
      <c r="DW120" s="958"/>
      <c r="DX120" s="958"/>
      <c r="DY120" s="958"/>
      <c r="DZ120" s="959"/>
    </row>
    <row r="121" spans="1:130" s="197" customFormat="1" ht="26.25" customHeight="1">
      <c r="A121" s="1005"/>
      <c r="B121" s="976"/>
      <c r="C121" s="1040" t="s">
        <v>434</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435</v>
      </c>
      <c r="BA121" s="1001"/>
      <c r="BB121" s="1001"/>
      <c r="BC121" s="1001"/>
      <c r="BD121" s="1001"/>
      <c r="BE121" s="1001"/>
      <c r="BF121" s="1001"/>
      <c r="BG121" s="1001"/>
      <c r="BH121" s="1001"/>
      <c r="BI121" s="1001"/>
      <c r="BJ121" s="1001"/>
      <c r="BK121" s="1001"/>
      <c r="BL121" s="1001"/>
      <c r="BM121" s="1001"/>
      <c r="BN121" s="1001"/>
      <c r="BO121" s="1001"/>
      <c r="BP121" s="1002"/>
      <c r="BQ121" s="1015">
        <v>16343772</v>
      </c>
      <c r="BR121" s="1016"/>
      <c r="BS121" s="1016"/>
      <c r="BT121" s="1016"/>
      <c r="BU121" s="1016"/>
      <c r="BV121" s="1016">
        <v>16898478</v>
      </c>
      <c r="BW121" s="1016"/>
      <c r="BX121" s="1016"/>
      <c r="BY121" s="1016"/>
      <c r="BZ121" s="1016"/>
      <c r="CA121" s="1016">
        <v>17564877</v>
      </c>
      <c r="CB121" s="1016"/>
      <c r="CC121" s="1016"/>
      <c r="CD121" s="1016"/>
      <c r="CE121" s="1016"/>
      <c r="CF121" s="1054">
        <v>211.1</v>
      </c>
      <c r="CG121" s="1055"/>
      <c r="CH121" s="1055"/>
      <c r="CI121" s="1055"/>
      <c r="CJ121" s="1055"/>
      <c r="CK121" s="1046"/>
      <c r="CL121" s="1047"/>
      <c r="CM121" s="1047"/>
      <c r="CN121" s="1047"/>
      <c r="CO121" s="1048"/>
      <c r="CP121" s="1037" t="s">
        <v>436</v>
      </c>
      <c r="CQ121" s="1038"/>
      <c r="CR121" s="1038"/>
      <c r="CS121" s="1038"/>
      <c r="CT121" s="1038"/>
      <c r="CU121" s="1038"/>
      <c r="CV121" s="1038"/>
      <c r="CW121" s="1038"/>
      <c r="CX121" s="1038"/>
      <c r="CY121" s="1038"/>
      <c r="CZ121" s="1038"/>
      <c r="DA121" s="1038"/>
      <c r="DB121" s="1038"/>
      <c r="DC121" s="1038"/>
      <c r="DD121" s="1038"/>
      <c r="DE121" s="1038"/>
      <c r="DF121" s="1039"/>
      <c r="DG121" s="949">
        <v>1399605</v>
      </c>
      <c r="DH121" s="950"/>
      <c r="DI121" s="950"/>
      <c r="DJ121" s="950"/>
      <c r="DK121" s="950"/>
      <c r="DL121" s="950">
        <v>1368227</v>
      </c>
      <c r="DM121" s="950"/>
      <c r="DN121" s="950"/>
      <c r="DO121" s="950"/>
      <c r="DP121" s="950"/>
      <c r="DQ121" s="950">
        <v>1283031</v>
      </c>
      <c r="DR121" s="950"/>
      <c r="DS121" s="950"/>
      <c r="DT121" s="950"/>
      <c r="DU121" s="950"/>
      <c r="DV121" s="951">
        <v>15.4</v>
      </c>
      <c r="DW121" s="951"/>
      <c r="DX121" s="951"/>
      <c r="DY121" s="951"/>
      <c r="DZ121" s="952"/>
    </row>
    <row r="122" spans="1:130" s="197" customFormat="1" ht="26.25" customHeight="1">
      <c r="A122" s="1005"/>
      <c r="B122" s="976"/>
      <c r="C122" s="946" t="s">
        <v>416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437</v>
      </c>
      <c r="BP122" s="1024"/>
      <c r="BQ122" s="1064">
        <v>27194407</v>
      </c>
      <c r="BR122" s="1065"/>
      <c r="BS122" s="1065"/>
      <c r="BT122" s="1065"/>
      <c r="BU122" s="1065"/>
      <c r="BV122" s="1065">
        <v>27767269</v>
      </c>
      <c r="BW122" s="1065"/>
      <c r="BX122" s="1065"/>
      <c r="BY122" s="1065"/>
      <c r="BZ122" s="1065"/>
      <c r="CA122" s="1065">
        <v>28824773</v>
      </c>
      <c r="CB122" s="1065"/>
      <c r="CC122" s="1065"/>
      <c r="CD122" s="1065"/>
      <c r="CE122" s="1065"/>
      <c r="CF122" s="1017"/>
      <c r="CG122" s="1018"/>
      <c r="CH122" s="1018"/>
      <c r="CI122" s="1018"/>
      <c r="CJ122" s="1019"/>
      <c r="CK122" s="1046"/>
      <c r="CL122" s="1047"/>
      <c r="CM122" s="1047"/>
      <c r="CN122" s="1047"/>
      <c r="CO122" s="1048"/>
      <c r="CP122" s="1037" t="s">
        <v>438</v>
      </c>
      <c r="CQ122" s="1038"/>
      <c r="CR122" s="1038"/>
      <c r="CS122" s="1038"/>
      <c r="CT122" s="1038"/>
      <c r="CU122" s="1038"/>
      <c r="CV122" s="1038"/>
      <c r="CW122" s="1038"/>
      <c r="CX122" s="1038"/>
      <c r="CY122" s="1038"/>
      <c r="CZ122" s="1038"/>
      <c r="DA122" s="1038"/>
      <c r="DB122" s="1038"/>
      <c r="DC122" s="1038"/>
      <c r="DD122" s="1038"/>
      <c r="DE122" s="1038"/>
      <c r="DF122" s="1039"/>
      <c r="DG122" s="949">
        <v>1194012</v>
      </c>
      <c r="DH122" s="950"/>
      <c r="DI122" s="950"/>
      <c r="DJ122" s="950"/>
      <c r="DK122" s="950"/>
      <c r="DL122" s="950">
        <v>1100828</v>
      </c>
      <c r="DM122" s="950"/>
      <c r="DN122" s="950"/>
      <c r="DO122" s="950"/>
      <c r="DP122" s="950"/>
      <c r="DQ122" s="950">
        <v>1002372</v>
      </c>
      <c r="DR122" s="950"/>
      <c r="DS122" s="950"/>
      <c r="DT122" s="950"/>
      <c r="DU122" s="950"/>
      <c r="DV122" s="951">
        <v>12</v>
      </c>
      <c r="DW122" s="951"/>
      <c r="DX122" s="951"/>
      <c r="DY122" s="951"/>
      <c r="DZ122" s="952"/>
    </row>
    <row r="123" spans="1:130" s="197" customFormat="1" ht="26.25" customHeight="1" thickBot="1">
      <c r="A123" s="1005"/>
      <c r="B123" s="976"/>
      <c r="C123" s="946" t="s">
        <v>422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439</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108</v>
      </c>
      <c r="BR123" s="1057"/>
      <c r="BS123" s="1057"/>
      <c r="BT123" s="1057"/>
      <c r="BU123" s="1057"/>
      <c r="BV123" s="1057" t="s">
        <v>108</v>
      </c>
      <c r="BW123" s="1057"/>
      <c r="BX123" s="1057"/>
      <c r="BY123" s="1057"/>
      <c r="BZ123" s="1057"/>
      <c r="CA123" s="1057" t="s">
        <v>108</v>
      </c>
      <c r="CB123" s="1057"/>
      <c r="CC123" s="1057"/>
      <c r="CD123" s="1057"/>
      <c r="CE123" s="1057"/>
      <c r="CF123" s="1058"/>
      <c r="CG123" s="1059"/>
      <c r="CH123" s="1059"/>
      <c r="CI123" s="1059"/>
      <c r="CJ123" s="1060"/>
      <c r="CK123" s="1046"/>
      <c r="CL123" s="1047"/>
      <c r="CM123" s="1047"/>
      <c r="CN123" s="1047"/>
      <c r="CO123" s="1048"/>
      <c r="CP123" s="1037" t="s">
        <v>440</v>
      </c>
      <c r="CQ123" s="1038"/>
      <c r="CR123" s="1038"/>
      <c r="CS123" s="1038"/>
      <c r="CT123" s="1038"/>
      <c r="CU123" s="1038"/>
      <c r="CV123" s="1038"/>
      <c r="CW123" s="1038"/>
      <c r="CX123" s="1038"/>
      <c r="CY123" s="1038"/>
      <c r="CZ123" s="1038"/>
      <c r="DA123" s="1038"/>
      <c r="DB123" s="1038"/>
      <c r="DC123" s="1038"/>
      <c r="DD123" s="1038"/>
      <c r="DE123" s="1038"/>
      <c r="DF123" s="1039"/>
      <c r="DG123" s="988">
        <v>320916</v>
      </c>
      <c r="DH123" s="989"/>
      <c r="DI123" s="989"/>
      <c r="DJ123" s="989"/>
      <c r="DK123" s="990"/>
      <c r="DL123" s="991">
        <v>309455</v>
      </c>
      <c r="DM123" s="989"/>
      <c r="DN123" s="989"/>
      <c r="DO123" s="989"/>
      <c r="DP123" s="990"/>
      <c r="DQ123" s="991">
        <v>289342</v>
      </c>
      <c r="DR123" s="989"/>
      <c r="DS123" s="989"/>
      <c r="DT123" s="989"/>
      <c r="DU123" s="990"/>
      <c r="DV123" s="992">
        <v>3.5</v>
      </c>
      <c r="DW123" s="993"/>
      <c r="DX123" s="993"/>
      <c r="DY123" s="993"/>
      <c r="DZ123" s="994"/>
    </row>
    <row r="124" spans="1:130" s="197" customFormat="1" ht="26.25" customHeight="1">
      <c r="A124" s="1005"/>
      <c r="B124" s="976"/>
      <c r="C124" s="946" t="s">
        <v>425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441</v>
      </c>
      <c r="AB124" s="989"/>
      <c r="AC124" s="989"/>
      <c r="AD124" s="989"/>
      <c r="AE124" s="990"/>
      <c r="AF124" s="991" t="s">
        <v>441</v>
      </c>
      <c r="AG124" s="989"/>
      <c r="AH124" s="989"/>
      <c r="AI124" s="989"/>
      <c r="AJ124" s="990"/>
      <c r="AK124" s="991" t="s">
        <v>441</v>
      </c>
      <c r="AL124" s="989"/>
      <c r="AM124" s="989"/>
      <c r="AN124" s="989"/>
      <c r="AO124" s="990"/>
      <c r="AP124" s="992" t="s">
        <v>441</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442</v>
      </c>
      <c r="CQ124" s="1038"/>
      <c r="CR124" s="1038"/>
      <c r="CS124" s="1038"/>
      <c r="CT124" s="1038"/>
      <c r="CU124" s="1038"/>
      <c r="CV124" s="1038"/>
      <c r="CW124" s="1038"/>
      <c r="CX124" s="1038"/>
      <c r="CY124" s="1038"/>
      <c r="CZ124" s="1038"/>
      <c r="DA124" s="1038"/>
      <c r="DB124" s="1038"/>
      <c r="DC124" s="1038"/>
      <c r="DD124" s="1038"/>
      <c r="DE124" s="1038"/>
      <c r="DF124" s="1039"/>
      <c r="DG124" s="1027">
        <v>164871</v>
      </c>
      <c r="DH124" s="1028"/>
      <c r="DI124" s="1028"/>
      <c r="DJ124" s="1028"/>
      <c r="DK124" s="1029"/>
      <c r="DL124" s="1030">
        <v>153770</v>
      </c>
      <c r="DM124" s="1028"/>
      <c r="DN124" s="1028"/>
      <c r="DO124" s="1028"/>
      <c r="DP124" s="1029"/>
      <c r="DQ124" s="1030">
        <v>142071</v>
      </c>
      <c r="DR124" s="1028"/>
      <c r="DS124" s="1028"/>
      <c r="DT124" s="1028"/>
      <c r="DU124" s="1029"/>
      <c r="DV124" s="1031">
        <v>1.7</v>
      </c>
      <c r="DW124" s="1032"/>
      <c r="DX124" s="1032"/>
      <c r="DY124" s="1032"/>
      <c r="DZ124" s="1033"/>
    </row>
    <row r="125" spans="1:130" s="197" customFormat="1" ht="26.25" customHeight="1" thickBot="1">
      <c r="A125" s="1005"/>
      <c r="B125" s="976"/>
      <c r="C125" s="946" t="s">
        <v>427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441</v>
      </c>
      <c r="AB125" s="989"/>
      <c r="AC125" s="989"/>
      <c r="AD125" s="989"/>
      <c r="AE125" s="990"/>
      <c r="AF125" s="991" t="s">
        <v>441</v>
      </c>
      <c r="AG125" s="989"/>
      <c r="AH125" s="989"/>
      <c r="AI125" s="989"/>
      <c r="AJ125" s="990"/>
      <c r="AK125" s="991" t="s">
        <v>441</v>
      </c>
      <c r="AL125" s="989"/>
      <c r="AM125" s="989"/>
      <c r="AN125" s="989"/>
      <c r="AO125" s="990"/>
      <c r="AP125" s="992" t="s">
        <v>441</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443</v>
      </c>
      <c r="CL125" s="1044"/>
      <c r="CM125" s="1044"/>
      <c r="CN125" s="1044"/>
      <c r="CO125" s="1045"/>
      <c r="CP125" s="970" t="s">
        <v>444</v>
      </c>
      <c r="CQ125" s="917"/>
      <c r="CR125" s="917"/>
      <c r="CS125" s="917"/>
      <c r="CT125" s="917"/>
      <c r="CU125" s="917"/>
      <c r="CV125" s="917"/>
      <c r="CW125" s="917"/>
      <c r="CX125" s="917"/>
      <c r="CY125" s="917"/>
      <c r="CZ125" s="917"/>
      <c r="DA125" s="917"/>
      <c r="DB125" s="917"/>
      <c r="DC125" s="917"/>
      <c r="DD125" s="917"/>
      <c r="DE125" s="917"/>
      <c r="DF125" s="918"/>
      <c r="DG125" s="956" t="s">
        <v>441</v>
      </c>
      <c r="DH125" s="957"/>
      <c r="DI125" s="957"/>
      <c r="DJ125" s="957"/>
      <c r="DK125" s="957"/>
      <c r="DL125" s="957" t="s">
        <v>441</v>
      </c>
      <c r="DM125" s="957"/>
      <c r="DN125" s="957"/>
      <c r="DO125" s="957"/>
      <c r="DP125" s="957"/>
      <c r="DQ125" s="957" t="s">
        <v>441</v>
      </c>
      <c r="DR125" s="957"/>
      <c r="DS125" s="957"/>
      <c r="DT125" s="957"/>
      <c r="DU125" s="957"/>
      <c r="DV125" s="958" t="s">
        <v>441</v>
      </c>
      <c r="DW125" s="958"/>
      <c r="DX125" s="958"/>
      <c r="DY125" s="958"/>
      <c r="DZ125" s="959"/>
    </row>
    <row r="126" spans="1:130" s="197" customFormat="1" ht="26.25" customHeight="1">
      <c r="A126" s="1005"/>
      <c r="B126" s="976"/>
      <c r="C126" s="946" t="s">
        <v>430</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34638</v>
      </c>
      <c r="AB126" s="989"/>
      <c r="AC126" s="989"/>
      <c r="AD126" s="989"/>
      <c r="AE126" s="990"/>
      <c r="AF126" s="991">
        <v>8485</v>
      </c>
      <c r="AG126" s="989"/>
      <c r="AH126" s="989"/>
      <c r="AI126" s="989"/>
      <c r="AJ126" s="990"/>
      <c r="AK126" s="991">
        <v>7488</v>
      </c>
      <c r="AL126" s="989"/>
      <c r="AM126" s="989"/>
      <c r="AN126" s="989"/>
      <c r="AO126" s="990"/>
      <c r="AP126" s="992">
        <v>0.1</v>
      </c>
      <c r="AQ126" s="993"/>
      <c r="AR126" s="993"/>
      <c r="AS126" s="993"/>
      <c r="AT126" s="994"/>
      <c r="AU126" s="233"/>
      <c r="AV126" s="233"/>
      <c r="AW126" s="233"/>
      <c r="AX126" s="1066" t="s">
        <v>445</v>
      </c>
      <c r="AY126" s="1067"/>
      <c r="AZ126" s="1067"/>
      <c r="BA126" s="1067"/>
      <c r="BB126" s="1067"/>
      <c r="BC126" s="1067"/>
      <c r="BD126" s="1067"/>
      <c r="BE126" s="1068"/>
      <c r="BF126" s="1082" t="s">
        <v>446</v>
      </c>
      <c r="BG126" s="1067"/>
      <c r="BH126" s="1067"/>
      <c r="BI126" s="1067"/>
      <c r="BJ126" s="1067"/>
      <c r="BK126" s="1067"/>
      <c r="BL126" s="1068"/>
      <c r="BM126" s="1082" t="s">
        <v>447</v>
      </c>
      <c r="BN126" s="1067"/>
      <c r="BO126" s="1067"/>
      <c r="BP126" s="1067"/>
      <c r="BQ126" s="1067"/>
      <c r="BR126" s="1067"/>
      <c r="BS126" s="1068"/>
      <c r="BT126" s="1082" t="s">
        <v>448</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449</v>
      </c>
      <c r="CQ126" s="980"/>
      <c r="CR126" s="980"/>
      <c r="CS126" s="980"/>
      <c r="CT126" s="980"/>
      <c r="CU126" s="980"/>
      <c r="CV126" s="980"/>
      <c r="CW126" s="980"/>
      <c r="CX126" s="980"/>
      <c r="CY126" s="980"/>
      <c r="CZ126" s="980"/>
      <c r="DA126" s="980"/>
      <c r="DB126" s="980"/>
      <c r="DC126" s="980"/>
      <c r="DD126" s="980"/>
      <c r="DE126" s="980"/>
      <c r="DF126" s="981"/>
      <c r="DG126" s="949" t="s">
        <v>441</v>
      </c>
      <c r="DH126" s="950"/>
      <c r="DI126" s="950"/>
      <c r="DJ126" s="950"/>
      <c r="DK126" s="950"/>
      <c r="DL126" s="950" t="s">
        <v>441</v>
      </c>
      <c r="DM126" s="950"/>
      <c r="DN126" s="950"/>
      <c r="DO126" s="950"/>
      <c r="DP126" s="950"/>
      <c r="DQ126" s="950" t="s">
        <v>441</v>
      </c>
      <c r="DR126" s="950"/>
      <c r="DS126" s="950"/>
      <c r="DT126" s="950"/>
      <c r="DU126" s="950"/>
      <c r="DV126" s="951" t="s">
        <v>441</v>
      </c>
      <c r="DW126" s="951"/>
      <c r="DX126" s="951"/>
      <c r="DY126" s="951"/>
      <c r="DZ126" s="952"/>
    </row>
    <row r="127" spans="1:130" s="197" customFormat="1" ht="26.25" customHeight="1" thickBot="1">
      <c r="A127" s="1006"/>
      <c r="B127" s="978"/>
      <c r="C127" s="1034" t="s">
        <v>450</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441</v>
      </c>
      <c r="AB127" s="989"/>
      <c r="AC127" s="989"/>
      <c r="AD127" s="989"/>
      <c r="AE127" s="990"/>
      <c r="AF127" s="991" t="s">
        <v>441</v>
      </c>
      <c r="AG127" s="989"/>
      <c r="AH127" s="989"/>
      <c r="AI127" s="989"/>
      <c r="AJ127" s="990"/>
      <c r="AK127" s="991" t="s">
        <v>441</v>
      </c>
      <c r="AL127" s="989"/>
      <c r="AM127" s="989"/>
      <c r="AN127" s="989"/>
      <c r="AO127" s="990"/>
      <c r="AP127" s="992" t="s">
        <v>441</v>
      </c>
      <c r="AQ127" s="993"/>
      <c r="AR127" s="993"/>
      <c r="AS127" s="993"/>
      <c r="AT127" s="994"/>
      <c r="AU127" s="233"/>
      <c r="AV127" s="233"/>
      <c r="AW127" s="233"/>
      <c r="AX127" s="916" t="s">
        <v>451</v>
      </c>
      <c r="AY127" s="917"/>
      <c r="AZ127" s="917"/>
      <c r="BA127" s="917"/>
      <c r="BB127" s="917"/>
      <c r="BC127" s="917"/>
      <c r="BD127" s="917"/>
      <c r="BE127" s="918"/>
      <c r="BF127" s="1071" t="s">
        <v>441</v>
      </c>
      <c r="BG127" s="1072"/>
      <c r="BH127" s="1072"/>
      <c r="BI127" s="1072"/>
      <c r="BJ127" s="1072"/>
      <c r="BK127" s="1072"/>
      <c r="BL127" s="1081"/>
      <c r="BM127" s="1071">
        <v>13.3</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452</v>
      </c>
      <c r="CQ127" s="1075"/>
      <c r="CR127" s="1075"/>
      <c r="CS127" s="1075"/>
      <c r="CT127" s="1075"/>
      <c r="CU127" s="1075"/>
      <c r="CV127" s="1075"/>
      <c r="CW127" s="1075"/>
      <c r="CX127" s="1075"/>
      <c r="CY127" s="1075"/>
      <c r="CZ127" s="1075"/>
      <c r="DA127" s="1075"/>
      <c r="DB127" s="1075"/>
      <c r="DC127" s="1075"/>
      <c r="DD127" s="1075"/>
      <c r="DE127" s="1075"/>
      <c r="DF127" s="1076"/>
      <c r="DG127" s="1077" t="s">
        <v>453</v>
      </c>
      <c r="DH127" s="1078"/>
      <c r="DI127" s="1078"/>
      <c r="DJ127" s="1078"/>
      <c r="DK127" s="1078"/>
      <c r="DL127" s="1078" t="s">
        <v>454</v>
      </c>
      <c r="DM127" s="1078"/>
      <c r="DN127" s="1078"/>
      <c r="DO127" s="1078"/>
      <c r="DP127" s="1078"/>
      <c r="DQ127" s="1078" t="s">
        <v>454</v>
      </c>
      <c r="DR127" s="1078"/>
      <c r="DS127" s="1078"/>
      <c r="DT127" s="1078"/>
      <c r="DU127" s="1078"/>
      <c r="DV127" s="1079" t="s">
        <v>454</v>
      </c>
      <c r="DW127" s="1079"/>
      <c r="DX127" s="1079"/>
      <c r="DY127" s="1079"/>
      <c r="DZ127" s="1080"/>
    </row>
    <row r="128" spans="1:130" s="197" customFormat="1" ht="26.25" customHeight="1">
      <c r="A128" s="1101" t="s">
        <v>455</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456</v>
      </c>
      <c r="X128" s="1103"/>
      <c r="Y128" s="1103"/>
      <c r="Z128" s="1104"/>
      <c r="AA128" s="1119">
        <v>64541</v>
      </c>
      <c r="AB128" s="1120"/>
      <c r="AC128" s="1120"/>
      <c r="AD128" s="1120"/>
      <c r="AE128" s="1121"/>
      <c r="AF128" s="1122">
        <v>54480</v>
      </c>
      <c r="AG128" s="1120"/>
      <c r="AH128" s="1120"/>
      <c r="AI128" s="1120"/>
      <c r="AJ128" s="1121"/>
      <c r="AK128" s="1122">
        <v>57234</v>
      </c>
      <c r="AL128" s="1120"/>
      <c r="AM128" s="1120"/>
      <c r="AN128" s="1120"/>
      <c r="AO128" s="1121"/>
      <c r="AP128" s="1123"/>
      <c r="AQ128" s="1124"/>
      <c r="AR128" s="1124"/>
      <c r="AS128" s="1124"/>
      <c r="AT128" s="1125"/>
      <c r="AU128" s="235"/>
      <c r="AV128" s="235"/>
      <c r="AW128" s="235"/>
      <c r="AX128" s="1084" t="s">
        <v>457</v>
      </c>
      <c r="AY128" s="980"/>
      <c r="AZ128" s="980"/>
      <c r="BA128" s="980"/>
      <c r="BB128" s="980"/>
      <c r="BC128" s="980"/>
      <c r="BD128" s="980"/>
      <c r="BE128" s="981"/>
      <c r="BF128" s="1096" t="s">
        <v>441</v>
      </c>
      <c r="BG128" s="1097"/>
      <c r="BH128" s="1097"/>
      <c r="BI128" s="1097"/>
      <c r="BJ128" s="1097"/>
      <c r="BK128" s="1097"/>
      <c r="BL128" s="1098"/>
      <c r="BM128" s="1096">
        <v>18.3</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458</v>
      </c>
      <c r="X129" s="1091"/>
      <c r="Y129" s="1091"/>
      <c r="Z129" s="1092"/>
      <c r="AA129" s="988">
        <v>10293533</v>
      </c>
      <c r="AB129" s="989"/>
      <c r="AC129" s="989"/>
      <c r="AD129" s="989"/>
      <c r="AE129" s="990"/>
      <c r="AF129" s="991">
        <v>10152878</v>
      </c>
      <c r="AG129" s="989"/>
      <c r="AH129" s="989"/>
      <c r="AI129" s="989"/>
      <c r="AJ129" s="990"/>
      <c r="AK129" s="991">
        <v>10180803</v>
      </c>
      <c r="AL129" s="989"/>
      <c r="AM129" s="989"/>
      <c r="AN129" s="989"/>
      <c r="AO129" s="990"/>
      <c r="AP129" s="1093"/>
      <c r="AQ129" s="1094"/>
      <c r="AR129" s="1094"/>
      <c r="AS129" s="1094"/>
      <c r="AT129" s="1095"/>
      <c r="AU129" s="235"/>
      <c r="AV129" s="235"/>
      <c r="AW129" s="235"/>
      <c r="AX129" s="1084" t="s">
        <v>459</v>
      </c>
      <c r="AY129" s="980"/>
      <c r="AZ129" s="980"/>
      <c r="BA129" s="980"/>
      <c r="BB129" s="980"/>
      <c r="BC129" s="980"/>
      <c r="BD129" s="980"/>
      <c r="BE129" s="981"/>
      <c r="BF129" s="1085">
        <v>8.9</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461</v>
      </c>
      <c r="X130" s="1091"/>
      <c r="Y130" s="1091"/>
      <c r="Z130" s="1092"/>
      <c r="AA130" s="988">
        <v>1804842</v>
      </c>
      <c r="AB130" s="989"/>
      <c r="AC130" s="989"/>
      <c r="AD130" s="989"/>
      <c r="AE130" s="990"/>
      <c r="AF130" s="991">
        <v>1886920</v>
      </c>
      <c r="AG130" s="989"/>
      <c r="AH130" s="989"/>
      <c r="AI130" s="989"/>
      <c r="AJ130" s="990"/>
      <c r="AK130" s="991">
        <v>1861992</v>
      </c>
      <c r="AL130" s="989"/>
      <c r="AM130" s="989"/>
      <c r="AN130" s="989"/>
      <c r="AO130" s="990"/>
      <c r="AP130" s="1093"/>
      <c r="AQ130" s="1094"/>
      <c r="AR130" s="1094"/>
      <c r="AS130" s="1094"/>
      <c r="AT130" s="1095"/>
      <c r="AU130" s="235"/>
      <c r="AV130" s="235"/>
      <c r="AW130" s="235"/>
      <c r="AX130" s="1143" t="s">
        <v>462</v>
      </c>
      <c r="AY130" s="1075"/>
      <c r="AZ130" s="1075"/>
      <c r="BA130" s="1075"/>
      <c r="BB130" s="1075"/>
      <c r="BC130" s="1075"/>
      <c r="BD130" s="1075"/>
      <c r="BE130" s="1076"/>
      <c r="BF130" s="1105" t="s">
        <v>463</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464</v>
      </c>
      <c r="X131" s="1114"/>
      <c r="Y131" s="1114"/>
      <c r="Z131" s="1115"/>
      <c r="AA131" s="1027">
        <v>8488691</v>
      </c>
      <c r="AB131" s="1028"/>
      <c r="AC131" s="1028"/>
      <c r="AD131" s="1028"/>
      <c r="AE131" s="1029"/>
      <c r="AF131" s="1030">
        <v>8265958</v>
      </c>
      <c r="AG131" s="1028"/>
      <c r="AH131" s="1028"/>
      <c r="AI131" s="1028"/>
      <c r="AJ131" s="1029"/>
      <c r="AK131" s="1030">
        <v>8318811</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465</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466</v>
      </c>
      <c r="W132" s="1131"/>
      <c r="X132" s="1131"/>
      <c r="Y132" s="1131"/>
      <c r="Z132" s="1132"/>
      <c r="AA132" s="1133">
        <v>10.19529395</v>
      </c>
      <c r="AB132" s="1134"/>
      <c r="AC132" s="1134"/>
      <c r="AD132" s="1134"/>
      <c r="AE132" s="1135"/>
      <c r="AF132" s="1136">
        <v>8.8158686510000006</v>
      </c>
      <c r="AG132" s="1134"/>
      <c r="AH132" s="1134"/>
      <c r="AI132" s="1134"/>
      <c r="AJ132" s="1135"/>
      <c r="AK132" s="1136">
        <v>7.7219929629999999</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467</v>
      </c>
      <c r="W133" s="1138"/>
      <c r="X133" s="1138"/>
      <c r="Y133" s="1138"/>
      <c r="Z133" s="1139"/>
      <c r="AA133" s="1140">
        <v>11.1</v>
      </c>
      <c r="AB133" s="1141"/>
      <c r="AC133" s="1141"/>
      <c r="AD133" s="1141"/>
      <c r="AE133" s="1142"/>
      <c r="AF133" s="1140">
        <v>10.3</v>
      </c>
      <c r="AG133" s="1141"/>
      <c r="AH133" s="1141"/>
      <c r="AI133" s="1141"/>
      <c r="AJ133" s="1142"/>
      <c r="AK133" s="1140">
        <v>8.9</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47" t="s">
        <v>470</v>
      </c>
      <c r="L7" s="254"/>
      <c r="M7" s="255" t="s">
        <v>471</v>
      </c>
      <c r="N7" s="256"/>
    </row>
    <row r="8" spans="1:16">
      <c r="A8" s="248"/>
      <c r="B8" s="244"/>
      <c r="C8" s="244"/>
      <c r="D8" s="244"/>
      <c r="E8" s="244"/>
      <c r="F8" s="244"/>
      <c r="G8" s="257"/>
      <c r="H8" s="258"/>
      <c r="I8" s="258"/>
      <c r="J8" s="259"/>
      <c r="K8" s="1148"/>
      <c r="L8" s="260" t="s">
        <v>472</v>
      </c>
      <c r="M8" s="261" t="s">
        <v>473</v>
      </c>
      <c r="N8" s="262" t="s">
        <v>474</v>
      </c>
    </row>
    <row r="9" spans="1:16">
      <c r="A9" s="248"/>
      <c r="B9" s="244"/>
      <c r="C9" s="244"/>
      <c r="D9" s="244"/>
      <c r="E9" s="244"/>
      <c r="F9" s="244"/>
      <c r="G9" s="1149" t="s">
        <v>475</v>
      </c>
      <c r="H9" s="1150"/>
      <c r="I9" s="1150"/>
      <c r="J9" s="1151"/>
      <c r="K9" s="263">
        <v>3065063</v>
      </c>
      <c r="L9" s="264">
        <v>113884</v>
      </c>
      <c r="M9" s="265">
        <v>88578</v>
      </c>
      <c r="N9" s="266">
        <v>28.6</v>
      </c>
    </row>
    <row r="10" spans="1:16">
      <c r="A10" s="248"/>
      <c r="B10" s="244"/>
      <c r="C10" s="244"/>
      <c r="D10" s="244"/>
      <c r="E10" s="244"/>
      <c r="F10" s="244"/>
      <c r="G10" s="1149" t="s">
        <v>476</v>
      </c>
      <c r="H10" s="1150"/>
      <c r="I10" s="1150"/>
      <c r="J10" s="1151"/>
      <c r="K10" s="267">
        <v>147485</v>
      </c>
      <c r="L10" s="268">
        <v>5480</v>
      </c>
      <c r="M10" s="269">
        <v>7040</v>
      </c>
      <c r="N10" s="270">
        <v>-22.2</v>
      </c>
    </row>
    <row r="11" spans="1:16" ht="13.5" customHeight="1">
      <c r="A11" s="248"/>
      <c r="B11" s="244"/>
      <c r="C11" s="244"/>
      <c r="D11" s="244"/>
      <c r="E11" s="244"/>
      <c r="F11" s="244"/>
      <c r="G11" s="1149" t="s">
        <v>477</v>
      </c>
      <c r="H11" s="1150"/>
      <c r="I11" s="1150"/>
      <c r="J11" s="1151"/>
      <c r="K11" s="267">
        <v>147142</v>
      </c>
      <c r="L11" s="268">
        <v>5467</v>
      </c>
      <c r="M11" s="269">
        <v>8852</v>
      </c>
      <c r="N11" s="270">
        <v>-38.200000000000003</v>
      </c>
    </row>
    <row r="12" spans="1:16" ht="13.5" customHeight="1">
      <c r="A12" s="248"/>
      <c r="B12" s="244"/>
      <c r="C12" s="244"/>
      <c r="D12" s="244"/>
      <c r="E12" s="244"/>
      <c r="F12" s="244"/>
      <c r="G12" s="1149" t="s">
        <v>478</v>
      </c>
      <c r="H12" s="1150"/>
      <c r="I12" s="1150"/>
      <c r="J12" s="1151"/>
      <c r="K12" s="267">
        <v>664</v>
      </c>
      <c r="L12" s="268">
        <v>25</v>
      </c>
      <c r="M12" s="269">
        <v>853</v>
      </c>
      <c r="N12" s="270">
        <v>-97.1</v>
      </c>
    </row>
    <row r="13" spans="1:16" ht="13.5" customHeight="1">
      <c r="A13" s="248"/>
      <c r="B13" s="244"/>
      <c r="C13" s="244"/>
      <c r="D13" s="244"/>
      <c r="E13" s="244"/>
      <c r="F13" s="244"/>
      <c r="G13" s="1149" t="s">
        <v>479</v>
      </c>
      <c r="H13" s="1150"/>
      <c r="I13" s="1150"/>
      <c r="J13" s="1151"/>
      <c r="K13" s="267" t="s">
        <v>480</v>
      </c>
      <c r="L13" s="268" t="s">
        <v>480</v>
      </c>
      <c r="M13" s="269">
        <v>12</v>
      </c>
      <c r="N13" s="270" t="s">
        <v>480</v>
      </c>
    </row>
    <row r="14" spans="1:16" ht="13.5" customHeight="1">
      <c r="A14" s="248"/>
      <c r="B14" s="244"/>
      <c r="C14" s="244"/>
      <c r="D14" s="244"/>
      <c r="E14" s="244"/>
      <c r="F14" s="244"/>
      <c r="G14" s="1149" t="s">
        <v>481</v>
      </c>
      <c r="H14" s="1150"/>
      <c r="I14" s="1150"/>
      <c r="J14" s="1151"/>
      <c r="K14" s="267">
        <v>105850</v>
      </c>
      <c r="L14" s="268">
        <v>3933</v>
      </c>
      <c r="M14" s="269">
        <v>4061</v>
      </c>
      <c r="N14" s="270">
        <v>-3.2</v>
      </c>
    </row>
    <row r="15" spans="1:16" ht="13.5" customHeight="1">
      <c r="A15" s="248"/>
      <c r="B15" s="244"/>
      <c r="C15" s="244"/>
      <c r="D15" s="244"/>
      <c r="E15" s="244"/>
      <c r="F15" s="244"/>
      <c r="G15" s="1149" t="s">
        <v>482</v>
      </c>
      <c r="H15" s="1150"/>
      <c r="I15" s="1150"/>
      <c r="J15" s="1151"/>
      <c r="K15" s="267">
        <v>26627</v>
      </c>
      <c r="L15" s="268">
        <v>989</v>
      </c>
      <c r="M15" s="269">
        <v>2096</v>
      </c>
      <c r="N15" s="270">
        <v>-52.8</v>
      </c>
    </row>
    <row r="16" spans="1:16">
      <c r="A16" s="248"/>
      <c r="B16" s="244"/>
      <c r="C16" s="244"/>
      <c r="D16" s="244"/>
      <c r="E16" s="244"/>
      <c r="F16" s="244"/>
      <c r="G16" s="1152" t="s">
        <v>483</v>
      </c>
      <c r="H16" s="1153"/>
      <c r="I16" s="1153"/>
      <c r="J16" s="1154"/>
      <c r="K16" s="268">
        <v>-389221</v>
      </c>
      <c r="L16" s="268">
        <v>-14462</v>
      </c>
      <c r="M16" s="269">
        <v>-9609</v>
      </c>
      <c r="N16" s="270">
        <v>50.5</v>
      </c>
    </row>
    <row r="17" spans="1:16">
      <c r="A17" s="248"/>
      <c r="B17" s="244"/>
      <c r="C17" s="244"/>
      <c r="D17" s="244"/>
      <c r="E17" s="244"/>
      <c r="F17" s="244"/>
      <c r="G17" s="1152" t="s">
        <v>167</v>
      </c>
      <c r="H17" s="1153"/>
      <c r="I17" s="1153"/>
      <c r="J17" s="1154"/>
      <c r="K17" s="268">
        <v>3103610</v>
      </c>
      <c r="L17" s="268">
        <v>115316</v>
      </c>
      <c r="M17" s="269">
        <v>101883</v>
      </c>
      <c r="N17" s="270">
        <v>13.2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44" t="s">
        <v>488</v>
      </c>
      <c r="H21" s="1145"/>
      <c r="I21" s="1145"/>
      <c r="J21" s="1146"/>
      <c r="K21" s="280">
        <v>13.41</v>
      </c>
      <c r="L21" s="281">
        <v>9.81</v>
      </c>
      <c r="M21" s="282">
        <v>3.6</v>
      </c>
      <c r="N21" s="249"/>
      <c r="O21" s="283"/>
      <c r="P21" s="279"/>
    </row>
    <row r="22" spans="1:16" s="284" customFormat="1">
      <c r="A22" s="279"/>
      <c r="B22" s="249"/>
      <c r="C22" s="249"/>
      <c r="D22" s="249"/>
      <c r="E22" s="249"/>
      <c r="F22" s="249"/>
      <c r="G22" s="1144" t="s">
        <v>489</v>
      </c>
      <c r="H22" s="1145"/>
      <c r="I22" s="1145"/>
      <c r="J22" s="1146"/>
      <c r="K22" s="285">
        <v>95.9</v>
      </c>
      <c r="L22" s="286">
        <v>97.8</v>
      </c>
      <c r="M22" s="287">
        <v>-1.9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47" t="s">
        <v>470</v>
      </c>
      <c r="L30" s="254"/>
      <c r="M30" s="255" t="s">
        <v>471</v>
      </c>
      <c r="N30" s="256"/>
    </row>
    <row r="31" spans="1:16">
      <c r="A31" s="248"/>
      <c r="B31" s="244"/>
      <c r="C31" s="244"/>
      <c r="D31" s="244"/>
      <c r="E31" s="244"/>
      <c r="F31" s="244"/>
      <c r="G31" s="257"/>
      <c r="H31" s="258"/>
      <c r="I31" s="258"/>
      <c r="J31" s="259"/>
      <c r="K31" s="1148"/>
      <c r="L31" s="260" t="s">
        <v>472</v>
      </c>
      <c r="M31" s="261" t="s">
        <v>473</v>
      </c>
      <c r="N31" s="262" t="s">
        <v>474</v>
      </c>
    </row>
    <row r="32" spans="1:16" ht="27" customHeight="1">
      <c r="A32" s="248"/>
      <c r="B32" s="244"/>
      <c r="C32" s="244"/>
      <c r="D32" s="244"/>
      <c r="E32" s="244"/>
      <c r="F32" s="244"/>
      <c r="G32" s="1160" t="s">
        <v>493</v>
      </c>
      <c r="H32" s="1161"/>
      <c r="I32" s="1161"/>
      <c r="J32" s="1162"/>
      <c r="K32" s="294">
        <v>2044375</v>
      </c>
      <c r="L32" s="294">
        <v>75960</v>
      </c>
      <c r="M32" s="295">
        <v>68295</v>
      </c>
      <c r="N32" s="296">
        <v>11.2</v>
      </c>
    </row>
    <row r="33" spans="1:16" ht="13.5" customHeight="1">
      <c r="A33" s="248"/>
      <c r="B33" s="244"/>
      <c r="C33" s="244"/>
      <c r="D33" s="244"/>
      <c r="E33" s="244"/>
      <c r="F33" s="244"/>
      <c r="G33" s="1160" t="s">
        <v>494</v>
      </c>
      <c r="H33" s="1161"/>
      <c r="I33" s="1161"/>
      <c r="J33" s="1162"/>
      <c r="K33" s="294" t="s">
        <v>480</v>
      </c>
      <c r="L33" s="294" t="s">
        <v>480</v>
      </c>
      <c r="M33" s="295" t="s">
        <v>480</v>
      </c>
      <c r="N33" s="296" t="s">
        <v>480</v>
      </c>
    </row>
    <row r="34" spans="1:16" ht="27" customHeight="1">
      <c r="A34" s="248"/>
      <c r="B34" s="244"/>
      <c r="C34" s="244"/>
      <c r="D34" s="244"/>
      <c r="E34" s="244"/>
      <c r="F34" s="244"/>
      <c r="G34" s="1160" t="s">
        <v>495</v>
      </c>
      <c r="H34" s="1161"/>
      <c r="I34" s="1161"/>
      <c r="J34" s="1162"/>
      <c r="K34" s="294" t="s">
        <v>480</v>
      </c>
      <c r="L34" s="294" t="s">
        <v>480</v>
      </c>
      <c r="M34" s="295">
        <v>20</v>
      </c>
      <c r="N34" s="296" t="s">
        <v>480</v>
      </c>
    </row>
    <row r="35" spans="1:16" ht="27" customHeight="1">
      <c r="A35" s="248"/>
      <c r="B35" s="244"/>
      <c r="C35" s="244"/>
      <c r="D35" s="244"/>
      <c r="E35" s="244"/>
      <c r="F35" s="244"/>
      <c r="G35" s="1160" t="s">
        <v>496</v>
      </c>
      <c r="H35" s="1161"/>
      <c r="I35" s="1161"/>
      <c r="J35" s="1162"/>
      <c r="K35" s="294">
        <v>452677</v>
      </c>
      <c r="L35" s="294">
        <v>16819</v>
      </c>
      <c r="M35" s="295">
        <v>17270</v>
      </c>
      <c r="N35" s="296">
        <v>-2.6</v>
      </c>
    </row>
    <row r="36" spans="1:16" ht="27" customHeight="1">
      <c r="A36" s="248"/>
      <c r="B36" s="244"/>
      <c r="C36" s="244"/>
      <c r="D36" s="244"/>
      <c r="E36" s="244"/>
      <c r="F36" s="244"/>
      <c r="G36" s="1160" t="s">
        <v>497</v>
      </c>
      <c r="H36" s="1161"/>
      <c r="I36" s="1161"/>
      <c r="J36" s="1162"/>
      <c r="K36" s="294">
        <v>57064</v>
      </c>
      <c r="L36" s="294">
        <v>2120</v>
      </c>
      <c r="M36" s="295">
        <v>2908</v>
      </c>
      <c r="N36" s="296">
        <v>-27.1</v>
      </c>
    </row>
    <row r="37" spans="1:16" ht="13.5" customHeight="1">
      <c r="A37" s="248"/>
      <c r="B37" s="244"/>
      <c r="C37" s="244"/>
      <c r="D37" s="244"/>
      <c r="E37" s="244"/>
      <c r="F37" s="244"/>
      <c r="G37" s="1160" t="s">
        <v>498</v>
      </c>
      <c r="H37" s="1161"/>
      <c r="I37" s="1161"/>
      <c r="J37" s="1162"/>
      <c r="K37" s="294">
        <v>7488</v>
      </c>
      <c r="L37" s="294">
        <v>278</v>
      </c>
      <c r="M37" s="295">
        <v>1444</v>
      </c>
      <c r="N37" s="296">
        <v>-80.7</v>
      </c>
    </row>
    <row r="38" spans="1:16" ht="27" customHeight="1">
      <c r="A38" s="248"/>
      <c r="B38" s="244"/>
      <c r="C38" s="244"/>
      <c r="D38" s="244"/>
      <c r="E38" s="244"/>
      <c r="F38" s="244"/>
      <c r="G38" s="1163" t="s">
        <v>499</v>
      </c>
      <c r="H38" s="1164"/>
      <c r="I38" s="1164"/>
      <c r="J38" s="1165"/>
      <c r="K38" s="297" t="s">
        <v>480</v>
      </c>
      <c r="L38" s="297" t="s">
        <v>480</v>
      </c>
      <c r="M38" s="298">
        <v>7</v>
      </c>
      <c r="N38" s="299" t="s">
        <v>480</v>
      </c>
      <c r="O38" s="293"/>
    </row>
    <row r="39" spans="1:16">
      <c r="A39" s="248"/>
      <c r="B39" s="244"/>
      <c r="C39" s="244"/>
      <c r="D39" s="244"/>
      <c r="E39" s="244"/>
      <c r="F39" s="244"/>
      <c r="G39" s="1163" t="s">
        <v>500</v>
      </c>
      <c r="H39" s="1164"/>
      <c r="I39" s="1164"/>
      <c r="J39" s="1165"/>
      <c r="K39" s="300">
        <v>-57234</v>
      </c>
      <c r="L39" s="300">
        <v>-2127</v>
      </c>
      <c r="M39" s="301">
        <v>-4412</v>
      </c>
      <c r="N39" s="302">
        <v>-51.8</v>
      </c>
      <c r="O39" s="293"/>
    </row>
    <row r="40" spans="1:16" ht="27" customHeight="1">
      <c r="A40" s="248"/>
      <c r="B40" s="244"/>
      <c r="C40" s="244"/>
      <c r="D40" s="244"/>
      <c r="E40" s="244"/>
      <c r="F40" s="244"/>
      <c r="G40" s="1160" t="s">
        <v>501</v>
      </c>
      <c r="H40" s="1161"/>
      <c r="I40" s="1161"/>
      <c r="J40" s="1162"/>
      <c r="K40" s="300">
        <v>-1861992</v>
      </c>
      <c r="L40" s="300">
        <v>-69183</v>
      </c>
      <c r="M40" s="301">
        <v>-58381</v>
      </c>
      <c r="N40" s="302">
        <v>18.5</v>
      </c>
      <c r="O40" s="293"/>
    </row>
    <row r="41" spans="1:16">
      <c r="A41" s="248"/>
      <c r="B41" s="244"/>
      <c r="C41" s="244"/>
      <c r="D41" s="244"/>
      <c r="E41" s="244"/>
      <c r="F41" s="244"/>
      <c r="G41" s="1166" t="s">
        <v>278</v>
      </c>
      <c r="H41" s="1167"/>
      <c r="I41" s="1167"/>
      <c r="J41" s="1168"/>
      <c r="K41" s="294">
        <v>642378</v>
      </c>
      <c r="L41" s="300">
        <v>23868</v>
      </c>
      <c r="M41" s="301">
        <v>27153</v>
      </c>
      <c r="N41" s="302">
        <v>-12.1</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55" t="s">
        <v>470</v>
      </c>
      <c r="J49" s="1157" t="s">
        <v>505</v>
      </c>
      <c r="K49" s="1158"/>
      <c r="L49" s="1158"/>
      <c r="M49" s="1158"/>
      <c r="N49" s="1159"/>
    </row>
    <row r="50" spans="1:14">
      <c r="A50" s="248"/>
      <c r="B50" s="244"/>
      <c r="C50" s="244"/>
      <c r="D50" s="244"/>
      <c r="E50" s="244"/>
      <c r="F50" s="244"/>
      <c r="G50" s="312"/>
      <c r="H50" s="313"/>
      <c r="I50" s="1156"/>
      <c r="J50" s="314" t="s">
        <v>506</v>
      </c>
      <c r="K50" s="315" t="s">
        <v>507</v>
      </c>
      <c r="L50" s="316" t="s">
        <v>508</v>
      </c>
      <c r="M50" s="317" t="s">
        <v>509</v>
      </c>
      <c r="N50" s="318" t="s">
        <v>510</v>
      </c>
    </row>
    <row r="51" spans="1:14">
      <c r="A51" s="248"/>
      <c r="B51" s="244"/>
      <c r="C51" s="244"/>
      <c r="D51" s="244"/>
      <c r="E51" s="244"/>
      <c r="F51" s="244"/>
      <c r="G51" s="310" t="s">
        <v>511</v>
      </c>
      <c r="H51" s="311"/>
      <c r="I51" s="319">
        <v>2185834</v>
      </c>
      <c r="J51" s="320">
        <v>79097</v>
      </c>
      <c r="K51" s="321">
        <v>-47.2</v>
      </c>
      <c r="L51" s="322">
        <v>67201</v>
      </c>
      <c r="M51" s="323">
        <v>-14.6</v>
      </c>
      <c r="N51" s="324">
        <v>-32.6</v>
      </c>
    </row>
    <row r="52" spans="1:14">
      <c r="A52" s="248"/>
      <c r="B52" s="244"/>
      <c r="C52" s="244"/>
      <c r="D52" s="244"/>
      <c r="E52" s="244"/>
      <c r="F52" s="244"/>
      <c r="G52" s="325"/>
      <c r="H52" s="326" t="s">
        <v>512</v>
      </c>
      <c r="I52" s="327">
        <v>1221510</v>
      </c>
      <c r="J52" s="328">
        <v>44202</v>
      </c>
      <c r="K52" s="329">
        <v>-62.1</v>
      </c>
      <c r="L52" s="330">
        <v>35210</v>
      </c>
      <c r="M52" s="331">
        <v>-7.6</v>
      </c>
      <c r="N52" s="332">
        <v>-54.5</v>
      </c>
    </row>
    <row r="53" spans="1:14">
      <c r="A53" s="248"/>
      <c r="B53" s="244"/>
      <c r="C53" s="244"/>
      <c r="D53" s="244"/>
      <c r="E53" s="244"/>
      <c r="F53" s="244"/>
      <c r="G53" s="310" t="s">
        <v>513</v>
      </c>
      <c r="H53" s="311"/>
      <c r="I53" s="319">
        <v>1435892</v>
      </c>
      <c r="J53" s="320">
        <v>52178</v>
      </c>
      <c r="K53" s="321">
        <v>-34</v>
      </c>
      <c r="L53" s="322">
        <v>75709</v>
      </c>
      <c r="M53" s="323">
        <v>12.7</v>
      </c>
      <c r="N53" s="324">
        <v>-46.7</v>
      </c>
    </row>
    <row r="54" spans="1:14">
      <c r="A54" s="248"/>
      <c r="B54" s="244"/>
      <c r="C54" s="244"/>
      <c r="D54" s="244"/>
      <c r="E54" s="244"/>
      <c r="F54" s="244"/>
      <c r="G54" s="325"/>
      <c r="H54" s="326" t="s">
        <v>512</v>
      </c>
      <c r="I54" s="327">
        <v>524905</v>
      </c>
      <c r="J54" s="328">
        <v>19074</v>
      </c>
      <c r="K54" s="329">
        <v>-56.8</v>
      </c>
      <c r="L54" s="330">
        <v>35212</v>
      </c>
      <c r="M54" s="331">
        <v>0</v>
      </c>
      <c r="N54" s="332">
        <v>-56.8</v>
      </c>
    </row>
    <row r="55" spans="1:14">
      <c r="A55" s="248"/>
      <c r="B55" s="244"/>
      <c r="C55" s="244"/>
      <c r="D55" s="244"/>
      <c r="E55" s="244"/>
      <c r="F55" s="244"/>
      <c r="G55" s="310" t="s">
        <v>514</v>
      </c>
      <c r="H55" s="311"/>
      <c r="I55" s="319">
        <v>1288441</v>
      </c>
      <c r="J55" s="320">
        <v>46962</v>
      </c>
      <c r="K55" s="321">
        <v>-10</v>
      </c>
      <c r="L55" s="322">
        <v>90961</v>
      </c>
      <c r="M55" s="323">
        <v>20.100000000000001</v>
      </c>
      <c r="N55" s="324">
        <v>-30.1</v>
      </c>
    </row>
    <row r="56" spans="1:14">
      <c r="A56" s="248"/>
      <c r="B56" s="244"/>
      <c r="C56" s="244"/>
      <c r="D56" s="244"/>
      <c r="E56" s="244"/>
      <c r="F56" s="244"/>
      <c r="G56" s="325"/>
      <c r="H56" s="326" t="s">
        <v>512</v>
      </c>
      <c r="I56" s="327">
        <v>648964</v>
      </c>
      <c r="J56" s="328">
        <v>23654</v>
      </c>
      <c r="K56" s="329">
        <v>24</v>
      </c>
      <c r="L56" s="330">
        <v>37720</v>
      </c>
      <c r="M56" s="331">
        <v>7.1</v>
      </c>
      <c r="N56" s="332">
        <v>16.899999999999999</v>
      </c>
    </row>
    <row r="57" spans="1:14">
      <c r="A57" s="248"/>
      <c r="B57" s="244"/>
      <c r="C57" s="244"/>
      <c r="D57" s="244"/>
      <c r="E57" s="244"/>
      <c r="F57" s="244"/>
      <c r="G57" s="310" t="s">
        <v>515</v>
      </c>
      <c r="H57" s="311"/>
      <c r="I57" s="319">
        <v>3271207</v>
      </c>
      <c r="J57" s="320">
        <v>120393</v>
      </c>
      <c r="K57" s="321">
        <v>156.4</v>
      </c>
      <c r="L57" s="322">
        <v>106614</v>
      </c>
      <c r="M57" s="323">
        <v>17.2</v>
      </c>
      <c r="N57" s="324">
        <v>139.19999999999999</v>
      </c>
    </row>
    <row r="58" spans="1:14">
      <c r="A58" s="248"/>
      <c r="B58" s="244"/>
      <c r="C58" s="244"/>
      <c r="D58" s="244"/>
      <c r="E58" s="244"/>
      <c r="F58" s="244"/>
      <c r="G58" s="325"/>
      <c r="H58" s="326" t="s">
        <v>512</v>
      </c>
      <c r="I58" s="327">
        <v>1653242</v>
      </c>
      <c r="J58" s="328">
        <v>60846</v>
      </c>
      <c r="K58" s="329">
        <v>157.19999999999999</v>
      </c>
      <c r="L58" s="330">
        <v>45545</v>
      </c>
      <c r="M58" s="331">
        <v>20.7</v>
      </c>
      <c r="N58" s="332">
        <v>136.5</v>
      </c>
    </row>
    <row r="59" spans="1:14">
      <c r="A59" s="248"/>
      <c r="B59" s="244"/>
      <c r="C59" s="244"/>
      <c r="D59" s="244"/>
      <c r="E59" s="244"/>
      <c r="F59" s="244"/>
      <c r="G59" s="310" t="s">
        <v>516</v>
      </c>
      <c r="H59" s="311"/>
      <c r="I59" s="319">
        <v>2402774</v>
      </c>
      <c r="J59" s="320">
        <v>89276</v>
      </c>
      <c r="K59" s="321">
        <v>-25.8</v>
      </c>
      <c r="L59" s="322">
        <v>85459</v>
      </c>
      <c r="M59" s="323">
        <v>-19.8</v>
      </c>
      <c r="N59" s="324">
        <v>-6</v>
      </c>
    </row>
    <row r="60" spans="1:14">
      <c r="A60" s="248"/>
      <c r="B60" s="244"/>
      <c r="C60" s="244"/>
      <c r="D60" s="244"/>
      <c r="E60" s="244"/>
      <c r="F60" s="244"/>
      <c r="G60" s="325"/>
      <c r="H60" s="326" t="s">
        <v>512</v>
      </c>
      <c r="I60" s="333">
        <v>1630168</v>
      </c>
      <c r="J60" s="328">
        <v>60570</v>
      </c>
      <c r="K60" s="329">
        <v>-0.5</v>
      </c>
      <c r="L60" s="330">
        <v>44378</v>
      </c>
      <c r="M60" s="331">
        <v>-2.6</v>
      </c>
      <c r="N60" s="332">
        <v>2.1</v>
      </c>
    </row>
    <row r="61" spans="1:14">
      <c r="A61" s="248"/>
      <c r="B61" s="244"/>
      <c r="C61" s="244"/>
      <c r="D61" s="244"/>
      <c r="E61" s="244"/>
      <c r="F61" s="244"/>
      <c r="G61" s="310" t="s">
        <v>517</v>
      </c>
      <c r="H61" s="334"/>
      <c r="I61" s="335">
        <v>2116830</v>
      </c>
      <c r="J61" s="336">
        <v>77581</v>
      </c>
      <c r="K61" s="337">
        <v>7.9</v>
      </c>
      <c r="L61" s="338">
        <v>85189</v>
      </c>
      <c r="M61" s="339">
        <v>3.1</v>
      </c>
      <c r="N61" s="324">
        <v>4.8</v>
      </c>
    </row>
    <row r="62" spans="1:14">
      <c r="A62" s="248"/>
      <c r="B62" s="244"/>
      <c r="C62" s="244"/>
      <c r="D62" s="244"/>
      <c r="E62" s="244"/>
      <c r="F62" s="244"/>
      <c r="G62" s="325"/>
      <c r="H62" s="326" t="s">
        <v>512</v>
      </c>
      <c r="I62" s="327">
        <v>1135758</v>
      </c>
      <c r="J62" s="328">
        <v>41669</v>
      </c>
      <c r="K62" s="329">
        <v>12.4</v>
      </c>
      <c r="L62" s="330">
        <v>39613</v>
      </c>
      <c r="M62" s="331">
        <v>3.5</v>
      </c>
      <c r="N62" s="332">
        <v>8.9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69" t="s">
        <v>3</v>
      </c>
      <c r="D47" s="1169"/>
      <c r="E47" s="1170"/>
      <c r="F47" s="11">
        <v>37.1</v>
      </c>
      <c r="G47" s="12">
        <v>38.450000000000003</v>
      </c>
      <c r="H47" s="12">
        <v>39.89</v>
      </c>
      <c r="I47" s="12">
        <v>44.11</v>
      </c>
      <c r="J47" s="13">
        <v>48.6</v>
      </c>
    </row>
    <row r="48" spans="2:10" ht="57.75" customHeight="1">
      <c r="B48" s="14"/>
      <c r="C48" s="1171" t="s">
        <v>4</v>
      </c>
      <c r="D48" s="1171"/>
      <c r="E48" s="1172"/>
      <c r="F48" s="15">
        <v>4.04</v>
      </c>
      <c r="G48" s="16">
        <v>3.84</v>
      </c>
      <c r="H48" s="16">
        <v>7.04</v>
      </c>
      <c r="I48" s="16">
        <v>9.06</v>
      </c>
      <c r="J48" s="17">
        <v>10.199999999999999</v>
      </c>
    </row>
    <row r="49" spans="2:10" ht="57.75" customHeight="1" thickBot="1">
      <c r="B49" s="18"/>
      <c r="C49" s="1173" t="s">
        <v>5</v>
      </c>
      <c r="D49" s="1173"/>
      <c r="E49" s="1174"/>
      <c r="F49" s="19" t="s">
        <v>524</v>
      </c>
      <c r="G49" s="20">
        <v>0.02</v>
      </c>
      <c r="H49" s="20">
        <v>3.32</v>
      </c>
      <c r="I49" s="20">
        <v>2.0099999999999998</v>
      </c>
      <c r="J49" s="21">
        <v>1.26</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2017-02-15T22:15:21Z</dcterms:created>
  <dcterms:modified xsi:type="dcterms:W3CDTF">2017-05-24T13:07:50Z</dcterms:modified>
</cp:coreProperties>
</file>