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11760" tabRatio="92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6" i="9"/>
  <c r="BG35"/>
  <c r="BG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C37"/>
  <c r="CO36"/>
  <c r="AM36"/>
  <c r="C36"/>
  <c r="CO35"/>
  <c r="AM35"/>
  <c r="AM34"/>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s="1"/>
  <c r="U36" s="1"/>
  <c r="U37" s="1"/>
  <c r="BE34" l="1"/>
  <c r="BE35" s="1"/>
  <c r="BE36" s="1"/>
  <c r="BW34" l="1"/>
  <c r="BW35" s="1"/>
  <c r="BW36" s="1"/>
  <c r="BW37" s="1"/>
  <c r="BW38" s="1"/>
  <c r="BW39" s="1"/>
  <c r="BW40" s="1"/>
  <c r="BW41" s="1"/>
  <c r="BW42" s="1"/>
  <c r="BW43" s="1"/>
  <c r="CO34" s="1"/>
</calcChain>
</file>

<file path=xl/sharedStrings.xml><?xml version="1.0" encoding="utf-8"?>
<sst xmlns="http://schemas.openxmlformats.org/spreadsheetml/2006/main" count="1056" uniqueCount="572">
  <si>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</si>
  <si>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</si>
  <si>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</si>
  <si>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</si>
  <si>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</si>
  <si>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</si>
  <si>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</si>
  <si>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</si>
  <si>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</si>
  <si>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</si>
  <si>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</si>
  <si>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</si>
  <si>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</si>
  <si>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</si>
  <si>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</si>
  <si>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</si>
  <si>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</si>
  <si>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</si>
  <si>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</si>
  <si>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</si>
  <si>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</si>
  <si>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</si>
  <si>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</si>
  <si>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</si>
  <si>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</si>
  <si>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</si>
  <si>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</si>
  <si>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</si>
  <si>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</si>
  <si>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</si>
  <si>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</si>
  <si>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</si>
  <si>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</si>
  <si>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</si>
  <si>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</si>
  <si>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</si>
  <si>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</si>
  <si>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</si>
  <si>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</si>
  <si>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</si>
  <si>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</si>
  <si>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</si>
  <si>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</si>
  <si>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</si>
  <si>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</si>
  <si>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</si>
  <si>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</si>
  <si>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</si>
  <si>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</si>
  <si>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</si>
  <si>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</si>
  <si>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</si>
  <si>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</si>
  <si>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</si>
  <si>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</si>
  <si>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</si>
  <si>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</si>
  <si>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</si>
  <si>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</si>
  <si>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</si>
  <si>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</si>
  <si>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</si>
  <si>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</si>
  <si>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</si>
  <si>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</si>
  <si>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</si>
  <si>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</si>
  <si>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</si>
  <si>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</si>
  <si>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</si>
  <si>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</si>
  <si>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</si>
  <si>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</si>
  <si>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</si>
  <si>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</si>
  <si>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</si>
  <si>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</si>
  <si>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</si>
  <si>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</si>
  <si>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</si>
  <si>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</si>
  <si>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</si>
  <si>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</si>
  <si>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</si>
  <si>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</si>
  <si>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</si>
  <si>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</si>
  <si>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</si>
  <si>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</si>
  <si>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</si>
  <si>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</si>
  <si>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</si>
  <si>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</si>
  <si>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</si>
  <si>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</si>
  <si>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</si>
  <si>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</si>
  <si>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</si>
  <si>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</si>
  <si>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</si>
  <si>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</si>
  <si>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</si>
  <si>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</si>
  <si>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</si>
  <si>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</si>
  <si>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</si>
  <si>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</si>
  <si>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</si>
  <si>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</si>
  <si>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</si>
  <si>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</si>
  <si>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</si>
  <si>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</si>
  <si>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</si>
  <si>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</si>
  <si>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</si>
  <si>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</si>
  <si>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</si>
  <si>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</si>
  <si>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</si>
  <si>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</si>
  <si>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</si>
  <si>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</si>
  <si>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</si>
  <si>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</si>
  <si>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</si>
  <si>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</si>
  <si>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</si>
  <si>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</si>
  <si>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</si>
  <si>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</si>
  <si>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</si>
  <si>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</si>
  <si>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</si>
  <si>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</si>
  <si>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</si>
  <si>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</si>
  <si>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</si>
  <si>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</si>
  <si>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</si>
  <si>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</si>
  <si>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</si>
  <si>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</si>
  <si>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</si>
  <si>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</si>
  <si>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</si>
  <si>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</si>
  <si>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</si>
  <si>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</si>
  <si>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</si>
  <si>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</si>
  <si>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</si>
  <si>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</si>
  <si>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</si>
  <si>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</si>
  <si>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</si>
  <si>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</si>
  <si>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</si>
  <si>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</si>
  <si>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</si>
  <si>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</si>
  <si>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</si>
  <si>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</si>
  <si>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</si>
  <si>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</si>
  <si>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</si>
  <si>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</si>
  <si>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</si>
  <si>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</si>
  <si>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</si>
  <si>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</si>
  <si>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</si>
  <si>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</si>
  <si>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</si>
  <si>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</si>
  <si>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</si>
  <si>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</si>
  <si>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</si>
  <si>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</si>
  <si>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</si>
  <si>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</si>
  <si>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</si>
  <si>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</si>
  <si>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</si>
  <si>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</si>
  <si>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</si>
  <si>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</si>
  <si>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</si>
  <si>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</si>
  <si>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</si>
  <si>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</si>
  <si>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</si>
  <si>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</si>
  <si>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高知県東洋町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</si>
  <si>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</si>
  <si>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</si>
  <si>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</si>
  <si>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</si>
  <si>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</si>
  <si>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</si>
  <si>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</si>
  <si>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</si>
  <si>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</si>
  <si>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</si>
  <si>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</si>
  <si>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</si>
  <si>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</si>
  <si>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</si>
  <si>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</si>
  <si>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</si>
  <si>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</si>
  <si>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</si>
  <si>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</si>
  <si>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</si>
  <si>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</si>
  <si>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</si>
  <si>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</si>
  <si>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</si>
  <si>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</si>
  <si>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</si>
  <si>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</si>
  <si>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</si>
  <si>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</si>
  <si>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</si>
  <si>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</si>
  <si>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</si>
  <si>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</si>
  <si>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</si>
  <si>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</si>
  <si>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</si>
  <si>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</si>
  <si>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</si>
  <si>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</si>
  <si>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</si>
  <si>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</si>
  <si>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</si>
  <si>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</si>
  <si>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</si>
  <si>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</si>
  <si>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</si>
  <si>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</si>
  <si>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</si>
  <si>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</si>
  <si>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</si>
  <si>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</si>
  <si>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</si>
  <si>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</si>
  <si>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</si>
  <si>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</si>
  <si>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</si>
  <si>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</si>
  <si>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</si>
  <si>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</si>
  <si>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</si>
  <si>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</si>
  <si>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</si>
  <si>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</si>
  <si>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</si>
  <si>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</si>
  <si>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</si>
  <si>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</si>
  <si>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</si>
  <si>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</si>
  <si>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</si>
  <si>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</si>
  <si>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</si>
  <si>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</si>
  <si>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</si>
  <si>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</si>
  <si>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</si>
  <si>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</si>
  <si>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</si>
  <si>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</si>
  <si>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</si>
  <si>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</si>
  <si>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</si>
  <si>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</si>
  <si>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</si>
  <si>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</si>
  <si>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</si>
  <si>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</si>
  <si>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</si>
  <si>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</si>
  <si>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</si>
  <si>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</si>
  <si>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</si>
  <si>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</si>
  <si>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</si>
  <si>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</si>
  <si>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</si>
  <si>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</si>
  <si>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</si>
  <si>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</si>
  <si>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</si>
  <si>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</si>
  <si>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</si>
  <si>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</si>
  <si>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</si>
  <si>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</si>
  <si>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</si>
  <si>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</si>
  <si>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</si>
  <si>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</si>
  <si>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</si>
  <si>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</si>
  <si>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</si>
  <si>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</si>
  <si>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</si>
  <si>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</si>
  <si>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</si>
  <si>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</si>
  <si>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</si>
  <si>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</si>
  <si>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</si>
  <si>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</si>
  <si>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</si>
  <si>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</si>
  <si>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</si>
  <si>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</si>
  <si>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</si>
  <si>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</si>
  <si>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</si>
  <si>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</si>
  <si>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</si>
  <si>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</si>
  <si>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</si>
  <si>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</si>
  <si>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</si>
  <si>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</si>
  <si>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</si>
  <si>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</si>
  <si>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</si>
  <si>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</si>
  <si>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</si>
  <si>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</si>
  <si>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</si>
  <si>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</si>
  <si>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</si>
  <si>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</si>
  <si>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</si>
  <si>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</si>
  <si>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高知県東洋町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</si>
  <si>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</si>
  <si>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</si>
  <si>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</si>
  <si>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</si>
  <si>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</si>
  <si>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</si>
  <si>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</si>
  <si>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</si>
  <si>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</si>
  <si>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</si>
  <si>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</si>
  <si>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</si>
  <si>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</si>
  <si>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</si>
  <si>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</si>
  <si>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</si>
  <si>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</si>
  <si>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</si>
  <si>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</si>
  <si>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</si>
  <si>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東洋町住宅新築資金等貸付事業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</si>
  <si>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</si>
  <si>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</si>
  <si>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</si>
  <si>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</si>
  <si>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</si>
  <si>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</si>
  <si>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</si>
  <si>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</si>
  <si>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</si>
  <si>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</si>
  <si>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</si>
  <si>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</si>
  <si>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</si>
  <si>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</si>
  <si>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東洋町国民健康保険事業</t>
    <phoneticPr fontId="5"/>
  </si>
  <si>
    <t>東洋町介護保険事業</t>
    <phoneticPr fontId="5"/>
  </si>
  <si>
    <t>東洋町介護サービス事業</t>
    <phoneticPr fontId="5"/>
  </si>
  <si>
    <t>東洋町後期高齢者医療保険事業</t>
    <phoneticPr fontId="5"/>
  </si>
  <si>
    <t>東洋町簡易水道事業</t>
    <phoneticPr fontId="5"/>
  </si>
  <si>
    <t>法非適用企業</t>
    <phoneticPr fontId="5"/>
  </si>
  <si>
    <t>東洋町下水道事業</t>
    <phoneticPr fontId="5"/>
  </si>
  <si>
    <t>東洋町観光施設事業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</si>
  <si>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</si>
  <si>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</si>
  <si>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</si>
  <si>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</si>
  <si>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</si>
  <si>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</si>
  <si>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</si>
  <si>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</si>
  <si>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</si>
  <si>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</si>
  <si>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</si>
  <si>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</si>
  <si>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</si>
  <si>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</si>
  <si>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</si>
  <si>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</si>
  <si>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</si>
  <si>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</si>
  <si>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</si>
  <si>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</si>
  <si>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</si>
  <si>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</si>
  <si>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</si>
  <si>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</si>
  <si>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</si>
  <si>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</si>
  <si>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</si>
  <si>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</si>
  <si>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</si>
  <si>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</si>
  <si>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</si>
  <si>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</si>
  <si>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</si>
  <si>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</si>
  <si>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</si>
  <si>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</si>
  <si>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</si>
  <si>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</si>
  <si>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</si>
  <si>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</si>
  <si>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</si>
  <si>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</si>
  <si>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</si>
  <si>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</si>
  <si>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</si>
  <si>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</si>
  <si>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</si>
  <si>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</si>
  <si>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</si>
  <si>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</si>
  <si>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</si>
  <si>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</si>
  <si>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</si>
  <si>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</si>
  <si>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</si>
  <si>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</si>
  <si>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</si>
  <si>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</si>
  <si>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東洋町下水道事業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</si>
  <si>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</si>
  <si>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</si>
  <si>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東洋町簡易水道事業</t>
    <phoneticPr fontId="5"/>
  </si>
  <si>
    <t>(Ｆ)</t>
    <phoneticPr fontId="5"/>
  </si>
  <si>
    <t>東洋町介護サービス事業</t>
    <phoneticPr fontId="5"/>
  </si>
  <si>
    <t>将来負担比率（(Ｅ)－(Ｆ)）／（(Ｃ)－(Ｄ)）×１００</t>
    <rPh sb="0" eb="2">
      <t>ショウライ</t>
    </rPh>
    <rPh sb="2" eb="4">
      <t>フタン</t>
    </rPh>
    <rPh sb="4" eb="6">
      <t>ヒリツ</t>
    </rPh>
    <phoneticPr fontId="5"/>
  </si>
  <si>
    <t>東洋町介護保険事業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</si>
  <si>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</si>
  <si>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</si>
  <si>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</si>
  <si>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</si>
  <si>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</si>
  <si>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</si>
  <si>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</si>
  <si>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</si>
  <si>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</si>
  <si>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</si>
  <si>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</si>
  <si>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</si>
  <si>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</si>
  <si>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</si>
  <si>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</si>
  <si>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</si>
  <si>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</si>
  <si>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</si>
  <si>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</si>
  <si>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</si>
  <si>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</si>
  <si>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</si>
  <si>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</si>
  <si>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</si>
  <si>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</si>
  <si>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</si>
  <si>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</si>
  <si>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</si>
  <si>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</si>
  <si>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</si>
  <si>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</si>
  <si>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</si>
  <si>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</si>
  <si>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</si>
  <si>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</si>
  <si>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</si>
  <si>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</si>
  <si>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</si>
  <si>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</si>
  <si>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</si>
  <si>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</si>
  <si>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</si>
  <si>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</si>
  <si>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</si>
  <si>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</si>
  <si>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</si>
  <si>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</si>
  <si>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</si>
  <si>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</si>
  <si>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</si>
  <si>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</si>
  <si>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</si>
  <si>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</si>
  <si>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</si>
  <si>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</si>
  <si>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</si>
  <si>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</si>
  <si>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</si>
  <si>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</si>
  <si>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</si>
  <si>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</si>
  <si>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</si>
  <si>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</si>
  <si>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</si>
  <si>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</si>
  <si>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</si>
  <si>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</si>
  <si>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</si>
  <si>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</si>
  <si>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</si>
  <si>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</si>
  <si>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</si>
  <si>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</si>
  <si>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</si>
  <si>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</si>
  <si>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</si>
  <si>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</si>
  <si>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</si>
  <si>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</si>
  <si>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</si>
  <si>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</si>
  <si>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</si>
  <si>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5.95</t>
  </si>
  <si>
    <t>▲ 1.56</t>
  </si>
  <si>
    <t>東洋町住宅新築資金等貸付事業</t>
  </si>
  <si>
    <t>▲ 21.07</t>
  </si>
  <si>
    <t>▲ 21.04</t>
  </si>
  <si>
    <t>▲ 20.93</t>
  </si>
  <si>
    <t>▲ 19.15</t>
  </si>
  <si>
    <t>一般会計</t>
  </si>
  <si>
    <t>東洋町観光施設事業</t>
  </si>
  <si>
    <t>東洋町介護保険事業</t>
  </si>
  <si>
    <t>東洋町簡易水道事業</t>
  </si>
  <si>
    <t>東洋町国民健康保険事業</t>
  </si>
  <si>
    <t>東洋町介護サービス事業</t>
  </si>
  <si>
    <t>東洋町後期高齢者医療保険事業</t>
  </si>
  <si>
    <t>その他会計（赤字）</t>
  </si>
  <si>
    <t>その他会計（黒字）</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</si>
  <si>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</si>
  <si>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芸東衛生組合</t>
    <rPh sb="0" eb="2">
      <t>ゲイトウ</t>
    </rPh>
    <rPh sb="2" eb="4">
      <t>エイセイ</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</si>
  <si>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</si>
  <si>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</si>
  <si>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</si>
  <si>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安芸広域市町村圏事務組合</t>
    <rPh sb="0" eb="2">
      <t>アキ</t>
    </rPh>
    <rPh sb="2" eb="4">
      <t>コウイキ</t>
    </rPh>
    <rPh sb="4" eb="7">
      <t>シチョウソン</t>
    </rPh>
    <rPh sb="7" eb="8">
      <t>ケン</t>
    </rPh>
    <rPh sb="8" eb="10">
      <t>ジム</t>
    </rPh>
    <rPh sb="10" eb="12">
      <t>クミアイ</t>
    </rPh>
    <phoneticPr fontId="2"/>
  </si>
  <si>
    <t>東洋リゾート</t>
    <rPh sb="0" eb="2">
      <t>トウヨウ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</si>
  <si>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</si>
  <si>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t>
    <rPh sb="0" eb="3">
      <t>コウチケン</t>
    </rPh>
    <rPh sb="3" eb="6">
      <t>シチョウソン</t>
    </rPh>
    <rPh sb="6" eb="8">
      <t>ソウゴウ</t>
    </rPh>
    <rPh sb="8" eb="10">
      <t>ジム</t>
    </rPh>
    <rPh sb="10" eb="12">
      <t>クミアイ</t>
    </rPh>
    <rPh sb="13" eb="15">
      <t>コウツウ</t>
    </rPh>
    <rPh sb="15" eb="17">
      <t>サイガイ</t>
    </rPh>
    <phoneticPr fontId="2"/>
  </si>
  <si>
    <t>高知県市町村総合事務組合・会館建設</t>
    <rPh sb="0" eb="3">
      <t>コウチケン</t>
    </rPh>
    <rPh sb="3" eb="6">
      <t>シチョウソン</t>
    </rPh>
    <rPh sb="6" eb="8">
      <t>ソウゴウ</t>
    </rPh>
    <rPh sb="8" eb="10">
      <t>ジム</t>
    </rPh>
    <rPh sb="10" eb="12">
      <t>クミアイ</t>
    </rPh>
    <rPh sb="13" eb="15">
      <t>カイカン</t>
    </rPh>
    <rPh sb="15" eb="17">
      <t>ケンセツ</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</si>
  <si>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</si>
  <si>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</si>
  <si>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</si>
  <si>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</si>
  <si>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</si>
  <si>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</si>
  <si>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</si>
  <si>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</si>
  <si>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</si>
  <si>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</si>
  <si>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</si>
  <si>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</si>
  <si>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将来負担比率の中で、特に地方債現在高の比率が高くなっている平成２４年度は、当該年度中に整備した光ケーブル整備事業に係る地方債の発行額 １０億２５００万円が影響している。過疎債の借入により基準財政需要額に算入されるものの、その他に基金の保有額が１０億円程度の状況にあり、比率は５０％台前後で推移している。実質公債費比率は減少傾向にあるが、今後、光ケーブル事業及び防災対策事業に要した元金償還が始まっていくため、上昇が見込まれる。</t>
    <rPh sb="0" eb="2">
      <t>ショウライ</t>
    </rPh>
    <rPh sb="2" eb="4">
      <t>フタン</t>
    </rPh>
    <rPh sb="4" eb="6">
      <t>ヒリツ</t>
    </rPh>
    <rPh sb="7" eb="8">
      <t>ナカ</t>
    </rPh>
    <rPh sb="10" eb="11">
      <t>トク</t>
    </rPh>
    <rPh sb="12" eb="15">
      <t>チホウサイ</t>
    </rPh>
    <rPh sb="15" eb="18">
      <t>ゲンザイダカ</t>
    </rPh>
    <rPh sb="19" eb="21">
      <t>ヒリツ</t>
    </rPh>
    <rPh sb="22" eb="23">
      <t>タカ</t>
    </rPh>
    <rPh sb="29" eb="31">
      <t>ヘイセイ</t>
    </rPh>
    <rPh sb="33" eb="34">
      <t>ネン</t>
    </rPh>
    <rPh sb="34" eb="35">
      <t>ド</t>
    </rPh>
    <rPh sb="37" eb="39">
      <t>トウガイ</t>
    </rPh>
    <rPh sb="39" eb="41">
      <t>ネンド</t>
    </rPh>
    <rPh sb="41" eb="42">
      <t>チュウ</t>
    </rPh>
    <rPh sb="43" eb="45">
      <t>セイビ</t>
    </rPh>
    <rPh sb="47" eb="48">
      <t>ヒカリ</t>
    </rPh>
    <rPh sb="52" eb="54">
      <t>セイビ</t>
    </rPh>
    <rPh sb="54" eb="56">
      <t>ジギョウ</t>
    </rPh>
    <rPh sb="57" eb="58">
      <t>カカ</t>
    </rPh>
    <rPh sb="59" eb="62">
      <t>チホウサイ</t>
    </rPh>
    <rPh sb="63" eb="65">
      <t>ハッコウ</t>
    </rPh>
    <rPh sb="65" eb="66">
      <t>ガク</t>
    </rPh>
    <rPh sb="69" eb="70">
      <t>オク</t>
    </rPh>
    <rPh sb="74" eb="76">
      <t>マンエン</t>
    </rPh>
    <rPh sb="77" eb="79">
      <t>エイキョウ</t>
    </rPh>
    <rPh sb="84" eb="87">
      <t>カソサイ</t>
    </rPh>
    <rPh sb="88" eb="90">
      <t>カリイレ</t>
    </rPh>
    <rPh sb="93" eb="95">
      <t>キジュン</t>
    </rPh>
    <rPh sb="95" eb="97">
      <t>ザイセイ</t>
    </rPh>
    <rPh sb="97" eb="100">
      <t>ジュヨウガク</t>
    </rPh>
    <rPh sb="101" eb="103">
      <t>サンニュウ</t>
    </rPh>
    <rPh sb="112" eb="113">
      <t>タ</t>
    </rPh>
    <rPh sb="114" eb="116">
      <t>キキン</t>
    </rPh>
    <rPh sb="117" eb="120">
      <t>ホユウガク</t>
    </rPh>
    <rPh sb="123" eb="124">
      <t>オク</t>
    </rPh>
    <rPh sb="124" eb="127">
      <t>エンテイド</t>
    </rPh>
    <rPh sb="128" eb="130">
      <t>ジョウキョウ</t>
    </rPh>
    <rPh sb="134" eb="136">
      <t>ヒリツ</t>
    </rPh>
    <rPh sb="140" eb="141">
      <t>ダイ</t>
    </rPh>
    <rPh sb="141" eb="143">
      <t>ゼンゴ</t>
    </rPh>
    <rPh sb="144" eb="146">
      <t>スイイ</t>
    </rPh>
    <rPh sb="151" eb="153">
      <t>ジッシツ</t>
    </rPh>
    <rPh sb="153" eb="156">
      <t>コウサイヒ</t>
    </rPh>
    <rPh sb="156" eb="158">
      <t>ヒリツ</t>
    </rPh>
    <rPh sb="159" eb="161">
      <t>ゲンショウ</t>
    </rPh>
    <rPh sb="161" eb="163">
      <t>ケイコウ</t>
    </rPh>
    <rPh sb="168" eb="170">
      <t>コンゴ</t>
    </rPh>
    <rPh sb="171" eb="172">
      <t>ヒカリ</t>
    </rPh>
    <rPh sb="176" eb="178">
      <t>ジギョウ</t>
    </rPh>
    <rPh sb="178" eb="179">
      <t>オヨ</t>
    </rPh>
    <rPh sb="180" eb="182">
      <t>ボウサイ</t>
    </rPh>
    <rPh sb="182" eb="184">
      <t>タイサク</t>
    </rPh>
    <rPh sb="184" eb="186">
      <t>ジギョウ</t>
    </rPh>
    <rPh sb="187" eb="188">
      <t>ヨウ</t>
    </rPh>
    <rPh sb="190" eb="192">
      <t>ガンキン</t>
    </rPh>
    <rPh sb="192" eb="194">
      <t>ショウカン</t>
    </rPh>
    <rPh sb="195" eb="196">
      <t>ハジ</t>
    </rPh>
    <rPh sb="204" eb="206">
      <t>ジョウショウ</t>
    </rPh>
    <rPh sb="207" eb="209">
      <t>ミコ</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</si>
</sst>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120610</c:v>
                </c:pt>
                <c:pt idx="1">
                  <c:v>493107</c:v>
                </c:pt>
                <c:pt idx="2">
                  <c:v>231359</c:v>
                </c:pt>
                <c:pt idx="3">
                  <c:v>214662</c:v>
                </c:pt>
                <c:pt idx="4">
                  <c:v>209021</c:v>
                </c:pt>
              </c:numCache>
            </c:numRef>
          </c:val>
        </c:ser>
        <c:marker val="1"/>
        <c:axId val="124989440"/>
        <c:axId val="124991360"/>
      </c:lineChart>
      <c:catAx>
        <c:axId val="12498944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991360"/>
        <c:crosses val="autoZero"/>
        <c:auto val="1"/>
        <c:lblAlgn val="ctr"/>
        <c:lblOffset val="100"/>
        <c:tickLblSkip val="1"/>
        <c:tickMarkSkip val="1"/>
      </c:catAx>
      <c:valAx>
        <c:axId val="124991360"/>
        <c:scaling>
          <c:orientation val="minMax"/>
          <c:max val="7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98944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3.25</c:v>
                </c:pt>
                <c:pt idx="1">
                  <c:v>1.72</c:v>
                </c:pt>
                <c:pt idx="2">
                  <c:v>1.41</c:v>
                </c:pt>
                <c:pt idx="3">
                  <c:v>0.8</c:v>
                </c:pt>
                <c:pt idx="4">
                  <c:v>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11.49</c:v>
                </c:pt>
                <c:pt idx="1">
                  <c:v>13.26</c:v>
                </c:pt>
                <c:pt idx="2">
                  <c:v>14.44</c:v>
                </c:pt>
                <c:pt idx="3">
                  <c:v>13.59</c:v>
                </c:pt>
                <c:pt idx="4">
                  <c:v>13.33</c:v>
                </c:pt>
              </c:numCache>
            </c:numRef>
          </c:val>
        </c:ser>
        <c:gapWidth val="250"/>
        <c:overlap val="100"/>
        <c:axId val="133120000"/>
        <c:axId val="13312192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-5.95</c:v>
                </c:pt>
                <c:pt idx="1">
                  <c:v>0.09</c:v>
                </c:pt>
                <c:pt idx="2">
                  <c:v>0.54</c:v>
                </c:pt>
                <c:pt idx="3">
                  <c:v>-1.56</c:v>
                </c:pt>
                <c:pt idx="4">
                  <c:v>0.8</c:v>
                </c:pt>
              </c:numCache>
            </c:numRef>
          </c:val>
        </c:ser>
        <c:marker val="1"/>
        <c:axId val="133120000"/>
        <c:axId val="133121920"/>
      </c:lineChart>
      <c:catAx>
        <c:axId val="1331200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121920"/>
        <c:crosses val="autoZero"/>
        <c:auto val="1"/>
        <c:lblAlgn val="ctr"/>
        <c:lblOffset val="100"/>
        <c:tickLblSkip val="1"/>
        <c:tickMarkSkip val="1"/>
      </c:catAx>
      <c:valAx>
        <c:axId val="1331219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200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東洋町後期高齢者医療保険事業</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0.08</c:v>
                </c:pt>
                <c:pt idx="4">
                  <c:v>#N/A</c:v>
                </c:pt>
                <c:pt idx="5">
                  <c:v>0.1</c:v>
                </c:pt>
                <c:pt idx="6">
                  <c:v>#N/A</c:v>
                </c:pt>
                <c:pt idx="7">
                  <c:v>7.0000000000000007E-2</c:v>
                </c:pt>
                <c:pt idx="8">
                  <c:v>#N/A</c:v>
                </c:pt>
                <c:pt idx="9">
                  <c:v>0.03</c:v>
                </c:pt>
              </c:numCache>
            </c:numRef>
          </c:val>
        </c:ser>
        <c:ser>
          <c:idx val="3"/>
          <c:order val="3"/>
          <c:tx>
            <c:strRef>
              <c:f>データシート!$A$30</c:f>
              <c:strCache>
                <c:ptCount val="1"/>
                <c:pt idx="0">
                  <c:v>東洋町介護サービス事業</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0.12</c:v>
                </c:pt>
                <c:pt idx="4">
                  <c:v>#N/A</c:v>
                </c:pt>
                <c:pt idx="5">
                  <c:v>0.24</c:v>
                </c:pt>
                <c:pt idx="6">
                  <c:v>#N/A</c:v>
                </c:pt>
                <c:pt idx="7">
                  <c:v>0.28000000000000003</c:v>
                </c:pt>
                <c:pt idx="8">
                  <c:v>#N/A</c:v>
                </c:pt>
                <c:pt idx="9">
                  <c:v>0.04</c:v>
                </c:pt>
              </c:numCache>
            </c:numRef>
          </c:val>
        </c:ser>
        <c:ser>
          <c:idx val="4"/>
          <c:order val="4"/>
          <c:tx>
            <c:strRef>
              <c:f>データシート!$A$31</c:f>
              <c:strCache>
                <c:ptCount val="1"/>
                <c:pt idx="0">
                  <c:v>東洋町国民健康保険事業</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0.93</c:v>
                </c:pt>
                <c:pt idx="2">
                  <c:v>#N/A</c:v>
                </c:pt>
                <c:pt idx="3">
                  <c:v>0.08</c:v>
                </c:pt>
                <c:pt idx="4">
                  <c:v>#N/A</c:v>
                </c:pt>
                <c:pt idx="5">
                  <c:v>0.1</c:v>
                </c:pt>
                <c:pt idx="6">
                  <c:v>#N/A</c:v>
                </c:pt>
                <c:pt idx="7">
                  <c:v>0.08</c:v>
                </c:pt>
                <c:pt idx="8">
                  <c:v>#N/A</c:v>
                </c:pt>
                <c:pt idx="9">
                  <c:v>0.12</c:v>
                </c:pt>
              </c:numCache>
            </c:numRef>
          </c:val>
        </c:ser>
        <c:ser>
          <c:idx val="5"/>
          <c:order val="5"/>
          <c:tx>
            <c:strRef>
              <c:f>データシート!$A$32</c:f>
              <c:strCache>
                <c:ptCount val="1"/>
                <c:pt idx="0">
                  <c:v>東洋町簡易水道事業</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0.47</c:v>
                </c:pt>
                <c:pt idx="2">
                  <c:v>#N/A</c:v>
                </c:pt>
                <c:pt idx="3">
                  <c:v>0.51</c:v>
                </c:pt>
                <c:pt idx="4">
                  <c:v>#N/A</c:v>
                </c:pt>
                <c:pt idx="5">
                  <c:v>0.34</c:v>
                </c:pt>
                <c:pt idx="6">
                  <c:v>#N/A</c:v>
                </c:pt>
                <c:pt idx="7">
                  <c:v>0.19</c:v>
                </c:pt>
                <c:pt idx="8">
                  <c:v>#N/A</c:v>
                </c:pt>
                <c:pt idx="9">
                  <c:v>0.2</c:v>
                </c:pt>
              </c:numCache>
            </c:numRef>
          </c:val>
        </c:ser>
        <c:ser>
          <c:idx val="6"/>
          <c:order val="6"/>
          <c:tx>
            <c:strRef>
              <c:f>データシート!$A$33</c:f>
              <c:strCache>
                <c:ptCount val="1"/>
                <c:pt idx="0">
                  <c:v>東洋町介護保険事業</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c:v>
                </c:pt>
                <c:pt idx="4">
                  <c:v>#N/A</c:v>
                </c:pt>
                <c:pt idx="5">
                  <c:v>0.11</c:v>
                </c:pt>
                <c:pt idx="6">
                  <c:v>#N/A</c:v>
                </c:pt>
                <c:pt idx="7">
                  <c:v>0.41</c:v>
                </c:pt>
                <c:pt idx="8">
                  <c:v>#N/A</c:v>
                </c:pt>
                <c:pt idx="9">
                  <c:v>0.46</c:v>
                </c:pt>
              </c:numCache>
            </c:numRef>
          </c:val>
        </c:ser>
        <c:ser>
          <c:idx val="7"/>
          <c:order val="7"/>
          <c:tx>
            <c:strRef>
              <c:f>データシート!$A$34</c:f>
              <c:strCache>
                <c:ptCount val="1"/>
                <c:pt idx="0">
                  <c:v>東洋町観光施設事業</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0.13</c:v>
                </c:pt>
                <c:pt idx="4">
                  <c:v>#N/A</c:v>
                </c:pt>
                <c:pt idx="5">
                  <c:v>0.06</c:v>
                </c:pt>
                <c:pt idx="6">
                  <c:v>#N/A</c:v>
                </c:pt>
                <c:pt idx="7">
                  <c:v>0.33</c:v>
                </c:pt>
                <c:pt idx="8">
                  <c:v>#N/A</c:v>
                </c:pt>
                <c:pt idx="9">
                  <c:v>0.49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24.32</c:v>
                </c:pt>
                <c:pt idx="2">
                  <c:v>#N/A</c:v>
                </c:pt>
                <c:pt idx="3">
                  <c:v>22.76</c:v>
                </c:pt>
                <c:pt idx="4">
                  <c:v>#N/A</c:v>
                </c:pt>
                <c:pt idx="5">
                  <c:v>22.45</c:v>
                </c:pt>
                <c:pt idx="6">
                  <c:v>#N/A</c:v>
                </c:pt>
                <c:pt idx="7">
                  <c:v>21.74</c:v>
                </c:pt>
                <c:pt idx="8">
                  <c:v>#N/A</c:v>
                </c:pt>
                <c:pt idx="9">
                  <c:v>20.05</c:v>
                </c:pt>
              </c:numCache>
            </c:numRef>
          </c:val>
        </c:ser>
        <c:ser>
          <c:idx val="9"/>
          <c:order val="9"/>
          <c:tx>
            <c:strRef>
              <c:f>データシート!$A$36</c:f>
              <c:strCache>
                <c:ptCount val="1"/>
                <c:pt idx="0">
                  <c:v>東洋町住宅新築資金等貸付事業</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21.07</c:v>
                </c:pt>
                <c:pt idx="1">
                  <c:v>#N/A</c:v>
                </c:pt>
                <c:pt idx="2">
                  <c:v>21.04</c:v>
                </c:pt>
                <c:pt idx="3">
                  <c:v>#N/A</c:v>
                </c:pt>
                <c:pt idx="4">
                  <c:v>21.04</c:v>
                </c:pt>
                <c:pt idx="5">
                  <c:v>#N/A</c:v>
                </c:pt>
                <c:pt idx="6">
                  <c:v>20.93</c:v>
                </c:pt>
                <c:pt idx="7">
                  <c:v>#N/A</c:v>
                </c:pt>
                <c:pt idx="8">
                  <c:v>19.149999999999999</c:v>
                </c:pt>
                <c:pt idx="9">
                  <c:v>#N/A</c:v>
                </c:pt>
              </c:numCache>
            </c:numRef>
          </c:val>
        </c:ser>
        <c:overlap val="100"/>
        <c:axId val="134176768"/>
        <c:axId val="134178304"/>
      </c:barChart>
      <c:catAx>
        <c:axId val="1341767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178304"/>
        <c:crosses val="autoZero"/>
        <c:auto val="1"/>
        <c:lblAlgn val="ctr"/>
        <c:lblOffset val="100"/>
        <c:tickLblSkip val="1"/>
        <c:tickMarkSkip val="1"/>
      </c:catAx>
      <c:valAx>
        <c:axId val="13417830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7676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279</c:v>
                </c:pt>
                <c:pt idx="5">
                  <c:v>272</c:v>
                </c:pt>
                <c:pt idx="8">
                  <c:v>239</c:v>
                </c:pt>
                <c:pt idx="11">
                  <c:v>239</c:v>
                </c:pt>
                <c:pt idx="14">
                  <c:v>243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c:v>
                </c:pt>
                <c:pt idx="3">
                  <c:v>34</c:v>
                </c:pt>
                <c:pt idx="6">
                  <c:v>33</c:v>
                </c:pt>
                <c:pt idx="9">
                  <c:v>34</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75</c:v>
                </c:pt>
                <c:pt idx="3">
                  <c:v>82</c:v>
                </c:pt>
                <c:pt idx="6">
                  <c:v>77</c:v>
                </c:pt>
                <c:pt idx="9">
                  <c:v>76</c:v>
                </c:pt>
                <c:pt idx="12">
                  <c:v>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303</c:v>
                </c:pt>
                <c:pt idx="3">
                  <c:v>289</c:v>
                </c:pt>
                <c:pt idx="6">
                  <c:v>239</c:v>
                </c:pt>
                <c:pt idx="9">
                  <c:v>237</c:v>
                </c:pt>
                <c:pt idx="12">
                  <c:v>231</c:v>
                </c:pt>
              </c:numCache>
            </c:numRef>
          </c:val>
        </c:ser>
        <c:gapWidth val="100"/>
        <c:overlap val="100"/>
        <c:axId val="126280064"/>
        <c:axId val="12628198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125</c:v>
                </c:pt>
                <c:pt idx="2">
                  <c:v>#N/A</c:v>
                </c:pt>
                <c:pt idx="3">
                  <c:v>#N/A</c:v>
                </c:pt>
                <c:pt idx="4">
                  <c:v>133</c:v>
                </c:pt>
                <c:pt idx="5">
                  <c:v>#N/A</c:v>
                </c:pt>
                <c:pt idx="6">
                  <c:v>#N/A</c:v>
                </c:pt>
                <c:pt idx="7">
                  <c:v>110</c:v>
                </c:pt>
                <c:pt idx="8">
                  <c:v>#N/A</c:v>
                </c:pt>
                <c:pt idx="9">
                  <c:v>#N/A</c:v>
                </c:pt>
                <c:pt idx="10">
                  <c:v>108</c:v>
                </c:pt>
                <c:pt idx="11">
                  <c:v>#N/A</c:v>
                </c:pt>
                <c:pt idx="12">
                  <c:v>#N/A</c:v>
                </c:pt>
                <c:pt idx="13">
                  <c:v>98</c:v>
                </c:pt>
                <c:pt idx="14">
                  <c:v>#N/A</c:v>
                </c:pt>
              </c:numCache>
            </c:numRef>
          </c:val>
        </c:ser>
        <c:marker val="1"/>
        <c:axId val="126280064"/>
        <c:axId val="126281984"/>
      </c:lineChart>
      <c:catAx>
        <c:axId val="1262800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281984"/>
        <c:crosses val="autoZero"/>
        <c:auto val="1"/>
        <c:lblAlgn val="ctr"/>
        <c:lblOffset val="100"/>
        <c:tickLblSkip val="1"/>
        <c:tickMarkSkip val="1"/>
      </c:catAx>
      <c:valAx>
        <c:axId val="12628198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800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2368</c:v>
                </c:pt>
                <c:pt idx="5">
                  <c:v>3372</c:v>
                </c:pt>
                <c:pt idx="8">
                  <c:v>3373</c:v>
                </c:pt>
                <c:pt idx="11">
                  <c:v>3337</c:v>
                </c:pt>
                <c:pt idx="14">
                  <c:v>3561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63</c:v>
                </c:pt>
                <c:pt idx="5">
                  <c:v>0</c:v>
                </c:pt>
                <c:pt idx="8">
                  <c:v>28</c:v>
                </c:pt>
                <c:pt idx="11">
                  <c:v>68</c:v>
                </c:pt>
                <c:pt idx="14">
                  <c:v>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894</c:v>
                </c:pt>
                <c:pt idx="5">
                  <c:v>921</c:v>
                </c:pt>
                <c:pt idx="8">
                  <c:v>970</c:v>
                </c:pt>
                <c:pt idx="11">
                  <c:v>972</c:v>
                </c:pt>
                <c:pt idx="14">
                  <c:v>1047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565</c:v>
                </c:pt>
                <c:pt idx="3">
                  <c:v>537</c:v>
                </c:pt>
                <c:pt idx="6">
                  <c:v>528</c:v>
                </c:pt>
                <c:pt idx="9">
                  <c:v>505</c:v>
                </c:pt>
                <c:pt idx="12">
                  <c:v>439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206</c:v>
                </c:pt>
                <c:pt idx="3">
                  <c:v>183</c:v>
                </c:pt>
                <c:pt idx="6">
                  <c:v>160</c:v>
                </c:pt>
                <c:pt idx="9">
                  <c:v>136</c:v>
                </c:pt>
                <c:pt idx="12">
                  <c:v>112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986</c:v>
                </c:pt>
                <c:pt idx="3">
                  <c:v>893</c:v>
                </c:pt>
                <c:pt idx="6">
                  <c:v>843</c:v>
                </c:pt>
                <c:pt idx="9">
                  <c:v>868</c:v>
                </c:pt>
                <c:pt idx="12">
                  <c:v>877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2228</c:v>
                </c:pt>
                <c:pt idx="3">
                  <c:v>3212</c:v>
                </c:pt>
                <c:pt idx="6">
                  <c:v>3447</c:v>
                </c:pt>
                <c:pt idx="9">
                  <c:v>3622</c:v>
                </c:pt>
                <c:pt idx="12">
                  <c:v>3883</c:v>
                </c:pt>
              </c:numCache>
            </c:numRef>
          </c:val>
        </c:ser>
        <c:gapWidth val="100"/>
        <c:overlap val="100"/>
        <c:axId val="135042176"/>
        <c:axId val="13504409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661</c:v>
                </c:pt>
                <c:pt idx="2">
                  <c:v>#N/A</c:v>
                </c:pt>
                <c:pt idx="3">
                  <c:v>#N/A</c:v>
                </c:pt>
                <c:pt idx="4">
                  <c:v>532</c:v>
                </c:pt>
                <c:pt idx="5">
                  <c:v>#N/A</c:v>
                </c:pt>
                <c:pt idx="6">
                  <c:v>#N/A</c:v>
                </c:pt>
                <c:pt idx="7">
                  <c:v>607</c:v>
                </c:pt>
                <c:pt idx="8">
                  <c:v>#N/A</c:v>
                </c:pt>
                <c:pt idx="9">
                  <c:v>#N/A</c:v>
                </c:pt>
                <c:pt idx="10">
                  <c:v>755</c:v>
                </c:pt>
                <c:pt idx="11">
                  <c:v>#N/A</c:v>
                </c:pt>
                <c:pt idx="12">
                  <c:v>#N/A</c:v>
                </c:pt>
                <c:pt idx="13">
                  <c:v>630</c:v>
                </c:pt>
                <c:pt idx="14">
                  <c:v>#N/A</c:v>
                </c:pt>
              </c:numCache>
            </c:numRef>
          </c:val>
        </c:ser>
        <c:marker val="1"/>
        <c:axId val="135042176"/>
        <c:axId val="135044096"/>
      </c:lineChart>
      <c:catAx>
        <c:axId val="1350421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044096"/>
        <c:crosses val="autoZero"/>
        <c:auto val="1"/>
        <c:lblAlgn val="ctr"/>
        <c:lblOffset val="100"/>
        <c:tickLblSkip val="1"/>
        <c:tickMarkSkip val="1"/>
      </c:catAx>
      <c:valAx>
        <c:axId val="1350440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4217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{217616C8-40CB-4411-B809-0604ECBCCEBC}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{F5D0DE54-253F-4D31-8CF3-2BC55C54DB3B}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{4EB7297A-A2D6-45C9-B555-2DB11F5EFB3B}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{96DECB53-5663-4B7E-8CBC-995790D7AD77}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{C6A8DB65-AF22-4DCC-B65B-1197F75C0393}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{2CC79ED9-825F-43E7-9634-6D0761D93C38}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{2D949A9A-25C6-4855-BC19-026924578472}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{438ECEE7-2820-458D-8391-985844AC7AA4}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{E4E4F475-BEE6-4D5B-9159-9182C9DBD7B7}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{BB98DE72-8115-47AE-9119-E75A2BA6D922}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35184384"/>
        <c:axId val="135186304"/>
      </c:scatterChart>
      <c:valAx>
        <c:axId val="135184384"/>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186304"/>
        <c:crosses val="autoZero"/>
        <c:crossBetween val="midCat"/>
      </c:valAx>
      <c:valAx>
        <c:axId val="13518630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518438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{16024EEE-DFB2-47D5-ADA0-A8598B0F958F}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{27B32C90-B9E0-45ED-ABBD-FF1DAAE409FF}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{2394873F-0630-4CF5-BD0F-19983E6639DD}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{BA065C1B-5C52-49F0-9E45-43C96D787E2B}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{0B8C9955-C857-42DA-9F48-855B4A8A7CA8}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10.1</c:v>
                </c:pt>
                <c:pt idx="2">
                  <c:v>9.5</c:v>
                </c:pt>
                <c:pt idx="3">
                  <c:v>9.1</c:v>
                </c:pt>
                <c:pt idx="4">
                  <c:v>8</c:v>
                </c:pt>
              </c:numCache>
            </c:numRef>
          </c:xVal>
          <c:yVal>
            <c:numRef>
              <c:f>公会計指標分析・財政指標組合せ分析表!$K$73:$O$73</c:f>
              <c:numCache>
                <c:formatCode>#,##0.0;"▲ "#,##0.0</c:formatCode>
                <c:ptCount val="5"/>
                <c:pt idx="0">
                  <c:v>50.9</c:v>
                </c:pt>
                <c:pt idx="1">
                  <c:v>41.5</c:v>
                </c:pt>
                <c:pt idx="2">
                  <c:v>47.5</c:v>
                </c:pt>
                <c:pt idx="3">
                  <c:v>59.4</c:v>
                </c:pt>
                <c:pt idx="4">
                  <c:v>46</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{C133FAAA-8C2F-4272-93C1-32DBB17B2867}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{FD77DE25-5C3D-487B-BCA6-7325F2A4A45A}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{3565462E-B4B5-4CCC-AC01-D3677F404E6E}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{B389DE8A-9410-423E-A408-AD5F33F41BBD}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{967F7850-6218-4259-A2EF-F42C7A578CD0}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135576192"/>
        <c:axId val="135590656"/>
      </c:scatterChart>
      <c:valAx>
        <c:axId val="135576192"/>
        <c:scaling>
          <c:orientation val="minMax"/>
          <c:max val="11.7"/>
          <c:min val="7.5"/>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590656"/>
        <c:crosses val="autoZero"/>
        <c:crossBetween val="midCat"/>
      </c:valAx>
      <c:valAx>
        <c:axId val="135590656"/>
        <c:scaling>
          <c:orientation val="minMax"/>
          <c:max val="70"/>
          <c:min val="-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5576192"/>
        <c:crosses val="autoZero"/>
        <c:crossBetween val="midCat"/>
        <c:majorUnit val="7"/>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高知県東洋町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2,734
2,713
74.06
2,794,784
2,759,750
14,510
1,613,361
3,882,891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過疎化による労働力人口の減少に加え、本町の基幹産業である一次産業も低迷状況が続いている。</a:t>
          </a:r>
          <a:r>
            <a:rPr kumimoji="1" lang="en-US" altLang="ja-JP" sz="1300">
              <a:solidFill>
                <a:sysClr val="windowText" lastClr="000000"/>
              </a:solidFill>
              <a:latin typeface="ＭＳ Ｐゴシック"/>
            </a:rPr>
            <a:t/>
          </a:r>
          <a:br>
            <a:rPr kumimoji="1" lang="en-US" altLang="ja-JP" sz="1300">
              <a:solidFill>
                <a:sysClr val="windowText" lastClr="000000"/>
              </a:solidFill>
              <a:latin typeface="ＭＳ Ｐゴシック"/>
            </a:rPr>
          </a:br>
          <a:r>
            <a:rPr kumimoji="1" lang="ja-JP" altLang="en-US" sz="1300">
              <a:solidFill>
                <a:sysClr val="windowText" lastClr="000000"/>
              </a:solidFill>
              <a:latin typeface="ＭＳ Ｐゴシック"/>
            </a:rPr>
            <a:t>財政基盤は脆弱で、指数は類似団体平均を下回っている状態にあり、高知県産業振興計画に位置付けされている、産業及び観光事業を中心に取り組んでいくことによって販路拡大や地域振興を図る。</a:t>
          </a:r>
          <a:r>
            <a:rPr kumimoji="1" lang="en-US" altLang="ja-JP" sz="1300">
              <a:solidFill>
                <a:sysClr val="windowText" lastClr="000000"/>
              </a:solidFill>
              <a:latin typeface="ＭＳ Ｐゴシック"/>
            </a:rPr>
            <a:t/>
          </a:r>
          <a:br>
            <a:rPr kumimoji="1" lang="en-US" altLang="ja-JP" sz="1300">
              <a:solidFill>
                <a:sysClr val="windowText" lastClr="000000"/>
              </a:solidFill>
              <a:latin typeface="ＭＳ Ｐゴシック"/>
            </a:rPr>
          </a:br>
          <a:r>
            <a:rPr kumimoji="1" lang="ja-JP" altLang="en-US" sz="1300">
              <a:solidFill>
                <a:sysClr val="windowText" lastClr="000000"/>
              </a:solidFill>
              <a:latin typeface="ＭＳ Ｐゴシック"/>
            </a:rPr>
            <a:t>税収等の徴収率向上対策として、安芸広域市町村圏租税債権管理機構に滞納整理事務の一部を移管することにより、更なる徴収の強化を図る。</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8" name="直線コネクタ 77"/>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6" name="円/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本町の財政運営において、普通交付税の動向により大きく影響を受ける財政構造に変化はなく、</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年度は交付税の伸びなどにより比率が改善されている。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比率のうち、人件費に占める割合が高いが、数年後には職員の新陳代謝により、改善される見込みである反面、公債費では今後防災対策で借り入れした地方債の償還が本格化してくることや、情報通信基盤整備に充てた地方債の償還も始まるため、比率は上昇する見込みである。特に地方債の発行は、償還額よりも低い額の起債に努めていく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169545</xdr:rowOff>
    </xdr:from>
    <xdr:to>
      <xdr:col>7</xdr:col>
      <xdr:colOff>152400</xdr:colOff>
      <xdr:row>66</xdr:row>
      <xdr:rowOff>118745</xdr:rowOff>
    </xdr:to>
    <xdr:cxnSp macro="">
      <xdr:nvCxnSpPr>
        <xdr:cNvPr id="132" name="直線コネクタ 131"/>
        <xdr:cNvCxnSpPr/>
      </xdr:nvCxnSpPr>
      <xdr:spPr>
        <a:xfrm flipV="1">
          <a:off x="4114800" y="1131379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157480</xdr:rowOff>
    </xdr:from>
    <xdr:to>
      <xdr:col>6</xdr:col>
      <xdr:colOff>0</xdr:colOff>
      <xdr:row>66</xdr:row>
      <xdr:rowOff>118745</xdr:rowOff>
    </xdr:to>
    <xdr:cxnSp macro="">
      <xdr:nvCxnSpPr>
        <xdr:cNvPr id="135" name="直線コネクタ 134"/>
        <xdr:cNvCxnSpPr/>
      </xdr:nvCxnSpPr>
      <xdr:spPr>
        <a:xfrm>
          <a:off x="3225800" y="1130173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157480</xdr:rowOff>
    </xdr:from>
    <xdr:to>
      <xdr:col>4</xdr:col>
      <xdr:colOff>482600</xdr:colOff>
      <xdr:row>66</xdr:row>
      <xdr:rowOff>66463</xdr:rowOff>
    </xdr:to>
    <xdr:cxnSp macro="">
      <xdr:nvCxnSpPr>
        <xdr:cNvPr id="138" name="直線コネクタ 137"/>
        <xdr:cNvCxnSpPr/>
      </xdr:nvCxnSpPr>
      <xdr:spPr>
        <a:xfrm flipV="1">
          <a:off x="2336800" y="113017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66463</xdr:rowOff>
    </xdr:from>
    <xdr:to>
      <xdr:col>3</xdr:col>
      <xdr:colOff>279400</xdr:colOff>
      <xdr:row>67</xdr:row>
      <xdr:rowOff>11642</xdr:rowOff>
    </xdr:to>
    <xdr:cxnSp macro="">
      <xdr:nvCxnSpPr>
        <xdr:cNvPr id="141" name="直線コネクタ 140"/>
        <xdr:cNvCxnSpPr/>
      </xdr:nvCxnSpPr>
      <xdr:spPr>
        <a:xfrm flipV="1">
          <a:off x="1447800" y="1138216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118745</xdr:rowOff>
    </xdr:from>
    <xdr:to>
      <xdr:col>7</xdr:col>
      <xdr:colOff>203200</xdr:colOff>
      <xdr:row>66</xdr:row>
      <xdr:rowOff>48895</xdr:rowOff>
    </xdr:to>
    <xdr:sp macro="" textlink="">
      <xdr:nvSpPr>
        <xdr:cNvPr id="151" name="円/楕円 150"/>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90822</xdr:rowOff>
    </xdr:from>
    <xdr:ext cx="762000" cy="259045"/>
    <xdr:sp macro="" textlink="">
      <xdr:nvSpPr>
        <xdr:cNvPr id="152" name="財政構造の弾力性該当値テキスト"/>
        <xdr:cNvSpPr txBox="1"/>
      </xdr:nvSpPr>
      <xdr:spPr>
        <a:xfrm>
          <a:off x="5041900" y="1123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67945</xdr:rowOff>
    </xdr:from>
    <xdr:to>
      <xdr:col>6</xdr:col>
      <xdr:colOff>50800</xdr:colOff>
      <xdr:row>66</xdr:row>
      <xdr:rowOff>169545</xdr:rowOff>
    </xdr:to>
    <xdr:sp macro="" textlink="">
      <xdr:nvSpPr>
        <xdr:cNvPr id="153" name="円/楕円 152"/>
        <xdr:cNvSpPr/>
      </xdr:nvSpPr>
      <xdr:spPr>
        <a:xfrm>
          <a:off x="4064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154322</xdr:rowOff>
    </xdr:from>
    <xdr:ext cx="736600" cy="259045"/>
    <xdr:sp macro="" textlink="">
      <xdr:nvSpPr>
        <xdr:cNvPr id="154" name="テキスト ボックス 153"/>
        <xdr:cNvSpPr txBox="1"/>
      </xdr:nvSpPr>
      <xdr:spPr>
        <a:xfrm>
          <a:off x="3733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106680</xdr:rowOff>
    </xdr:from>
    <xdr:to>
      <xdr:col>4</xdr:col>
      <xdr:colOff>533400</xdr:colOff>
      <xdr:row>66</xdr:row>
      <xdr:rowOff>36830</xdr:rowOff>
    </xdr:to>
    <xdr:sp macro="" textlink="">
      <xdr:nvSpPr>
        <xdr:cNvPr id="155" name="円/楕円 154"/>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21607</xdr:rowOff>
    </xdr:from>
    <xdr:ext cx="762000" cy="259045"/>
    <xdr:sp macro="" textlink="">
      <xdr:nvSpPr>
        <xdr:cNvPr id="156" name="テキスト ボックス 155"/>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15663</xdr:rowOff>
    </xdr:from>
    <xdr:to>
      <xdr:col>3</xdr:col>
      <xdr:colOff>330200</xdr:colOff>
      <xdr:row>66</xdr:row>
      <xdr:rowOff>117263</xdr:rowOff>
    </xdr:to>
    <xdr:sp macro="" textlink="">
      <xdr:nvSpPr>
        <xdr:cNvPr id="157" name="円/楕円 156"/>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102040</xdr:rowOff>
    </xdr:from>
    <xdr:ext cx="762000" cy="259045"/>
    <xdr:sp macro="" textlink="">
      <xdr:nvSpPr>
        <xdr:cNvPr id="158" name="テキスト ボックス 157"/>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132292</xdr:rowOff>
    </xdr:from>
    <xdr:to>
      <xdr:col>2</xdr:col>
      <xdr:colOff>127000</xdr:colOff>
      <xdr:row>67</xdr:row>
      <xdr:rowOff>62442</xdr:rowOff>
    </xdr:to>
    <xdr:sp macro="" textlink="">
      <xdr:nvSpPr>
        <xdr:cNvPr id="159" name="円/楕円 158"/>
        <xdr:cNvSpPr/>
      </xdr:nvSpPr>
      <xdr:spPr>
        <a:xfrm>
          <a:off x="1397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47219</xdr:rowOff>
    </xdr:from>
    <xdr:ext cx="762000" cy="259045"/>
    <xdr:sp macro="" textlink="">
      <xdr:nvSpPr>
        <xdr:cNvPr id="160" name="テキスト ボックス 159"/>
        <xdr:cNvSpPr txBox="1"/>
      </xdr:nvSpPr>
      <xdr:spPr>
        <a:xfrm>
          <a:off x="1066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[325,844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人件費及び物件費とも比率は上昇傾向にある。人件費では現在、職員の年齢構成がいびつな状況（特に</a:t>
          </a:r>
          <a:r>
            <a:rPr kumimoji="1" lang="en-US" altLang="ja-JP" sz="1300">
              <a:solidFill>
                <a:sysClr val="windowText" lastClr="000000"/>
              </a:solidFill>
              <a:latin typeface="ＭＳ Ｐゴシック"/>
            </a:rPr>
            <a:t>40</a:t>
          </a:r>
          <a:r>
            <a:rPr kumimoji="1" lang="ja-JP" altLang="en-US" sz="1300">
              <a:solidFill>
                <a:sysClr val="windowText" lastClr="000000"/>
              </a:solidFill>
              <a:latin typeface="ＭＳ Ｐゴシック"/>
            </a:rPr>
            <a:t>代・</a:t>
          </a:r>
          <a:r>
            <a:rPr kumimoji="1" lang="en-US" altLang="ja-JP" sz="1300">
              <a:solidFill>
                <a:sysClr val="windowText" lastClr="000000"/>
              </a:solidFill>
              <a:latin typeface="ＭＳ Ｐゴシック"/>
            </a:rPr>
            <a:t>50</a:t>
          </a:r>
          <a:r>
            <a:rPr kumimoji="1" lang="ja-JP" altLang="en-US" sz="1300">
              <a:solidFill>
                <a:sysClr val="windowText" lastClr="000000"/>
              </a:solidFill>
              <a:latin typeface="ＭＳ Ｐゴシック"/>
            </a:rPr>
            <a:t>代職員が多い）にあるため人件費が割高になっているので、数年をかけて平準化をしていく取組が必要である。</a:t>
          </a:r>
          <a:r>
            <a:rPr kumimoji="1" lang="en-US" altLang="ja-JP" sz="1300">
              <a:solidFill>
                <a:sysClr val="windowText" lastClr="000000"/>
              </a:solidFill>
              <a:latin typeface="ＭＳ Ｐゴシック"/>
            </a:rPr>
            <a:t/>
          </a:r>
          <a:br>
            <a:rPr kumimoji="1" lang="en-US" altLang="ja-JP" sz="1300">
              <a:solidFill>
                <a:sysClr val="windowText" lastClr="000000"/>
              </a:solidFill>
              <a:latin typeface="ＭＳ Ｐゴシック"/>
            </a:rPr>
          </a:br>
          <a:r>
            <a:rPr kumimoji="1" lang="ja-JP" altLang="en-US" sz="1300">
              <a:solidFill>
                <a:sysClr val="windowText" lastClr="000000"/>
              </a:solidFill>
              <a:latin typeface="ＭＳ Ｐゴシック"/>
            </a:rPr>
            <a:t>物件費では、電算・住民情報システムの支出が増えつつあり、事務事業の見直しなどによって歳出削減に取り組む。</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39512</xdr:rowOff>
    </xdr:from>
    <xdr:to>
      <xdr:col>7</xdr:col>
      <xdr:colOff>152400</xdr:colOff>
      <xdr:row>82</xdr:row>
      <xdr:rowOff>58725</xdr:rowOff>
    </xdr:to>
    <xdr:cxnSp macro="">
      <xdr:nvCxnSpPr>
        <xdr:cNvPr id="196" name="直線コネクタ 195"/>
        <xdr:cNvCxnSpPr/>
      </xdr:nvCxnSpPr>
      <xdr:spPr>
        <a:xfrm>
          <a:off x="4114800" y="14098412"/>
          <a:ext cx="838200" cy="1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11007</xdr:rowOff>
    </xdr:from>
    <xdr:to>
      <xdr:col>6</xdr:col>
      <xdr:colOff>0</xdr:colOff>
      <xdr:row>82</xdr:row>
      <xdr:rowOff>39512</xdr:rowOff>
    </xdr:to>
    <xdr:cxnSp macro="">
      <xdr:nvCxnSpPr>
        <xdr:cNvPr id="199" name="直線コネクタ 198"/>
        <xdr:cNvCxnSpPr/>
      </xdr:nvCxnSpPr>
      <xdr:spPr>
        <a:xfrm>
          <a:off x="3225800" y="14069907"/>
          <a:ext cx="889000" cy="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11007</xdr:rowOff>
    </xdr:from>
    <xdr:to>
      <xdr:col>4</xdr:col>
      <xdr:colOff>482600</xdr:colOff>
      <xdr:row>82</xdr:row>
      <xdr:rowOff>14777</xdr:rowOff>
    </xdr:to>
    <xdr:cxnSp macro="">
      <xdr:nvCxnSpPr>
        <xdr:cNvPr id="202" name="直線コネクタ 201"/>
        <xdr:cNvCxnSpPr/>
      </xdr:nvCxnSpPr>
      <xdr:spPr>
        <a:xfrm flipV="1">
          <a:off x="2336800" y="14069907"/>
          <a:ext cx="889000" cy="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14777</xdr:rowOff>
    </xdr:from>
    <xdr:to>
      <xdr:col>3</xdr:col>
      <xdr:colOff>279400</xdr:colOff>
      <xdr:row>82</xdr:row>
      <xdr:rowOff>46481</xdr:rowOff>
    </xdr:to>
    <xdr:cxnSp macro="">
      <xdr:nvCxnSpPr>
        <xdr:cNvPr id="205" name="直線コネクタ 204"/>
        <xdr:cNvCxnSpPr/>
      </xdr:nvCxnSpPr>
      <xdr:spPr>
        <a:xfrm flipV="1">
          <a:off x="1447800" y="14073677"/>
          <a:ext cx="889000" cy="3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7925</xdr:rowOff>
    </xdr:from>
    <xdr:to>
      <xdr:col>7</xdr:col>
      <xdr:colOff>203200</xdr:colOff>
      <xdr:row>82</xdr:row>
      <xdr:rowOff>109525</xdr:rowOff>
    </xdr:to>
    <xdr:sp macro="" textlink="">
      <xdr:nvSpPr>
        <xdr:cNvPr id="215" name="円/楕円 214"/>
        <xdr:cNvSpPr/>
      </xdr:nvSpPr>
      <xdr:spPr>
        <a:xfrm>
          <a:off x="4902200" y="140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24452</xdr:rowOff>
    </xdr:from>
    <xdr:ext cx="762000" cy="259045"/>
    <xdr:sp macro="" textlink="">
      <xdr:nvSpPr>
        <xdr:cNvPr id="216" name="人件費・物件費等の状況該当値テキスト"/>
        <xdr:cNvSpPr txBox="1"/>
      </xdr:nvSpPr>
      <xdr:spPr>
        <a:xfrm>
          <a:off x="5041900" y="1391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325,844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160162</xdr:rowOff>
    </xdr:from>
    <xdr:to>
      <xdr:col>6</xdr:col>
      <xdr:colOff>50800</xdr:colOff>
      <xdr:row>82</xdr:row>
      <xdr:rowOff>90312</xdr:rowOff>
    </xdr:to>
    <xdr:sp macro="" textlink="">
      <xdr:nvSpPr>
        <xdr:cNvPr id="217" name="円/楕円 216"/>
        <xdr:cNvSpPr/>
      </xdr:nvSpPr>
      <xdr:spPr>
        <a:xfrm>
          <a:off x="4064000" y="140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100489</xdr:rowOff>
    </xdr:from>
    <xdr:ext cx="736600" cy="259045"/>
    <xdr:sp macro="" textlink="">
      <xdr:nvSpPr>
        <xdr:cNvPr id="218" name="テキスト ボックス 217"/>
        <xdr:cNvSpPr txBox="1"/>
      </xdr:nvSpPr>
      <xdr:spPr>
        <a:xfrm>
          <a:off x="3733800" y="138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309,124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131657</xdr:rowOff>
    </xdr:from>
    <xdr:to>
      <xdr:col>4</xdr:col>
      <xdr:colOff>533400</xdr:colOff>
      <xdr:row>82</xdr:row>
      <xdr:rowOff>61807</xdr:rowOff>
    </xdr:to>
    <xdr:sp macro="" textlink="">
      <xdr:nvSpPr>
        <xdr:cNvPr id="219" name="円/楕円 218"/>
        <xdr:cNvSpPr/>
      </xdr:nvSpPr>
      <xdr:spPr>
        <a:xfrm>
          <a:off x="3175000" y="140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71984</xdr:rowOff>
    </xdr:from>
    <xdr:ext cx="762000" cy="259045"/>
    <xdr:sp macro="" textlink="">
      <xdr:nvSpPr>
        <xdr:cNvPr id="220" name="テキスト ボックス 219"/>
        <xdr:cNvSpPr txBox="1"/>
      </xdr:nvSpPr>
      <xdr:spPr>
        <a:xfrm>
          <a:off x="2844800" y="1378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284,316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135427</xdr:rowOff>
    </xdr:from>
    <xdr:to>
      <xdr:col>3</xdr:col>
      <xdr:colOff>330200</xdr:colOff>
      <xdr:row>82</xdr:row>
      <xdr:rowOff>65577</xdr:rowOff>
    </xdr:to>
    <xdr:sp macro="" textlink="">
      <xdr:nvSpPr>
        <xdr:cNvPr id="221" name="円/楕円 220"/>
        <xdr:cNvSpPr/>
      </xdr:nvSpPr>
      <xdr:spPr>
        <a:xfrm>
          <a:off x="2286000" y="140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75754</xdr:rowOff>
    </xdr:from>
    <xdr:ext cx="762000" cy="259045"/>
    <xdr:sp macro="" textlink="">
      <xdr:nvSpPr>
        <xdr:cNvPr id="222" name="テキスト ボックス 221"/>
        <xdr:cNvSpPr txBox="1"/>
      </xdr:nvSpPr>
      <xdr:spPr>
        <a:xfrm>
          <a:off x="1955800" y="1379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287,598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167131</xdr:rowOff>
    </xdr:from>
    <xdr:to>
      <xdr:col>2</xdr:col>
      <xdr:colOff>127000</xdr:colOff>
      <xdr:row>82</xdr:row>
      <xdr:rowOff>97281</xdr:rowOff>
    </xdr:to>
    <xdr:sp macro="" textlink="">
      <xdr:nvSpPr>
        <xdr:cNvPr id="223" name="円/楕円 222"/>
        <xdr:cNvSpPr/>
      </xdr:nvSpPr>
      <xdr:spPr>
        <a:xfrm>
          <a:off x="1397000" y="1405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107458</xdr:rowOff>
    </xdr:from>
    <xdr:ext cx="762000" cy="259045"/>
    <xdr:sp macro="" textlink="">
      <xdr:nvSpPr>
        <xdr:cNvPr id="224" name="テキスト ボックス 223"/>
        <xdr:cNvSpPr txBox="1"/>
      </xdr:nvSpPr>
      <xdr:spPr>
        <a:xfrm>
          <a:off x="1066800" y="1382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315,188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ラスパイレス指数は１００．０を下回っている。高齢層の給与水準が高い傾向にあるが、数年間で解消される見込みである。</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105621</xdr:rowOff>
    </xdr:to>
    <xdr:cxnSp macro="">
      <xdr:nvCxnSpPr>
        <xdr:cNvPr id="258" name="直線コネクタ 257"/>
        <xdr:cNvCxnSpPr/>
      </xdr:nvCxnSpPr>
      <xdr:spPr>
        <a:xfrm flipV="1">
          <a:off x="16179800" y="14781954"/>
          <a:ext cx="8382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170197</xdr:rowOff>
    </xdr:from>
    <xdr:ext cx="762000" cy="259045"/>
    <xdr:sp macro="" textlink="">
      <xdr:nvSpPr>
        <xdr:cNvPr id="259"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105621</xdr:rowOff>
    </xdr:from>
    <xdr:to>
      <xdr:col>23</xdr:col>
      <xdr:colOff>406400</xdr:colOff>
      <xdr:row>86</xdr:row>
      <xdr:rowOff>149861</xdr:rowOff>
    </xdr:to>
    <xdr:cxnSp macro="">
      <xdr:nvCxnSpPr>
        <xdr:cNvPr id="261" name="直線コネクタ 260"/>
        <xdr:cNvCxnSpPr/>
      </xdr:nvCxnSpPr>
      <xdr:spPr>
        <a:xfrm flipV="1">
          <a:off x="15290800" y="14850321"/>
          <a:ext cx="889000" cy="4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149861</xdr:rowOff>
    </xdr:from>
    <xdr:to>
      <xdr:col>22</xdr:col>
      <xdr:colOff>203200</xdr:colOff>
      <xdr:row>88</xdr:row>
      <xdr:rowOff>56304</xdr:rowOff>
    </xdr:to>
    <xdr:cxnSp macro="">
      <xdr:nvCxnSpPr>
        <xdr:cNvPr id="264" name="直線コネクタ 263"/>
        <xdr:cNvCxnSpPr/>
      </xdr:nvCxnSpPr>
      <xdr:spPr>
        <a:xfrm flipV="1">
          <a:off x="14401800" y="14894561"/>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155363</xdr:rowOff>
    </xdr:from>
    <xdr:to>
      <xdr:col>21</xdr:col>
      <xdr:colOff>0</xdr:colOff>
      <xdr:row>88</xdr:row>
      <xdr:rowOff>56304</xdr:rowOff>
    </xdr:to>
    <xdr:cxnSp macro="">
      <xdr:nvCxnSpPr>
        <xdr:cNvPr id="267" name="直線コネクタ 266"/>
        <xdr:cNvCxnSpPr/>
      </xdr:nvCxnSpPr>
      <xdr:spPr>
        <a:xfrm>
          <a:off x="13512800" y="150715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39598</xdr:rowOff>
    </xdr:from>
    <xdr:ext cx="762000" cy="259045"/>
    <xdr:sp macro="" textlink="">
      <xdr:nvSpPr>
        <xdr:cNvPr id="271" name="テキスト ボックス 270"/>
        <xdr:cNvSpPr txBox="1"/>
      </xdr:nvSpPr>
      <xdr:spPr>
        <a:xfrm>
          <a:off x="13131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7" name="円/楕円 276"/>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2981</xdr:rowOff>
    </xdr:from>
    <xdr:ext cx="762000" cy="259045"/>
    <xdr:sp macro="" textlink="">
      <xdr:nvSpPr>
        <xdr:cNvPr id="278" name="給与水準   （国との比較）該当値テキスト"/>
        <xdr:cNvSpPr txBox="1"/>
      </xdr:nvSpPr>
      <xdr:spPr>
        <a:xfrm>
          <a:off x="171069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54821</xdr:rowOff>
    </xdr:from>
    <xdr:to>
      <xdr:col>23</xdr:col>
      <xdr:colOff>457200</xdr:colOff>
      <xdr:row>86</xdr:row>
      <xdr:rowOff>156421</xdr:rowOff>
    </xdr:to>
    <xdr:sp macro="" textlink="">
      <xdr:nvSpPr>
        <xdr:cNvPr id="279" name="円/楕円 278"/>
        <xdr:cNvSpPr/>
      </xdr:nvSpPr>
      <xdr:spPr>
        <a:xfrm>
          <a:off x="161290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141198</xdr:rowOff>
    </xdr:from>
    <xdr:ext cx="736600" cy="259045"/>
    <xdr:sp macro="" textlink="">
      <xdr:nvSpPr>
        <xdr:cNvPr id="280" name="テキスト ボックス 279"/>
        <xdr:cNvSpPr txBox="1"/>
      </xdr:nvSpPr>
      <xdr:spPr>
        <a:xfrm>
          <a:off x="15798800" y="1488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99061</xdr:rowOff>
    </xdr:from>
    <xdr:to>
      <xdr:col>22</xdr:col>
      <xdr:colOff>254000</xdr:colOff>
      <xdr:row>87</xdr:row>
      <xdr:rowOff>29211</xdr:rowOff>
    </xdr:to>
    <xdr:sp macro="" textlink="">
      <xdr:nvSpPr>
        <xdr:cNvPr id="281" name="円/楕円 280"/>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13988</xdr:rowOff>
    </xdr:from>
    <xdr:ext cx="762000" cy="259045"/>
    <xdr:sp macro="" textlink="">
      <xdr:nvSpPr>
        <xdr:cNvPr id="282" name="テキスト ボックス 281"/>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83" name="円/楕円 282"/>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91881</xdr:rowOff>
    </xdr:from>
    <xdr:ext cx="762000" cy="259045"/>
    <xdr:sp macro="" textlink="">
      <xdr:nvSpPr>
        <xdr:cNvPr id="284" name="テキスト ボックス 283"/>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104563</xdr:rowOff>
    </xdr:from>
    <xdr:to>
      <xdr:col>19</xdr:col>
      <xdr:colOff>533400</xdr:colOff>
      <xdr:row>88</xdr:row>
      <xdr:rowOff>34713</xdr:rowOff>
    </xdr:to>
    <xdr:sp macro="" textlink="">
      <xdr:nvSpPr>
        <xdr:cNvPr id="285" name="円/楕円 284"/>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44890</xdr:rowOff>
    </xdr:from>
    <xdr:ext cx="762000" cy="259045"/>
    <xdr:sp macro="" textlink="">
      <xdr:nvSpPr>
        <xdr:cNvPr id="286" name="テキスト ボックス 285"/>
        <xdr:cNvSpPr txBox="1"/>
      </xdr:nvSpPr>
      <xdr:spPr>
        <a:xfrm>
          <a:off x="13131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人口減少が続く一方で職員数は変わらなかったため、数値は過去最も高くなっているが、住民サービスの低下を招くことがないよう事務の効率化や見直しなどをはじめ、定員適正化計画に基づき適正な運用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34442</xdr:rowOff>
    </xdr:from>
    <xdr:to>
      <xdr:col>24</xdr:col>
      <xdr:colOff>558800</xdr:colOff>
      <xdr:row>61</xdr:row>
      <xdr:rowOff>80531</xdr:rowOff>
    </xdr:to>
    <xdr:cxnSp macro="">
      <xdr:nvCxnSpPr>
        <xdr:cNvPr id="318" name="直線コネクタ 317"/>
        <xdr:cNvCxnSpPr/>
      </xdr:nvCxnSpPr>
      <xdr:spPr>
        <a:xfrm>
          <a:off x="16179800" y="10492892"/>
          <a:ext cx="8382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22860</xdr:rowOff>
    </xdr:from>
    <xdr:to>
      <xdr:col>23</xdr:col>
      <xdr:colOff>406400</xdr:colOff>
      <xdr:row>61</xdr:row>
      <xdr:rowOff>34442</xdr:rowOff>
    </xdr:to>
    <xdr:cxnSp macro="">
      <xdr:nvCxnSpPr>
        <xdr:cNvPr id="321" name="直線コネクタ 320"/>
        <xdr:cNvCxnSpPr/>
      </xdr:nvCxnSpPr>
      <xdr:spPr>
        <a:xfrm>
          <a:off x="15290800" y="10481310"/>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161493</xdr:rowOff>
    </xdr:from>
    <xdr:to>
      <xdr:col>22</xdr:col>
      <xdr:colOff>203200</xdr:colOff>
      <xdr:row>61</xdr:row>
      <xdr:rowOff>22860</xdr:rowOff>
    </xdr:to>
    <xdr:cxnSp macro="">
      <xdr:nvCxnSpPr>
        <xdr:cNvPr id="324" name="直線コネクタ 323"/>
        <xdr:cNvCxnSpPr/>
      </xdr:nvCxnSpPr>
      <xdr:spPr>
        <a:xfrm>
          <a:off x="14401800" y="10448493"/>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161493</xdr:rowOff>
    </xdr:from>
    <xdr:to>
      <xdr:col>21</xdr:col>
      <xdr:colOff>0</xdr:colOff>
      <xdr:row>61</xdr:row>
      <xdr:rowOff>29858</xdr:rowOff>
    </xdr:to>
    <xdr:cxnSp macro="">
      <xdr:nvCxnSpPr>
        <xdr:cNvPr id="327" name="直線コネクタ 326"/>
        <xdr:cNvCxnSpPr/>
      </xdr:nvCxnSpPr>
      <xdr:spPr>
        <a:xfrm flipV="1">
          <a:off x="13512800" y="10448493"/>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29731</xdr:rowOff>
    </xdr:from>
    <xdr:to>
      <xdr:col>24</xdr:col>
      <xdr:colOff>609600</xdr:colOff>
      <xdr:row>61</xdr:row>
      <xdr:rowOff>131331</xdr:rowOff>
    </xdr:to>
    <xdr:sp macro="" textlink="">
      <xdr:nvSpPr>
        <xdr:cNvPr id="337" name="円/楕円 336"/>
        <xdr:cNvSpPr/>
      </xdr:nvSpPr>
      <xdr:spPr>
        <a:xfrm>
          <a:off x="16967200" y="104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46258</xdr:rowOff>
    </xdr:from>
    <xdr:ext cx="762000" cy="259045"/>
    <xdr:sp macro="" textlink="">
      <xdr:nvSpPr>
        <xdr:cNvPr id="338" name="定員管理の状況該当値テキスト"/>
        <xdr:cNvSpPr txBox="1"/>
      </xdr:nvSpPr>
      <xdr:spPr>
        <a:xfrm>
          <a:off x="17106900" y="1033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155092</xdr:rowOff>
    </xdr:from>
    <xdr:to>
      <xdr:col>23</xdr:col>
      <xdr:colOff>457200</xdr:colOff>
      <xdr:row>61</xdr:row>
      <xdr:rowOff>85242</xdr:rowOff>
    </xdr:to>
    <xdr:sp macro="" textlink="">
      <xdr:nvSpPr>
        <xdr:cNvPr id="339" name="円/楕円 338"/>
        <xdr:cNvSpPr/>
      </xdr:nvSpPr>
      <xdr:spPr>
        <a:xfrm>
          <a:off x="16129000" y="104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95419</xdr:rowOff>
    </xdr:from>
    <xdr:ext cx="736600" cy="259045"/>
    <xdr:sp macro="" textlink="">
      <xdr:nvSpPr>
        <xdr:cNvPr id="340" name="テキスト ボックス 339"/>
        <xdr:cNvSpPr txBox="1"/>
      </xdr:nvSpPr>
      <xdr:spPr>
        <a:xfrm>
          <a:off x="15798800" y="10210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143510</xdr:rowOff>
    </xdr:from>
    <xdr:to>
      <xdr:col>22</xdr:col>
      <xdr:colOff>254000</xdr:colOff>
      <xdr:row>61</xdr:row>
      <xdr:rowOff>73660</xdr:rowOff>
    </xdr:to>
    <xdr:sp macro="" textlink="">
      <xdr:nvSpPr>
        <xdr:cNvPr id="341" name="円/楕円 340"/>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83837</xdr:rowOff>
    </xdr:from>
    <xdr:ext cx="762000" cy="259045"/>
    <xdr:sp macro="" textlink="">
      <xdr:nvSpPr>
        <xdr:cNvPr id="342" name="テキスト ボックス 341"/>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110693</xdr:rowOff>
    </xdr:from>
    <xdr:to>
      <xdr:col>21</xdr:col>
      <xdr:colOff>50800</xdr:colOff>
      <xdr:row>61</xdr:row>
      <xdr:rowOff>40843</xdr:rowOff>
    </xdr:to>
    <xdr:sp macro="" textlink="">
      <xdr:nvSpPr>
        <xdr:cNvPr id="343" name="円/楕円 342"/>
        <xdr:cNvSpPr/>
      </xdr:nvSpPr>
      <xdr:spPr>
        <a:xfrm>
          <a:off x="14351000" y="103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51020</xdr:rowOff>
    </xdr:from>
    <xdr:ext cx="762000" cy="259045"/>
    <xdr:sp macro="" textlink="">
      <xdr:nvSpPr>
        <xdr:cNvPr id="344" name="テキスト ボックス 343"/>
        <xdr:cNvSpPr txBox="1"/>
      </xdr:nvSpPr>
      <xdr:spPr>
        <a:xfrm>
          <a:off x="14020800" y="101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150508</xdr:rowOff>
    </xdr:from>
    <xdr:to>
      <xdr:col>19</xdr:col>
      <xdr:colOff>533400</xdr:colOff>
      <xdr:row>61</xdr:row>
      <xdr:rowOff>80658</xdr:rowOff>
    </xdr:to>
    <xdr:sp macro="" textlink="">
      <xdr:nvSpPr>
        <xdr:cNvPr id="345" name="円/楕円 344"/>
        <xdr:cNvSpPr/>
      </xdr:nvSpPr>
      <xdr:spPr>
        <a:xfrm>
          <a:off x="13462000" y="104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90835</xdr:rowOff>
    </xdr:from>
    <xdr:ext cx="762000" cy="259045"/>
    <xdr:sp macro="" textlink="">
      <xdr:nvSpPr>
        <xdr:cNvPr id="346" name="テキスト ボックス 345"/>
        <xdr:cNvSpPr txBox="1"/>
      </xdr:nvSpPr>
      <xdr:spPr>
        <a:xfrm>
          <a:off x="13131800" y="102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は改善傾向にあるものの、過去に発行した情報通信基盤整備や防災対策事業の起債償還を本格的にむかえつつある。このため公債費比率は、上昇に転じる見込みであることから、東洋町中期財政計画に基づき、地方債の発行は計画的かつ慎重に行っていく必要があ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153416</xdr:rowOff>
    </xdr:to>
    <xdr:cxnSp macro="">
      <xdr:nvCxnSpPr>
        <xdr:cNvPr id="377" name="直線コネクタ 376"/>
        <xdr:cNvCxnSpPr/>
      </xdr:nvCxnSpPr>
      <xdr:spPr>
        <a:xfrm flipV="1">
          <a:off x="16179800" y="712978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153416</xdr:rowOff>
    </xdr:from>
    <xdr:to>
      <xdr:col>23</xdr:col>
      <xdr:colOff>406400</xdr:colOff>
      <xdr:row>42</xdr:row>
      <xdr:rowOff>1270</xdr:rowOff>
    </xdr:to>
    <xdr:cxnSp macro="">
      <xdr:nvCxnSpPr>
        <xdr:cNvPr id="380" name="直線コネクタ 379"/>
        <xdr:cNvCxnSpPr/>
      </xdr:nvCxnSpPr>
      <xdr:spPr>
        <a:xfrm flipV="1">
          <a:off x="15290800" y="71828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30226</xdr:rowOff>
    </xdr:to>
    <xdr:cxnSp macro="">
      <xdr:nvCxnSpPr>
        <xdr:cNvPr id="383" name="直線コネクタ 382"/>
        <xdr:cNvCxnSpPr/>
      </xdr:nvCxnSpPr>
      <xdr:spPr>
        <a:xfrm flipV="1">
          <a:off x="14401800" y="72021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30226</xdr:rowOff>
    </xdr:from>
    <xdr:to>
      <xdr:col>21</xdr:col>
      <xdr:colOff>0</xdr:colOff>
      <xdr:row>42</xdr:row>
      <xdr:rowOff>88138</xdr:rowOff>
    </xdr:to>
    <xdr:cxnSp macro="">
      <xdr:nvCxnSpPr>
        <xdr:cNvPr id="386" name="直線コネクタ 385"/>
        <xdr:cNvCxnSpPr/>
      </xdr:nvCxnSpPr>
      <xdr:spPr>
        <a:xfrm flipV="1">
          <a:off x="13512800" y="723112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6" name="円/楕円 395"/>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397"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102616</xdr:rowOff>
    </xdr:from>
    <xdr:to>
      <xdr:col>23</xdr:col>
      <xdr:colOff>457200</xdr:colOff>
      <xdr:row>42</xdr:row>
      <xdr:rowOff>32766</xdr:rowOff>
    </xdr:to>
    <xdr:sp macro="" textlink="">
      <xdr:nvSpPr>
        <xdr:cNvPr id="398" name="円/楕円 397"/>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99" name="テキスト ボックス 398"/>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00" name="円/楕円 399"/>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401" name="テキスト ボックス 400"/>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150876</xdr:rowOff>
    </xdr:from>
    <xdr:to>
      <xdr:col>21</xdr:col>
      <xdr:colOff>50800</xdr:colOff>
      <xdr:row>42</xdr:row>
      <xdr:rowOff>81026</xdr:rowOff>
    </xdr:to>
    <xdr:sp macro="" textlink="">
      <xdr:nvSpPr>
        <xdr:cNvPr id="402" name="円/楕円 401"/>
        <xdr:cNvSpPr/>
      </xdr:nvSpPr>
      <xdr:spPr>
        <a:xfrm>
          <a:off x="14351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403" name="テキスト ボックス 402"/>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37338</xdr:rowOff>
    </xdr:from>
    <xdr:to>
      <xdr:col>19</xdr:col>
      <xdr:colOff>533400</xdr:colOff>
      <xdr:row>42</xdr:row>
      <xdr:rowOff>138938</xdr:rowOff>
    </xdr:to>
    <xdr:sp macro="" textlink="">
      <xdr:nvSpPr>
        <xdr:cNvPr id="404" name="円/楕円 403"/>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149115</xdr:rowOff>
    </xdr:from>
    <xdr:ext cx="762000" cy="259045"/>
    <xdr:sp macro="" textlink="">
      <xdr:nvSpPr>
        <xdr:cNvPr id="405" name="テキスト ボックス 404"/>
        <xdr:cNvSpPr txBox="1"/>
      </xdr:nvSpPr>
      <xdr:spPr>
        <a:xfrm>
          <a:off x="13131800" y="70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年度まで、比率は</a:t>
          </a:r>
          <a:r>
            <a:rPr kumimoji="1" lang="en-US" altLang="ja-JP" sz="1300">
              <a:latin typeface="ＭＳ Ｐゴシック"/>
            </a:rPr>
            <a:t>40</a:t>
          </a:r>
          <a:r>
            <a:rPr kumimoji="1" lang="ja-JP" altLang="en-US" sz="1300">
              <a:latin typeface="ＭＳ Ｐゴシック"/>
            </a:rPr>
            <a:t>～</a:t>
          </a:r>
          <a:r>
            <a:rPr kumimoji="1" lang="en-US" altLang="ja-JP" sz="1300">
              <a:latin typeface="ＭＳ Ｐゴシック"/>
            </a:rPr>
            <a:t>60</a:t>
          </a:r>
          <a:r>
            <a:rPr kumimoji="1" lang="ja-JP" altLang="en-US" sz="1300">
              <a:latin typeface="ＭＳ Ｐゴシック"/>
            </a:rPr>
            <a:t>％の間で推移している。退職手当負担金では組合への積立収支がマイナスになっているため、通常の負担率に上乗せをしている状況にあることや、</a:t>
          </a:r>
          <a:r>
            <a:rPr kumimoji="1" lang="en-US" altLang="ja-JP" sz="1300">
              <a:latin typeface="ＭＳ Ｐゴシック"/>
            </a:rPr>
            <a:t>28</a:t>
          </a:r>
          <a:r>
            <a:rPr kumimoji="1" lang="ja-JP" altLang="en-US" sz="1300">
              <a:latin typeface="ＭＳ Ｐゴシック"/>
            </a:rPr>
            <a:t>年度に定年退職者が複数名いることなどが要因である。また、起債償還に充当可能な減債基金等の保有高も少額であることも挙げられる。今後負担を少しでも軽減できるよう、起債発行に係る事業は、慎重に行っ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72672</xdr:rowOff>
    </xdr:from>
    <xdr:to>
      <xdr:col>24</xdr:col>
      <xdr:colOff>558800</xdr:colOff>
      <xdr:row>18</xdr:row>
      <xdr:rowOff>80857</xdr:rowOff>
    </xdr:to>
    <xdr:cxnSp macro="">
      <xdr:nvCxnSpPr>
        <xdr:cNvPr id="439" name="直線コネクタ 438"/>
        <xdr:cNvCxnSpPr/>
      </xdr:nvCxnSpPr>
      <xdr:spPr>
        <a:xfrm flipV="1">
          <a:off x="16179800" y="2987322"/>
          <a:ext cx="838200" cy="17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92781</xdr:rowOff>
    </xdr:from>
    <xdr:to>
      <xdr:col>23</xdr:col>
      <xdr:colOff>406400</xdr:colOff>
      <xdr:row>18</xdr:row>
      <xdr:rowOff>80857</xdr:rowOff>
    </xdr:to>
    <xdr:cxnSp macro="">
      <xdr:nvCxnSpPr>
        <xdr:cNvPr id="442" name="直線コネクタ 441"/>
        <xdr:cNvCxnSpPr/>
      </xdr:nvCxnSpPr>
      <xdr:spPr>
        <a:xfrm>
          <a:off x="15290800" y="3007431"/>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12347</xdr:rowOff>
    </xdr:from>
    <xdr:to>
      <xdr:col>22</xdr:col>
      <xdr:colOff>203200</xdr:colOff>
      <xdr:row>17</xdr:row>
      <xdr:rowOff>92781</xdr:rowOff>
    </xdr:to>
    <xdr:cxnSp macro="">
      <xdr:nvCxnSpPr>
        <xdr:cNvPr id="445" name="直線コネクタ 444"/>
        <xdr:cNvCxnSpPr/>
      </xdr:nvCxnSpPr>
      <xdr:spPr>
        <a:xfrm>
          <a:off x="14401800" y="292699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12347</xdr:rowOff>
    </xdr:from>
    <xdr:to>
      <xdr:col>21</xdr:col>
      <xdr:colOff>0</xdr:colOff>
      <xdr:row>17</xdr:row>
      <xdr:rowOff>138359</xdr:rowOff>
    </xdr:to>
    <xdr:cxnSp macro="">
      <xdr:nvCxnSpPr>
        <xdr:cNvPr id="448" name="直線コネクタ 447"/>
        <xdr:cNvCxnSpPr/>
      </xdr:nvCxnSpPr>
      <xdr:spPr>
        <a:xfrm flipV="1">
          <a:off x="13512800" y="2926997"/>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1" name="フローチャート :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21872</xdr:rowOff>
    </xdr:from>
    <xdr:to>
      <xdr:col>24</xdr:col>
      <xdr:colOff>609600</xdr:colOff>
      <xdr:row>17</xdr:row>
      <xdr:rowOff>123472</xdr:rowOff>
    </xdr:to>
    <xdr:sp macro="" textlink="">
      <xdr:nvSpPr>
        <xdr:cNvPr id="458" name="円/楕円 457"/>
        <xdr:cNvSpPr/>
      </xdr:nvSpPr>
      <xdr:spPr>
        <a:xfrm>
          <a:off x="16967200" y="29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165399</xdr:rowOff>
    </xdr:from>
    <xdr:ext cx="762000" cy="259045"/>
    <xdr:sp macro="" textlink="">
      <xdr:nvSpPr>
        <xdr:cNvPr id="459" name="将来負担の状況該当値テキスト"/>
        <xdr:cNvSpPr txBox="1"/>
      </xdr:nvSpPr>
      <xdr:spPr>
        <a:xfrm>
          <a:off x="17106900" y="29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30057</xdr:rowOff>
    </xdr:from>
    <xdr:to>
      <xdr:col>23</xdr:col>
      <xdr:colOff>457200</xdr:colOff>
      <xdr:row>18</xdr:row>
      <xdr:rowOff>131657</xdr:rowOff>
    </xdr:to>
    <xdr:sp macro="" textlink="">
      <xdr:nvSpPr>
        <xdr:cNvPr id="460" name="円/楕円 459"/>
        <xdr:cNvSpPr/>
      </xdr:nvSpPr>
      <xdr:spPr>
        <a:xfrm>
          <a:off x="16129000" y="31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116434</xdr:rowOff>
    </xdr:from>
    <xdr:ext cx="736600" cy="259045"/>
    <xdr:sp macro="" textlink="">
      <xdr:nvSpPr>
        <xdr:cNvPr id="461" name="テキスト ボックス 460"/>
        <xdr:cNvSpPr txBox="1"/>
      </xdr:nvSpPr>
      <xdr:spPr>
        <a:xfrm>
          <a:off x="15798800" y="320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41981</xdr:rowOff>
    </xdr:from>
    <xdr:to>
      <xdr:col>22</xdr:col>
      <xdr:colOff>254000</xdr:colOff>
      <xdr:row>17</xdr:row>
      <xdr:rowOff>143581</xdr:rowOff>
    </xdr:to>
    <xdr:sp macro="" textlink="">
      <xdr:nvSpPr>
        <xdr:cNvPr id="462" name="円/楕円 461"/>
        <xdr:cNvSpPr/>
      </xdr:nvSpPr>
      <xdr:spPr>
        <a:xfrm>
          <a:off x="15240000" y="29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128358</xdr:rowOff>
    </xdr:from>
    <xdr:ext cx="762000" cy="259045"/>
    <xdr:sp macro="" textlink="">
      <xdr:nvSpPr>
        <xdr:cNvPr id="463" name="テキスト ボックス 462"/>
        <xdr:cNvSpPr txBox="1"/>
      </xdr:nvSpPr>
      <xdr:spPr>
        <a:xfrm>
          <a:off x="14909800" y="304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132997</xdr:rowOff>
    </xdr:from>
    <xdr:to>
      <xdr:col>21</xdr:col>
      <xdr:colOff>50800</xdr:colOff>
      <xdr:row>17</xdr:row>
      <xdr:rowOff>63147</xdr:rowOff>
    </xdr:to>
    <xdr:sp macro="" textlink="">
      <xdr:nvSpPr>
        <xdr:cNvPr id="464" name="円/楕円 463"/>
        <xdr:cNvSpPr/>
      </xdr:nvSpPr>
      <xdr:spPr>
        <a:xfrm>
          <a:off x="14351000" y="28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47924</xdr:rowOff>
    </xdr:from>
    <xdr:ext cx="762000" cy="259045"/>
    <xdr:sp macro="" textlink="">
      <xdr:nvSpPr>
        <xdr:cNvPr id="465" name="テキスト ボックス 464"/>
        <xdr:cNvSpPr txBox="1"/>
      </xdr:nvSpPr>
      <xdr:spPr>
        <a:xfrm>
          <a:off x="14020800" y="29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87559</xdr:rowOff>
    </xdr:from>
    <xdr:to>
      <xdr:col>19</xdr:col>
      <xdr:colOff>533400</xdr:colOff>
      <xdr:row>18</xdr:row>
      <xdr:rowOff>17709</xdr:rowOff>
    </xdr:to>
    <xdr:sp macro="" textlink="">
      <xdr:nvSpPr>
        <xdr:cNvPr id="466" name="円/楕円 465"/>
        <xdr:cNvSpPr/>
      </xdr:nvSpPr>
      <xdr:spPr>
        <a:xfrm>
          <a:off x="13462000" y="30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2486</xdr:rowOff>
    </xdr:from>
    <xdr:ext cx="762000" cy="259045"/>
    <xdr:sp macro="" textlink="">
      <xdr:nvSpPr>
        <xdr:cNvPr id="467" name="テキスト ボックス 466"/>
        <xdr:cNvSpPr txBox="1"/>
      </xdr:nvSpPr>
      <xdr:spPr>
        <a:xfrm>
          <a:off x="13131800" y="308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高知県東洋町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2,734
2,713
74.06
2,794,784
2,759,750
14,510
1,613,361
3,882,891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比率は、改善傾向にあるものの、依然類似団体平均を上回っている。要因としては本町の職員の年齢構成が、</a:t>
          </a:r>
          <a:r>
            <a:rPr kumimoji="1" lang="en-US" altLang="ja-JP" sz="1300">
              <a:solidFill>
                <a:sysClr val="windowText" lastClr="000000"/>
              </a:solidFill>
              <a:latin typeface="ＭＳ Ｐゴシック"/>
            </a:rPr>
            <a:t>40</a:t>
          </a:r>
          <a:r>
            <a:rPr kumimoji="1" lang="ja-JP" altLang="en-US" sz="1300">
              <a:solidFill>
                <a:sysClr val="windowText" lastClr="000000"/>
              </a:solidFill>
              <a:latin typeface="ＭＳ Ｐゴシック"/>
            </a:rPr>
            <a:t>代・</a:t>
          </a:r>
          <a:r>
            <a:rPr kumimoji="1" lang="en-US" altLang="ja-JP" sz="1300">
              <a:solidFill>
                <a:sysClr val="windowText" lastClr="000000"/>
              </a:solidFill>
              <a:latin typeface="ＭＳ Ｐゴシック"/>
            </a:rPr>
            <a:t>50</a:t>
          </a:r>
          <a:r>
            <a:rPr kumimoji="1" lang="ja-JP" altLang="en-US" sz="1300">
              <a:solidFill>
                <a:sysClr val="windowText" lastClr="000000"/>
              </a:solidFill>
              <a:latin typeface="ＭＳ Ｐゴシック"/>
            </a:rPr>
            <a:t>代職員の割合が極端に高いいびつな構造になっているためで、数年間をかけて平準化していく必要がある。また、退職手当組合負担金の掛け率を上乗せしていることも影響している。今後定員適正化計画に基づき抑制に努めていく。</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110998</xdr:rowOff>
    </xdr:from>
    <xdr:to>
      <xdr:col>7</xdr:col>
      <xdr:colOff>15875</xdr:colOff>
      <xdr:row>38</xdr:row>
      <xdr:rowOff>17272</xdr:rowOff>
    </xdr:to>
    <xdr:cxnSp macro="">
      <xdr:nvCxnSpPr>
        <xdr:cNvPr id="64" name="直線コネクタ 63"/>
        <xdr:cNvCxnSpPr/>
      </xdr:nvCxnSpPr>
      <xdr:spPr>
        <a:xfrm flipV="1">
          <a:off x="3987800" y="64546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74422</xdr:rowOff>
    </xdr:from>
    <xdr:to>
      <xdr:col>5</xdr:col>
      <xdr:colOff>549275</xdr:colOff>
      <xdr:row>38</xdr:row>
      <xdr:rowOff>17272</xdr:rowOff>
    </xdr:to>
    <xdr:cxnSp macro="">
      <xdr:nvCxnSpPr>
        <xdr:cNvPr id="67" name="直線コネクタ 66"/>
        <xdr:cNvCxnSpPr/>
      </xdr:nvCxnSpPr>
      <xdr:spPr>
        <a:xfrm>
          <a:off x="3098800" y="6418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74422</xdr:rowOff>
    </xdr:from>
    <xdr:to>
      <xdr:col>4</xdr:col>
      <xdr:colOff>346075</xdr:colOff>
      <xdr:row>38</xdr:row>
      <xdr:rowOff>12700</xdr:rowOff>
    </xdr:to>
    <xdr:cxnSp macro="">
      <xdr:nvCxnSpPr>
        <xdr:cNvPr id="70" name="直線コネクタ 69"/>
        <xdr:cNvCxnSpPr/>
      </xdr:nvCxnSpPr>
      <xdr:spPr>
        <a:xfrm flipV="1">
          <a:off x="2209800" y="64180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62992</xdr:rowOff>
    </xdr:to>
    <xdr:cxnSp macro="">
      <xdr:nvCxnSpPr>
        <xdr:cNvPr id="73" name="直線コネクタ 72"/>
        <xdr:cNvCxnSpPr/>
      </xdr:nvCxnSpPr>
      <xdr:spPr>
        <a:xfrm flipV="1">
          <a:off x="1320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60198</xdr:rowOff>
    </xdr:from>
    <xdr:to>
      <xdr:col>7</xdr:col>
      <xdr:colOff>66675</xdr:colOff>
      <xdr:row>37</xdr:row>
      <xdr:rowOff>161798</xdr:rowOff>
    </xdr:to>
    <xdr:sp macro="" textlink="">
      <xdr:nvSpPr>
        <xdr:cNvPr id="83" name="円/楕円 82"/>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32275</xdr:rowOff>
    </xdr:from>
    <xdr:ext cx="762000" cy="259045"/>
    <xdr:sp macro="" textlink="">
      <xdr:nvSpPr>
        <xdr:cNvPr id="84"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137922</xdr:rowOff>
    </xdr:from>
    <xdr:to>
      <xdr:col>5</xdr:col>
      <xdr:colOff>600075</xdr:colOff>
      <xdr:row>38</xdr:row>
      <xdr:rowOff>68072</xdr:rowOff>
    </xdr:to>
    <xdr:sp macro="" textlink="">
      <xdr:nvSpPr>
        <xdr:cNvPr id="85" name="円/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7" name="円/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89" name="円/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xdr:rowOff>
    </xdr:from>
    <xdr:to>
      <xdr:col>1</xdr:col>
      <xdr:colOff>676275</xdr:colOff>
      <xdr:row>38</xdr:row>
      <xdr:rowOff>113792</xdr:rowOff>
    </xdr:to>
    <xdr:sp macro="" textlink="">
      <xdr:nvSpPr>
        <xdr:cNvPr id="91" name="円/楕円 90"/>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98569</xdr:rowOff>
    </xdr:from>
    <xdr:ext cx="762000" cy="259045"/>
    <xdr:sp macro="" textlink="">
      <xdr:nvSpPr>
        <xdr:cNvPr id="92" name="テキスト ボックス 91"/>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各種システム関連の導入及び更新時期を迎えているため、類似団体平均値を上回っている。各課事務事業の見直しや、国・県の補助事業を有効活用し、物件費の抑制に努めていきたい。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35560</xdr:rowOff>
    </xdr:to>
    <xdr:cxnSp macro="">
      <xdr:nvCxnSpPr>
        <xdr:cNvPr id="125" name="直線コネクタ 124"/>
        <xdr:cNvCxnSpPr/>
      </xdr:nvCxnSpPr>
      <xdr:spPr>
        <a:xfrm>
          <a:off x="15671800" y="29845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77470</xdr:rowOff>
    </xdr:to>
    <xdr:cxnSp macro="">
      <xdr:nvCxnSpPr>
        <xdr:cNvPr id="128" name="直線コネクタ 127"/>
        <xdr:cNvCxnSpPr/>
      </xdr:nvCxnSpPr>
      <xdr:spPr>
        <a:xfrm flipV="1">
          <a:off x="14782800" y="2984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77470</xdr:rowOff>
    </xdr:to>
    <xdr:cxnSp macro="">
      <xdr:nvCxnSpPr>
        <xdr:cNvPr id="131" name="直線コネクタ 130"/>
        <xdr:cNvCxnSpPr/>
      </xdr:nvCxnSpPr>
      <xdr:spPr>
        <a:xfrm>
          <a:off x="13893800" y="2832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96520</xdr:rowOff>
    </xdr:to>
    <xdr:cxnSp macro="">
      <xdr:nvCxnSpPr>
        <xdr:cNvPr id="134" name="直線コネクタ 133"/>
        <xdr:cNvCxnSpPr/>
      </xdr:nvCxnSpPr>
      <xdr:spPr>
        <a:xfrm flipV="1">
          <a:off x="13004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4" name="円/楕円 143"/>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5"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6" name="円/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8" name="円/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1" name="テキスト ボックス 15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2" name="円/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3" name="テキスト ボックス 152"/>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障害福祉関連費の決算額により影響を受けやすい構造にはあるが、町単独事業の取組として出産祝金、中学生までの医療費拡充及び町内に通園する保育園児の無償化などの少子化対策並びに在宅介護手当の支給などによって、類似団体平均値を上回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94343</xdr:rowOff>
    </xdr:to>
    <xdr:cxnSp macro="">
      <xdr:nvCxnSpPr>
        <xdr:cNvPr id="187" name="直線コネクタ 186"/>
        <xdr:cNvCxnSpPr/>
      </xdr:nvCxnSpPr>
      <xdr:spPr>
        <a:xfrm flipV="1">
          <a:off x="3987800" y="95485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56</xdr:row>
      <xdr:rowOff>94343</xdr:rowOff>
    </xdr:to>
    <xdr:cxnSp macro="">
      <xdr:nvCxnSpPr>
        <xdr:cNvPr id="190" name="直線コネクタ 189"/>
        <xdr:cNvCxnSpPr/>
      </xdr:nvCxnSpPr>
      <xdr:spPr>
        <a:xfrm>
          <a:off x="3098800" y="9515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118835</xdr:rowOff>
    </xdr:to>
    <xdr:cxnSp macro="">
      <xdr:nvCxnSpPr>
        <xdr:cNvPr id="193" name="直線コネクタ 192"/>
        <xdr:cNvCxnSpPr/>
      </xdr:nvCxnSpPr>
      <xdr:spPr>
        <a:xfrm flipV="1">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12700</xdr:rowOff>
    </xdr:to>
    <xdr:cxnSp macro="">
      <xdr:nvCxnSpPr>
        <xdr:cNvPr id="196" name="直線コネクタ 195"/>
        <xdr:cNvCxnSpPr/>
      </xdr:nvCxnSpPr>
      <xdr:spPr>
        <a:xfrm flipV="1">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6" name="円/楕円 205"/>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40112</xdr:rowOff>
    </xdr:from>
    <xdr:ext cx="762000" cy="259045"/>
    <xdr:sp macro="" textlink="">
      <xdr:nvSpPr>
        <xdr:cNvPr id="207" name="扶助費該当値テキスト"/>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8" name="円/楕円 207"/>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09" name="テキスト ボックス 20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1" name="テキスト ボックス 210"/>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2" name="円/楕円 211"/>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3" name="テキスト ボックス 21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4" name="円/楕円 213"/>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5" name="テキスト ボックス 21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国保会計や下水道会計等への操出金により類似団体平均値を上回っている。特に国保会計への赤字に伴う繰出金は、解消されない状況が続いているため、保険税の見直しの検討及び経費の節減に努め、普通会計の財政の軽減を図る必要があ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165862</xdr:rowOff>
    </xdr:to>
    <xdr:cxnSp macro="">
      <xdr:nvCxnSpPr>
        <xdr:cNvPr id="245" name="直線コネクタ 244"/>
        <xdr:cNvCxnSpPr/>
      </xdr:nvCxnSpPr>
      <xdr:spPr>
        <a:xfrm>
          <a:off x="15671800" y="981964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65278</xdr:rowOff>
    </xdr:to>
    <xdr:cxnSp macro="">
      <xdr:nvCxnSpPr>
        <xdr:cNvPr id="248" name="直線コネクタ 247"/>
        <xdr:cNvCxnSpPr/>
      </xdr:nvCxnSpPr>
      <xdr:spPr>
        <a:xfrm flipV="1">
          <a:off x="14782800" y="9819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65278</xdr:rowOff>
    </xdr:to>
    <xdr:cxnSp macro="">
      <xdr:nvCxnSpPr>
        <xdr:cNvPr id="251" name="直線コネクタ 250"/>
        <xdr:cNvCxnSpPr/>
      </xdr:nvCxnSpPr>
      <xdr:spPr>
        <a:xfrm>
          <a:off x="13893800" y="9819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46990</xdr:rowOff>
    </xdr:to>
    <xdr:cxnSp macro="">
      <xdr:nvCxnSpPr>
        <xdr:cNvPr id="254" name="直線コネクタ 253"/>
        <xdr:cNvCxnSpPr/>
      </xdr:nvCxnSpPr>
      <xdr:spPr>
        <a:xfrm>
          <a:off x="13004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115062</xdr:rowOff>
    </xdr:from>
    <xdr:to>
      <xdr:col>24</xdr:col>
      <xdr:colOff>82550</xdr:colOff>
      <xdr:row>58</xdr:row>
      <xdr:rowOff>45212</xdr:rowOff>
    </xdr:to>
    <xdr:sp macro="" textlink="">
      <xdr:nvSpPr>
        <xdr:cNvPr id="264" name="円/楕円 263"/>
        <xdr:cNvSpPr/>
      </xdr:nvSpPr>
      <xdr:spPr>
        <a:xfrm>
          <a:off x="164592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87139</xdr:rowOff>
    </xdr:from>
    <xdr:ext cx="762000" cy="259045"/>
    <xdr:sp macro="" textlink="">
      <xdr:nvSpPr>
        <xdr:cNvPr id="265" name="その他該当値テキスト"/>
        <xdr:cNvSpPr txBox="1"/>
      </xdr:nvSpPr>
      <xdr:spPr>
        <a:xfrm>
          <a:off x="165989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6" name="円/楕円 265"/>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67" name="テキスト ボックス 266"/>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14478</xdr:rowOff>
    </xdr:from>
    <xdr:to>
      <xdr:col>21</xdr:col>
      <xdr:colOff>412750</xdr:colOff>
      <xdr:row>57</xdr:row>
      <xdr:rowOff>116078</xdr:rowOff>
    </xdr:to>
    <xdr:sp macro="" textlink="">
      <xdr:nvSpPr>
        <xdr:cNvPr id="268" name="円/楕円 267"/>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100855</xdr:rowOff>
    </xdr:from>
    <xdr:ext cx="762000" cy="259045"/>
    <xdr:sp macro="" textlink="">
      <xdr:nvSpPr>
        <xdr:cNvPr id="269" name="テキスト ボックス 268"/>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0" name="円/楕円 269"/>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1" name="テキスト ボックス 270"/>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2" name="円/楕円 271"/>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3" name="テキスト ボックス 272"/>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では、消防業務を室戸市に委託しているほか、広域で行っているゴミ処理に要する費用負担などにより、類似団体平均値を大きく上回っている。当該業務は今後も継続していくため、比率の改善は見込まれない状況にあるが、各種団体への補助金等については見直しなどを含め抑制に努めた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101854</xdr:rowOff>
    </xdr:from>
    <xdr:to>
      <xdr:col>24</xdr:col>
      <xdr:colOff>31750</xdr:colOff>
      <xdr:row>38</xdr:row>
      <xdr:rowOff>85852</xdr:rowOff>
    </xdr:to>
    <xdr:cxnSp macro="">
      <xdr:nvCxnSpPr>
        <xdr:cNvPr id="303" name="直線コネクタ 302"/>
        <xdr:cNvCxnSpPr/>
      </xdr:nvCxnSpPr>
      <xdr:spPr>
        <a:xfrm flipV="1">
          <a:off x="15671800" y="644550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76708</xdr:rowOff>
    </xdr:from>
    <xdr:to>
      <xdr:col>22</xdr:col>
      <xdr:colOff>565150</xdr:colOff>
      <xdr:row>38</xdr:row>
      <xdr:rowOff>85852</xdr:rowOff>
    </xdr:to>
    <xdr:cxnSp macro="">
      <xdr:nvCxnSpPr>
        <xdr:cNvPr id="306" name="直線コネクタ 305"/>
        <xdr:cNvCxnSpPr/>
      </xdr:nvCxnSpPr>
      <xdr:spPr>
        <a:xfrm>
          <a:off x="14782800" y="6591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26416</xdr:rowOff>
    </xdr:from>
    <xdr:to>
      <xdr:col>21</xdr:col>
      <xdr:colOff>361950</xdr:colOff>
      <xdr:row>38</xdr:row>
      <xdr:rowOff>76708</xdr:rowOff>
    </xdr:to>
    <xdr:cxnSp macro="">
      <xdr:nvCxnSpPr>
        <xdr:cNvPr id="309" name="直線コネクタ 308"/>
        <xdr:cNvCxnSpPr/>
      </xdr:nvCxnSpPr>
      <xdr:spPr>
        <a:xfrm>
          <a:off x="13893800" y="6541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26416</xdr:rowOff>
    </xdr:from>
    <xdr:to>
      <xdr:col>20</xdr:col>
      <xdr:colOff>158750</xdr:colOff>
      <xdr:row>38</xdr:row>
      <xdr:rowOff>72136</xdr:rowOff>
    </xdr:to>
    <xdr:cxnSp macro="">
      <xdr:nvCxnSpPr>
        <xdr:cNvPr id="312" name="直線コネクタ 311"/>
        <xdr:cNvCxnSpPr/>
      </xdr:nvCxnSpPr>
      <xdr:spPr>
        <a:xfrm flipV="1">
          <a:off x="13004800" y="6541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22" name="円/楕円 321"/>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23"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35052</xdr:rowOff>
    </xdr:from>
    <xdr:to>
      <xdr:col>22</xdr:col>
      <xdr:colOff>615950</xdr:colOff>
      <xdr:row>38</xdr:row>
      <xdr:rowOff>136652</xdr:rowOff>
    </xdr:to>
    <xdr:sp macro="" textlink="">
      <xdr:nvSpPr>
        <xdr:cNvPr id="324" name="円/楕円 323"/>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121429</xdr:rowOff>
    </xdr:from>
    <xdr:ext cx="736600" cy="259045"/>
    <xdr:sp macro="" textlink="">
      <xdr:nvSpPr>
        <xdr:cNvPr id="325" name="テキスト ボックス 324"/>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25908</xdr:rowOff>
    </xdr:from>
    <xdr:to>
      <xdr:col>21</xdr:col>
      <xdr:colOff>412750</xdr:colOff>
      <xdr:row>38</xdr:row>
      <xdr:rowOff>127508</xdr:rowOff>
    </xdr:to>
    <xdr:sp macro="" textlink="">
      <xdr:nvSpPr>
        <xdr:cNvPr id="326" name="円/楕円 325"/>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112285</xdr:rowOff>
    </xdr:from>
    <xdr:ext cx="762000" cy="259045"/>
    <xdr:sp macro="" textlink="">
      <xdr:nvSpPr>
        <xdr:cNvPr id="327" name="テキスト ボックス 326"/>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147066</xdr:rowOff>
    </xdr:from>
    <xdr:to>
      <xdr:col>20</xdr:col>
      <xdr:colOff>209550</xdr:colOff>
      <xdr:row>38</xdr:row>
      <xdr:rowOff>77215</xdr:rowOff>
    </xdr:to>
    <xdr:sp macro="" textlink="">
      <xdr:nvSpPr>
        <xdr:cNvPr id="328" name="円/楕円 327"/>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61993</xdr:rowOff>
    </xdr:from>
    <xdr:ext cx="762000" cy="259045"/>
    <xdr:sp macro="" textlink="">
      <xdr:nvSpPr>
        <xdr:cNvPr id="329" name="テキスト ボックス 328"/>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21336</xdr:rowOff>
    </xdr:from>
    <xdr:to>
      <xdr:col>19</xdr:col>
      <xdr:colOff>6350</xdr:colOff>
      <xdr:row>38</xdr:row>
      <xdr:rowOff>122936</xdr:rowOff>
    </xdr:to>
    <xdr:sp macro="" textlink="">
      <xdr:nvSpPr>
        <xdr:cNvPr id="330" name="円/楕円 329"/>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107713</xdr:rowOff>
    </xdr:from>
    <xdr:ext cx="762000" cy="259045"/>
    <xdr:sp macro="" textlink="">
      <xdr:nvSpPr>
        <xdr:cNvPr id="331" name="テキスト ボックス 330"/>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数値は改善傾向にあるものの、</a:t>
          </a:r>
          <a:r>
            <a:rPr kumimoji="1" lang="en-US" altLang="ja-JP" sz="1300">
              <a:latin typeface="ＭＳ Ｐゴシック"/>
            </a:rPr>
            <a:t>28</a:t>
          </a:r>
          <a:r>
            <a:rPr kumimoji="1" lang="ja-JP" altLang="en-US" sz="1300">
              <a:latin typeface="ＭＳ Ｐゴシック"/>
            </a:rPr>
            <a:t>年度以降、情報通信基盤整備に要した起債償還が始まることや、南海トラフ巨大地震対策事業に伴う償還も本格化してくるため比率の上昇が見込まれる。今後も防災センターなどの建設も計画しており、公債費の負担が財政の圧迫を招かないよう、特定財源の確保に努め起債発行を極力、抑制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73661</xdr:rowOff>
    </xdr:to>
    <xdr:cxnSp macro="">
      <xdr:nvCxnSpPr>
        <xdr:cNvPr id="363" name="直線コネクタ 362"/>
        <xdr:cNvCxnSpPr/>
      </xdr:nvCxnSpPr>
      <xdr:spPr>
        <a:xfrm flipV="1">
          <a:off x="3987800" y="130505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73661</xdr:rowOff>
    </xdr:from>
    <xdr:to>
      <xdr:col>5</xdr:col>
      <xdr:colOff>549275</xdr:colOff>
      <xdr:row>76</xdr:row>
      <xdr:rowOff>73661</xdr:rowOff>
    </xdr:to>
    <xdr:cxnSp macro="">
      <xdr:nvCxnSpPr>
        <xdr:cNvPr id="366" name="直線コネクタ 365"/>
        <xdr:cNvCxnSpPr/>
      </xdr:nvCxnSpPr>
      <xdr:spPr>
        <a:xfrm>
          <a:off x="3098800" y="13103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73661</xdr:rowOff>
    </xdr:from>
    <xdr:to>
      <xdr:col>4</xdr:col>
      <xdr:colOff>346075</xdr:colOff>
      <xdr:row>77</xdr:row>
      <xdr:rowOff>16511</xdr:rowOff>
    </xdr:to>
    <xdr:cxnSp macro="">
      <xdr:nvCxnSpPr>
        <xdr:cNvPr id="369" name="直線コネクタ 368"/>
        <xdr:cNvCxnSpPr/>
      </xdr:nvCxnSpPr>
      <xdr:spPr>
        <a:xfrm flipV="1">
          <a:off x="2209800" y="13103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16511</xdr:rowOff>
    </xdr:from>
    <xdr:to>
      <xdr:col>3</xdr:col>
      <xdr:colOff>142875</xdr:colOff>
      <xdr:row>77</xdr:row>
      <xdr:rowOff>27939</xdr:rowOff>
    </xdr:to>
    <xdr:cxnSp macro="">
      <xdr:nvCxnSpPr>
        <xdr:cNvPr id="372" name="直線コネクタ 371"/>
        <xdr:cNvCxnSpPr/>
      </xdr:nvCxnSpPr>
      <xdr:spPr>
        <a:xfrm flipV="1">
          <a:off x="1320800" y="132181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82" name="円/楕円 381"/>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83"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22861</xdr:rowOff>
    </xdr:from>
    <xdr:to>
      <xdr:col>5</xdr:col>
      <xdr:colOff>600075</xdr:colOff>
      <xdr:row>76</xdr:row>
      <xdr:rowOff>124461</xdr:rowOff>
    </xdr:to>
    <xdr:sp macro="" textlink="">
      <xdr:nvSpPr>
        <xdr:cNvPr id="384" name="円/楕円 383"/>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134637</xdr:rowOff>
    </xdr:from>
    <xdr:ext cx="736600" cy="259045"/>
    <xdr:sp macro="" textlink="">
      <xdr:nvSpPr>
        <xdr:cNvPr id="385" name="テキスト ボックス 384"/>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22861</xdr:rowOff>
    </xdr:from>
    <xdr:to>
      <xdr:col>4</xdr:col>
      <xdr:colOff>396875</xdr:colOff>
      <xdr:row>76</xdr:row>
      <xdr:rowOff>124461</xdr:rowOff>
    </xdr:to>
    <xdr:sp macro="" textlink="">
      <xdr:nvSpPr>
        <xdr:cNvPr id="386" name="円/楕円 385"/>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134637</xdr:rowOff>
    </xdr:from>
    <xdr:ext cx="762000" cy="259045"/>
    <xdr:sp macro="" textlink="">
      <xdr:nvSpPr>
        <xdr:cNvPr id="387" name="テキスト ボックス 386"/>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137161</xdr:rowOff>
    </xdr:from>
    <xdr:to>
      <xdr:col>3</xdr:col>
      <xdr:colOff>193675</xdr:colOff>
      <xdr:row>77</xdr:row>
      <xdr:rowOff>67311</xdr:rowOff>
    </xdr:to>
    <xdr:sp macro="" textlink="">
      <xdr:nvSpPr>
        <xdr:cNvPr id="388" name="円/楕円 387"/>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77487</xdr:rowOff>
    </xdr:from>
    <xdr:ext cx="762000" cy="259045"/>
    <xdr:sp macro="" textlink="">
      <xdr:nvSpPr>
        <xdr:cNvPr id="389" name="テキスト ボックス 388"/>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148589</xdr:rowOff>
    </xdr:from>
    <xdr:to>
      <xdr:col>1</xdr:col>
      <xdr:colOff>676275</xdr:colOff>
      <xdr:row>77</xdr:row>
      <xdr:rowOff>78739</xdr:rowOff>
    </xdr:to>
    <xdr:sp macro="" textlink="">
      <xdr:nvSpPr>
        <xdr:cNvPr id="390" name="円/楕円 389"/>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88916</xdr:rowOff>
    </xdr:from>
    <xdr:ext cx="762000" cy="259045"/>
    <xdr:sp macro="" textlink="">
      <xdr:nvSpPr>
        <xdr:cNvPr id="391" name="テキスト ボックス 390"/>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の経常収支比率は依然高い状況にある。補助費についてはやむを得ない状況にあるが、改善するために、自主財源の確保（安芸広域市町村圏租税管理機構による滞納整理）、事務事業の見直しによる歳出削減、定員適正化計画に基づく計画的な定員管理に取り組んで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96520</xdr:rowOff>
    </xdr:from>
    <xdr:to>
      <xdr:col>24</xdr:col>
      <xdr:colOff>31750</xdr:colOff>
      <xdr:row>81</xdr:row>
      <xdr:rowOff>157480</xdr:rowOff>
    </xdr:to>
    <xdr:cxnSp macro="">
      <xdr:nvCxnSpPr>
        <xdr:cNvPr id="424" name="直線コネクタ 423"/>
        <xdr:cNvCxnSpPr/>
      </xdr:nvCxnSpPr>
      <xdr:spPr>
        <a:xfrm flipV="1">
          <a:off x="15671800" y="139839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31750</xdr:rowOff>
    </xdr:from>
    <xdr:to>
      <xdr:col>22</xdr:col>
      <xdr:colOff>565150</xdr:colOff>
      <xdr:row>81</xdr:row>
      <xdr:rowOff>157480</xdr:rowOff>
    </xdr:to>
    <xdr:cxnSp macro="">
      <xdr:nvCxnSpPr>
        <xdr:cNvPr id="427" name="直線コネクタ 426"/>
        <xdr:cNvCxnSpPr/>
      </xdr:nvCxnSpPr>
      <xdr:spPr>
        <a:xfrm>
          <a:off x="14782800" y="139192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165100</xdr:rowOff>
    </xdr:from>
    <xdr:to>
      <xdr:col>21</xdr:col>
      <xdr:colOff>361950</xdr:colOff>
      <xdr:row>81</xdr:row>
      <xdr:rowOff>31750</xdr:rowOff>
    </xdr:to>
    <xdr:cxnSp macro="">
      <xdr:nvCxnSpPr>
        <xdr:cNvPr id="430" name="直線コネクタ 429"/>
        <xdr:cNvCxnSpPr/>
      </xdr:nvCxnSpPr>
      <xdr:spPr>
        <a:xfrm>
          <a:off x="13893800" y="1388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165100</xdr:rowOff>
    </xdr:from>
    <xdr:to>
      <xdr:col>20</xdr:col>
      <xdr:colOff>158750</xdr:colOff>
      <xdr:row>81</xdr:row>
      <xdr:rowOff>92711</xdr:rowOff>
    </xdr:to>
    <xdr:cxnSp macro="">
      <xdr:nvCxnSpPr>
        <xdr:cNvPr id="433" name="直線コネクタ 432"/>
        <xdr:cNvCxnSpPr/>
      </xdr:nvCxnSpPr>
      <xdr:spPr>
        <a:xfrm flipV="1">
          <a:off x="13004800" y="138811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81</xdr:row>
      <xdr:rowOff>45720</xdr:rowOff>
    </xdr:from>
    <xdr:to>
      <xdr:col>24</xdr:col>
      <xdr:colOff>82550</xdr:colOff>
      <xdr:row>81</xdr:row>
      <xdr:rowOff>147320</xdr:rowOff>
    </xdr:to>
    <xdr:sp macro="" textlink="">
      <xdr:nvSpPr>
        <xdr:cNvPr id="443" name="円/楕円 442"/>
        <xdr:cNvSpPr/>
      </xdr:nvSpPr>
      <xdr:spPr>
        <a:xfrm>
          <a:off x="164592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125747</xdr:rowOff>
    </xdr:from>
    <xdr:ext cx="762000" cy="259045"/>
    <xdr:sp macro="" textlink="">
      <xdr:nvSpPr>
        <xdr:cNvPr id="444" name="公債費以外該当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106680</xdr:rowOff>
    </xdr:from>
    <xdr:to>
      <xdr:col>22</xdr:col>
      <xdr:colOff>615950</xdr:colOff>
      <xdr:row>82</xdr:row>
      <xdr:rowOff>36830</xdr:rowOff>
    </xdr:to>
    <xdr:sp macro="" textlink="">
      <xdr:nvSpPr>
        <xdr:cNvPr id="445" name="円/楕円 444"/>
        <xdr:cNvSpPr/>
      </xdr:nvSpPr>
      <xdr:spPr>
        <a:xfrm>
          <a:off x="156210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82</xdr:row>
      <xdr:rowOff>21607</xdr:rowOff>
    </xdr:from>
    <xdr:ext cx="736600" cy="259045"/>
    <xdr:sp macro="" textlink="">
      <xdr:nvSpPr>
        <xdr:cNvPr id="446" name="テキスト ボックス 445"/>
        <xdr:cNvSpPr txBox="1"/>
      </xdr:nvSpPr>
      <xdr:spPr>
        <a:xfrm>
          <a:off x="15290800" y="1408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152400</xdr:rowOff>
    </xdr:from>
    <xdr:to>
      <xdr:col>21</xdr:col>
      <xdr:colOff>412750</xdr:colOff>
      <xdr:row>81</xdr:row>
      <xdr:rowOff>82550</xdr:rowOff>
    </xdr:to>
    <xdr:sp macro="" textlink="">
      <xdr:nvSpPr>
        <xdr:cNvPr id="447" name="円/楕円 446"/>
        <xdr:cNvSpPr/>
      </xdr:nvSpPr>
      <xdr:spPr>
        <a:xfrm>
          <a:off x="14732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67327</xdr:rowOff>
    </xdr:from>
    <xdr:ext cx="762000" cy="259045"/>
    <xdr:sp macro="" textlink="">
      <xdr:nvSpPr>
        <xdr:cNvPr id="448" name="テキスト ボックス 447"/>
        <xdr:cNvSpPr txBox="1"/>
      </xdr:nvSpPr>
      <xdr:spPr>
        <a:xfrm>
          <a:off x="14401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114300</xdr:rowOff>
    </xdr:from>
    <xdr:to>
      <xdr:col>20</xdr:col>
      <xdr:colOff>209550</xdr:colOff>
      <xdr:row>81</xdr:row>
      <xdr:rowOff>44450</xdr:rowOff>
    </xdr:to>
    <xdr:sp macro="" textlink="">
      <xdr:nvSpPr>
        <xdr:cNvPr id="449" name="円/楕円 448"/>
        <xdr:cNvSpPr/>
      </xdr:nvSpPr>
      <xdr:spPr>
        <a:xfrm>
          <a:off x="13843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29227</xdr:rowOff>
    </xdr:from>
    <xdr:ext cx="762000" cy="259045"/>
    <xdr:sp macro="" textlink="">
      <xdr:nvSpPr>
        <xdr:cNvPr id="450" name="テキスト ボックス 449"/>
        <xdr:cNvSpPr txBox="1"/>
      </xdr:nvSpPr>
      <xdr:spPr>
        <a:xfrm>
          <a:off x="13512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41911</xdr:rowOff>
    </xdr:from>
    <xdr:to>
      <xdr:col>19</xdr:col>
      <xdr:colOff>6350</xdr:colOff>
      <xdr:row>81</xdr:row>
      <xdr:rowOff>143511</xdr:rowOff>
    </xdr:to>
    <xdr:sp macro="" textlink="">
      <xdr:nvSpPr>
        <xdr:cNvPr id="451" name="円/楕円 450"/>
        <xdr:cNvSpPr/>
      </xdr:nvSpPr>
      <xdr:spPr>
        <a:xfrm>
          <a:off x="12954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128288</xdr:rowOff>
    </xdr:from>
    <xdr:ext cx="762000" cy="259045"/>
    <xdr:sp macro="" textlink="">
      <xdr:nvSpPr>
        <xdr:cNvPr id="452" name="テキスト ボックス 451"/>
        <xdr:cNvSpPr txBox="1"/>
      </xdr:nvSpPr>
      <xdr:spPr>
        <a:xfrm>
          <a:off x="12623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高知県東洋町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63417</xdr:rowOff>
    </xdr:from>
    <xdr:to>
      <xdr:col>4</xdr:col>
      <xdr:colOff>1117600</xdr:colOff>
      <xdr:row>18</xdr:row>
      <xdr:rowOff>64301</xdr:rowOff>
    </xdr:to>
    <xdr:cxnSp macro="">
      <xdr:nvCxnSpPr>
        <xdr:cNvPr id="49" name="直線コネクタ 48"/>
        <xdr:cNvCxnSpPr/>
      </xdr:nvCxnSpPr>
      <xdr:spPr bwMode="auto">
        <a:xfrm flipV="1">
          <a:off x="5003800" y="3197142"/>
          <a:ext cx="647700" cy="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64301</xdr:rowOff>
    </xdr:from>
    <xdr:to>
      <xdr:col>4</xdr:col>
      <xdr:colOff>469900</xdr:colOff>
      <xdr:row>18</xdr:row>
      <xdr:rowOff>93110</xdr:rowOff>
    </xdr:to>
    <xdr:cxnSp macro="">
      <xdr:nvCxnSpPr>
        <xdr:cNvPr id="52" name="直線コネクタ 51"/>
        <xdr:cNvCxnSpPr/>
      </xdr:nvCxnSpPr>
      <xdr:spPr bwMode="auto">
        <a:xfrm flipV="1">
          <a:off x="4305300" y="3198026"/>
          <a:ext cx="698500" cy="2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74584</xdr:rowOff>
    </xdr:from>
    <xdr:to>
      <xdr:col>3</xdr:col>
      <xdr:colOff>904875</xdr:colOff>
      <xdr:row>18</xdr:row>
      <xdr:rowOff>93110</xdr:rowOff>
    </xdr:to>
    <xdr:cxnSp macro="">
      <xdr:nvCxnSpPr>
        <xdr:cNvPr id="55" name="直線コネクタ 54"/>
        <xdr:cNvCxnSpPr/>
      </xdr:nvCxnSpPr>
      <xdr:spPr bwMode="auto">
        <a:xfrm>
          <a:off x="3606800" y="3208309"/>
          <a:ext cx="698500" cy="18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74584</xdr:rowOff>
    </xdr:from>
    <xdr:to>
      <xdr:col>3</xdr:col>
      <xdr:colOff>206375</xdr:colOff>
      <xdr:row>18</xdr:row>
      <xdr:rowOff>76144</xdr:rowOff>
    </xdr:to>
    <xdr:cxnSp macro="">
      <xdr:nvCxnSpPr>
        <xdr:cNvPr id="58" name="直線コネクタ 57"/>
        <xdr:cNvCxnSpPr/>
      </xdr:nvCxnSpPr>
      <xdr:spPr bwMode="auto">
        <a:xfrm flipV="1">
          <a:off x="2908300" y="3208309"/>
          <a:ext cx="698500" cy="1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12617</xdr:rowOff>
    </xdr:from>
    <xdr:to>
      <xdr:col>5</xdr:col>
      <xdr:colOff>34925</xdr:colOff>
      <xdr:row>18</xdr:row>
      <xdr:rowOff>114217</xdr:rowOff>
    </xdr:to>
    <xdr:sp macro="" textlink="">
      <xdr:nvSpPr>
        <xdr:cNvPr id="68" name="円/楕円 67"/>
        <xdr:cNvSpPr/>
      </xdr:nvSpPr>
      <xdr:spPr bwMode="auto">
        <a:xfrm>
          <a:off x="5600700" y="314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156144</xdr:rowOff>
    </xdr:from>
    <xdr:ext cx="762000" cy="259045"/>
    <xdr:sp macro="" textlink="">
      <xdr:nvSpPr>
        <xdr:cNvPr id="69" name="人口1人当たり決算額の推移該当値テキスト130"/>
        <xdr:cNvSpPr txBox="1"/>
      </xdr:nvSpPr>
      <xdr:spPr>
        <a:xfrm>
          <a:off x="5740400" y="311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188,377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13501</xdr:rowOff>
    </xdr:from>
    <xdr:to>
      <xdr:col>4</xdr:col>
      <xdr:colOff>520700</xdr:colOff>
      <xdr:row>18</xdr:row>
      <xdr:rowOff>115101</xdr:rowOff>
    </xdr:to>
    <xdr:sp macro="" textlink="">
      <xdr:nvSpPr>
        <xdr:cNvPr id="70" name="円/楕円 69"/>
        <xdr:cNvSpPr/>
      </xdr:nvSpPr>
      <xdr:spPr bwMode="auto">
        <a:xfrm>
          <a:off x="4953000" y="314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99878</xdr:rowOff>
    </xdr:from>
    <xdr:ext cx="736600" cy="259045"/>
    <xdr:sp macro="" textlink="">
      <xdr:nvSpPr>
        <xdr:cNvPr id="71" name="テキスト ボックス 70"/>
        <xdr:cNvSpPr txBox="1"/>
      </xdr:nvSpPr>
      <xdr:spPr>
        <a:xfrm>
          <a:off x="4622800" y="3233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42310</xdr:rowOff>
    </xdr:from>
    <xdr:to>
      <xdr:col>3</xdr:col>
      <xdr:colOff>955675</xdr:colOff>
      <xdr:row>18</xdr:row>
      <xdr:rowOff>143910</xdr:rowOff>
    </xdr:to>
    <xdr:sp macro="" textlink="">
      <xdr:nvSpPr>
        <xdr:cNvPr id="72" name="円/楕円 71"/>
        <xdr:cNvSpPr/>
      </xdr:nvSpPr>
      <xdr:spPr bwMode="auto">
        <a:xfrm>
          <a:off x="4254500" y="317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128687</xdr:rowOff>
    </xdr:from>
    <xdr:ext cx="762000" cy="259045"/>
    <xdr:sp macro="" textlink="">
      <xdr:nvSpPr>
        <xdr:cNvPr id="73" name="テキスト ボックス 72"/>
        <xdr:cNvSpPr txBox="1"/>
      </xdr:nvSpPr>
      <xdr:spPr>
        <a:xfrm>
          <a:off x="3924300" y="326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172,790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23784</xdr:rowOff>
    </xdr:from>
    <xdr:to>
      <xdr:col>3</xdr:col>
      <xdr:colOff>257175</xdr:colOff>
      <xdr:row>18</xdr:row>
      <xdr:rowOff>125384</xdr:rowOff>
    </xdr:to>
    <xdr:sp macro="" textlink="">
      <xdr:nvSpPr>
        <xdr:cNvPr id="74" name="円/楕円 73"/>
        <xdr:cNvSpPr/>
      </xdr:nvSpPr>
      <xdr:spPr bwMode="auto">
        <a:xfrm>
          <a:off x="3556000" y="315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110161</xdr:rowOff>
    </xdr:from>
    <xdr:ext cx="762000" cy="259045"/>
    <xdr:sp macro="" textlink="">
      <xdr:nvSpPr>
        <xdr:cNvPr id="75" name="テキスト ボックス 74"/>
        <xdr:cNvSpPr txBox="1"/>
      </xdr:nvSpPr>
      <xdr:spPr>
        <a:xfrm>
          <a:off x="3225800" y="324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182,515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25344</xdr:rowOff>
    </xdr:from>
    <xdr:to>
      <xdr:col>2</xdr:col>
      <xdr:colOff>692150</xdr:colOff>
      <xdr:row>18</xdr:row>
      <xdr:rowOff>126944</xdr:rowOff>
    </xdr:to>
    <xdr:sp macro="" textlink="">
      <xdr:nvSpPr>
        <xdr:cNvPr id="76" name="円/楕円 75"/>
        <xdr:cNvSpPr/>
      </xdr:nvSpPr>
      <xdr:spPr bwMode="auto">
        <a:xfrm>
          <a:off x="2857500" y="315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111721</xdr:rowOff>
    </xdr:from>
    <xdr:ext cx="762000" cy="259045"/>
    <xdr:sp macro="" textlink="">
      <xdr:nvSpPr>
        <xdr:cNvPr id="77" name="テキスト ボックス 76"/>
        <xdr:cNvSpPr txBox="1"/>
      </xdr:nvSpPr>
      <xdr:spPr>
        <a:xfrm>
          <a:off x="2527300" y="324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271071</xdr:rowOff>
    </xdr:from>
    <xdr:to>
      <xdr:col>4</xdr:col>
      <xdr:colOff>1117600</xdr:colOff>
      <xdr:row>35</xdr:row>
      <xdr:rowOff>295242</xdr:rowOff>
    </xdr:to>
    <xdr:cxnSp macro="">
      <xdr:nvCxnSpPr>
        <xdr:cNvPr id="110" name="直線コネクタ 109"/>
        <xdr:cNvCxnSpPr/>
      </xdr:nvCxnSpPr>
      <xdr:spPr bwMode="auto">
        <a:xfrm>
          <a:off x="5003800" y="6881421"/>
          <a:ext cx="647700" cy="24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271071</xdr:rowOff>
    </xdr:from>
    <xdr:to>
      <xdr:col>4</xdr:col>
      <xdr:colOff>469900</xdr:colOff>
      <xdr:row>35</xdr:row>
      <xdr:rowOff>277502</xdr:rowOff>
    </xdr:to>
    <xdr:cxnSp macro="">
      <xdr:nvCxnSpPr>
        <xdr:cNvPr id="113" name="直線コネクタ 112"/>
        <xdr:cNvCxnSpPr/>
      </xdr:nvCxnSpPr>
      <xdr:spPr bwMode="auto">
        <a:xfrm flipV="1">
          <a:off x="4305300" y="6881421"/>
          <a:ext cx="698500" cy="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220726</xdr:rowOff>
    </xdr:from>
    <xdr:to>
      <xdr:col>3</xdr:col>
      <xdr:colOff>904875</xdr:colOff>
      <xdr:row>35</xdr:row>
      <xdr:rowOff>277502</xdr:rowOff>
    </xdr:to>
    <xdr:cxnSp macro="">
      <xdr:nvCxnSpPr>
        <xdr:cNvPr id="116" name="直線コネクタ 115"/>
        <xdr:cNvCxnSpPr/>
      </xdr:nvCxnSpPr>
      <xdr:spPr bwMode="auto">
        <a:xfrm>
          <a:off x="3606800" y="6831076"/>
          <a:ext cx="698500" cy="56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220726</xdr:rowOff>
    </xdr:from>
    <xdr:to>
      <xdr:col>3</xdr:col>
      <xdr:colOff>206375</xdr:colOff>
      <xdr:row>35</xdr:row>
      <xdr:rowOff>247678</xdr:rowOff>
    </xdr:to>
    <xdr:cxnSp macro="">
      <xdr:nvCxnSpPr>
        <xdr:cNvPr id="119" name="直線コネクタ 118"/>
        <xdr:cNvCxnSpPr/>
      </xdr:nvCxnSpPr>
      <xdr:spPr bwMode="auto">
        <a:xfrm flipV="1">
          <a:off x="2908300" y="6831076"/>
          <a:ext cx="698500" cy="26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244442</xdr:rowOff>
    </xdr:from>
    <xdr:to>
      <xdr:col>5</xdr:col>
      <xdr:colOff>34925</xdr:colOff>
      <xdr:row>36</xdr:row>
      <xdr:rowOff>3142</xdr:rowOff>
    </xdr:to>
    <xdr:sp macro="" textlink="">
      <xdr:nvSpPr>
        <xdr:cNvPr id="129" name="円/楕円 128"/>
        <xdr:cNvSpPr/>
      </xdr:nvSpPr>
      <xdr:spPr bwMode="auto">
        <a:xfrm>
          <a:off x="5600700" y="685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216519</xdr:rowOff>
    </xdr:from>
    <xdr:ext cx="762000" cy="259045"/>
    <xdr:sp macro="" textlink="">
      <xdr:nvSpPr>
        <xdr:cNvPr id="130" name="人口1人当たり決算額の推移該当値テキスト445"/>
        <xdr:cNvSpPr txBox="1"/>
      </xdr:nvSpPr>
      <xdr:spPr>
        <a:xfrm>
          <a:off x="5740400" y="682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35,421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220271</xdr:rowOff>
    </xdr:from>
    <xdr:to>
      <xdr:col>4</xdr:col>
      <xdr:colOff>520700</xdr:colOff>
      <xdr:row>35</xdr:row>
      <xdr:rowOff>321871</xdr:rowOff>
    </xdr:to>
    <xdr:sp macro="" textlink="">
      <xdr:nvSpPr>
        <xdr:cNvPr id="131" name="円/楕円 130"/>
        <xdr:cNvSpPr/>
      </xdr:nvSpPr>
      <xdr:spPr bwMode="auto">
        <a:xfrm>
          <a:off x="4953000" y="683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306648</xdr:rowOff>
    </xdr:from>
    <xdr:ext cx="736600" cy="259045"/>
    <xdr:sp macro="" textlink="">
      <xdr:nvSpPr>
        <xdr:cNvPr id="132" name="テキスト ボックス 131"/>
        <xdr:cNvSpPr txBox="1"/>
      </xdr:nvSpPr>
      <xdr:spPr>
        <a:xfrm>
          <a:off x="4622800" y="691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226702</xdr:rowOff>
    </xdr:from>
    <xdr:to>
      <xdr:col>3</xdr:col>
      <xdr:colOff>955675</xdr:colOff>
      <xdr:row>35</xdr:row>
      <xdr:rowOff>328302</xdr:rowOff>
    </xdr:to>
    <xdr:sp macro="" textlink="">
      <xdr:nvSpPr>
        <xdr:cNvPr id="133" name="円/楕円 132"/>
        <xdr:cNvSpPr/>
      </xdr:nvSpPr>
      <xdr:spPr bwMode="auto">
        <a:xfrm>
          <a:off x="4254500" y="683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313079</xdr:rowOff>
    </xdr:from>
    <xdr:ext cx="762000" cy="259045"/>
    <xdr:sp macro="" textlink="">
      <xdr:nvSpPr>
        <xdr:cNvPr id="134" name="テキスト ボックス 133"/>
        <xdr:cNvSpPr txBox="1"/>
      </xdr:nvSpPr>
      <xdr:spPr>
        <a:xfrm>
          <a:off x="3924300" y="692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169926</xdr:rowOff>
    </xdr:from>
    <xdr:to>
      <xdr:col>3</xdr:col>
      <xdr:colOff>257175</xdr:colOff>
      <xdr:row>35</xdr:row>
      <xdr:rowOff>271526</xdr:rowOff>
    </xdr:to>
    <xdr:sp macro="" textlink="">
      <xdr:nvSpPr>
        <xdr:cNvPr id="135" name="円/楕円 134"/>
        <xdr:cNvSpPr/>
      </xdr:nvSpPr>
      <xdr:spPr bwMode="auto">
        <a:xfrm>
          <a:off x="3556000" y="678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256303</xdr:rowOff>
    </xdr:from>
    <xdr:ext cx="762000" cy="259045"/>
    <xdr:sp macro="" textlink="">
      <xdr:nvSpPr>
        <xdr:cNvPr id="136" name="テキスト ボックス 135"/>
        <xdr:cNvSpPr txBox="1"/>
      </xdr:nvSpPr>
      <xdr:spPr>
        <a:xfrm>
          <a:off x="3225800" y="686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196878</xdr:rowOff>
    </xdr:from>
    <xdr:to>
      <xdr:col>2</xdr:col>
      <xdr:colOff>692150</xdr:colOff>
      <xdr:row>35</xdr:row>
      <xdr:rowOff>298478</xdr:rowOff>
    </xdr:to>
    <xdr:sp macro="" textlink="">
      <xdr:nvSpPr>
        <xdr:cNvPr id="137" name="円/楕円 136"/>
        <xdr:cNvSpPr/>
      </xdr:nvSpPr>
      <xdr:spPr bwMode="auto">
        <a:xfrm>
          <a:off x="2857500" y="680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283255</xdr:rowOff>
    </xdr:from>
    <xdr:ext cx="762000" cy="259045"/>
    <xdr:sp macro="" textlink="">
      <xdr:nvSpPr>
        <xdr:cNvPr id="138" name="テキスト ボックス 137"/>
        <xdr:cNvSpPr txBox="1"/>
      </xdr:nvSpPr>
      <xdr:spPr>
        <a:xfrm>
          <a:off x="2527300" y="689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高知県東洋町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2,734
2,713
74.06
2,794,784
2,759,750
14,510
1,613,361
3,882,891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61963</xdr:rowOff>
    </xdr:from>
    <xdr:to>
      <xdr:col>6</xdr:col>
      <xdr:colOff>511175</xdr:colOff>
      <xdr:row>38</xdr:row>
      <xdr:rowOff>67032</xdr:rowOff>
    </xdr:to>
    <xdr:cxnSp macro="">
      <xdr:nvCxnSpPr>
        <xdr:cNvPr id="63" name="直線コネクタ 62"/>
        <xdr:cNvCxnSpPr/>
      </xdr:nvCxnSpPr>
      <xdr:spPr>
        <a:xfrm>
          <a:off x="3797300" y="6577063"/>
          <a:ext cx="8382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61963</xdr:rowOff>
    </xdr:from>
    <xdr:to>
      <xdr:col>5</xdr:col>
      <xdr:colOff>358775</xdr:colOff>
      <xdr:row>38</xdr:row>
      <xdr:rowOff>132953</xdr:rowOff>
    </xdr:to>
    <xdr:cxnSp macro="">
      <xdr:nvCxnSpPr>
        <xdr:cNvPr id="66" name="直線コネクタ 65"/>
        <xdr:cNvCxnSpPr/>
      </xdr:nvCxnSpPr>
      <xdr:spPr>
        <a:xfrm flipV="1">
          <a:off x="2908300" y="6577063"/>
          <a:ext cx="889000" cy="7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50438</xdr:rowOff>
    </xdr:from>
    <xdr:to>
      <xdr:col>4</xdr:col>
      <xdr:colOff>155575</xdr:colOff>
      <xdr:row>38</xdr:row>
      <xdr:rowOff>132953</xdr:rowOff>
    </xdr:to>
    <xdr:cxnSp macro="">
      <xdr:nvCxnSpPr>
        <xdr:cNvPr id="69" name="直線コネクタ 68"/>
        <xdr:cNvCxnSpPr/>
      </xdr:nvCxnSpPr>
      <xdr:spPr>
        <a:xfrm>
          <a:off x="2019300" y="6565538"/>
          <a:ext cx="889000" cy="8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50438</xdr:rowOff>
    </xdr:from>
    <xdr:to>
      <xdr:col>2</xdr:col>
      <xdr:colOff>638175</xdr:colOff>
      <xdr:row>38</xdr:row>
      <xdr:rowOff>68755</xdr:rowOff>
    </xdr:to>
    <xdr:cxnSp macro="">
      <xdr:nvCxnSpPr>
        <xdr:cNvPr id="72" name="直線コネクタ 71"/>
        <xdr:cNvCxnSpPr/>
      </xdr:nvCxnSpPr>
      <xdr:spPr>
        <a:xfrm flipV="1">
          <a:off x="1130300" y="6565538"/>
          <a:ext cx="889000" cy="1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16232</xdr:rowOff>
    </xdr:from>
    <xdr:to>
      <xdr:col>6</xdr:col>
      <xdr:colOff>561975</xdr:colOff>
      <xdr:row>38</xdr:row>
      <xdr:rowOff>117832</xdr:rowOff>
    </xdr:to>
    <xdr:sp macro="" textlink="">
      <xdr:nvSpPr>
        <xdr:cNvPr id="82" name="円/楕円 81"/>
        <xdr:cNvSpPr/>
      </xdr:nvSpPr>
      <xdr:spPr>
        <a:xfrm>
          <a:off x="4584700" y="65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166109</xdr:rowOff>
    </xdr:from>
    <xdr:ext cx="599010" cy="259045"/>
    <xdr:sp macro="" textlink="">
      <xdr:nvSpPr>
        <xdr:cNvPr id="83" name="人件費該当値テキスト"/>
        <xdr:cNvSpPr txBox="1"/>
      </xdr:nvSpPr>
      <xdr:spPr>
        <a:xfrm>
          <a:off x="4686300" y="650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162,252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11163</xdr:rowOff>
    </xdr:from>
    <xdr:to>
      <xdr:col>5</xdr:col>
      <xdr:colOff>409575</xdr:colOff>
      <xdr:row>38</xdr:row>
      <xdr:rowOff>112763</xdr:rowOff>
    </xdr:to>
    <xdr:sp macro="" textlink="">
      <xdr:nvSpPr>
        <xdr:cNvPr id="84" name="円/楕円 83"/>
        <xdr:cNvSpPr/>
      </xdr:nvSpPr>
      <xdr:spPr>
        <a:xfrm>
          <a:off x="3746500" y="65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103890</xdr:rowOff>
    </xdr:from>
    <xdr:ext cx="599010" cy="259045"/>
    <xdr:sp macro="" textlink="">
      <xdr:nvSpPr>
        <xdr:cNvPr id="85" name="テキスト ボックス 84"/>
        <xdr:cNvSpPr txBox="1"/>
      </xdr:nvSpPr>
      <xdr:spPr>
        <a:xfrm>
          <a:off x="3497794" y="661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163,804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82153</xdr:rowOff>
    </xdr:from>
    <xdr:to>
      <xdr:col>4</xdr:col>
      <xdr:colOff>206375</xdr:colOff>
      <xdr:row>39</xdr:row>
      <xdr:rowOff>12303</xdr:rowOff>
    </xdr:to>
    <xdr:sp macro="" textlink="">
      <xdr:nvSpPr>
        <xdr:cNvPr id="86" name="円/楕円 85"/>
        <xdr:cNvSpPr/>
      </xdr:nvSpPr>
      <xdr:spPr>
        <a:xfrm>
          <a:off x="2857500" y="65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3430</xdr:rowOff>
    </xdr:from>
    <xdr:ext cx="599010" cy="259045"/>
    <xdr:sp macro="" textlink="">
      <xdr:nvSpPr>
        <xdr:cNvPr id="87" name="テキスト ボックス 86"/>
        <xdr:cNvSpPr txBox="1"/>
      </xdr:nvSpPr>
      <xdr:spPr>
        <a:xfrm>
          <a:off x="2608794" y="668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142,066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171088</xdr:rowOff>
    </xdr:from>
    <xdr:to>
      <xdr:col>3</xdr:col>
      <xdr:colOff>3175</xdr:colOff>
      <xdr:row>38</xdr:row>
      <xdr:rowOff>101238</xdr:rowOff>
    </xdr:to>
    <xdr:sp macro="" textlink="">
      <xdr:nvSpPr>
        <xdr:cNvPr id="88" name="円/楕円 87"/>
        <xdr:cNvSpPr/>
      </xdr:nvSpPr>
      <xdr:spPr>
        <a:xfrm>
          <a:off x="1968500" y="65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92365</xdr:rowOff>
    </xdr:from>
    <xdr:ext cx="599010" cy="259045"/>
    <xdr:sp macro="" textlink="">
      <xdr:nvSpPr>
        <xdr:cNvPr id="89" name="テキスト ボックス 88"/>
        <xdr:cNvSpPr txBox="1"/>
      </xdr:nvSpPr>
      <xdr:spPr>
        <a:xfrm>
          <a:off x="1719794" y="660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167,333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17955</xdr:rowOff>
    </xdr:from>
    <xdr:to>
      <xdr:col>1</xdr:col>
      <xdr:colOff>485775</xdr:colOff>
      <xdr:row>38</xdr:row>
      <xdr:rowOff>119555</xdr:rowOff>
    </xdr:to>
    <xdr:sp macro="" textlink="">
      <xdr:nvSpPr>
        <xdr:cNvPr id="90" name="円/楕円 89"/>
        <xdr:cNvSpPr/>
      </xdr:nvSpPr>
      <xdr:spPr>
        <a:xfrm>
          <a:off x="1079500" y="65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110682</xdr:rowOff>
    </xdr:from>
    <xdr:ext cx="599010" cy="259045"/>
    <xdr:sp macro="" textlink="">
      <xdr:nvSpPr>
        <xdr:cNvPr id="91" name="テキスト ボックス 90"/>
        <xdr:cNvSpPr txBox="1"/>
      </xdr:nvSpPr>
      <xdr:spPr>
        <a:xfrm>
          <a:off x="830794" y="662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157144</xdr:rowOff>
    </xdr:from>
    <xdr:to>
      <xdr:col>6</xdr:col>
      <xdr:colOff>511175</xdr:colOff>
      <xdr:row>58</xdr:row>
      <xdr:rowOff>14974</xdr:rowOff>
    </xdr:to>
    <xdr:cxnSp macro="">
      <xdr:nvCxnSpPr>
        <xdr:cNvPr id="122" name="直線コネクタ 121"/>
        <xdr:cNvCxnSpPr/>
      </xdr:nvCxnSpPr>
      <xdr:spPr>
        <a:xfrm flipV="1">
          <a:off x="3797300" y="9929794"/>
          <a:ext cx="838200" cy="2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14974</xdr:rowOff>
    </xdr:from>
    <xdr:to>
      <xdr:col>5</xdr:col>
      <xdr:colOff>358775</xdr:colOff>
      <xdr:row>58</xdr:row>
      <xdr:rowOff>32302</xdr:rowOff>
    </xdr:to>
    <xdr:cxnSp macro="">
      <xdr:nvCxnSpPr>
        <xdr:cNvPr id="125" name="直線コネクタ 124"/>
        <xdr:cNvCxnSpPr/>
      </xdr:nvCxnSpPr>
      <xdr:spPr>
        <a:xfrm flipV="1">
          <a:off x="2908300" y="9959074"/>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32302</xdr:rowOff>
    </xdr:from>
    <xdr:to>
      <xdr:col>4</xdr:col>
      <xdr:colOff>155575</xdr:colOff>
      <xdr:row>58</xdr:row>
      <xdr:rowOff>46082</xdr:rowOff>
    </xdr:to>
    <xdr:cxnSp macro="">
      <xdr:nvCxnSpPr>
        <xdr:cNvPr id="128" name="直線コネクタ 127"/>
        <xdr:cNvCxnSpPr/>
      </xdr:nvCxnSpPr>
      <xdr:spPr>
        <a:xfrm flipV="1">
          <a:off x="2019300" y="9976402"/>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8654</xdr:rowOff>
    </xdr:from>
    <xdr:to>
      <xdr:col>2</xdr:col>
      <xdr:colOff>638175</xdr:colOff>
      <xdr:row>58</xdr:row>
      <xdr:rowOff>46082</xdr:rowOff>
    </xdr:to>
    <xdr:cxnSp macro="">
      <xdr:nvCxnSpPr>
        <xdr:cNvPr id="131" name="直線コネクタ 130"/>
        <xdr:cNvCxnSpPr/>
      </xdr:nvCxnSpPr>
      <xdr:spPr>
        <a:xfrm>
          <a:off x="1130300" y="9952754"/>
          <a:ext cx="889000" cy="3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106344</xdr:rowOff>
    </xdr:from>
    <xdr:to>
      <xdr:col>6</xdr:col>
      <xdr:colOff>561975</xdr:colOff>
      <xdr:row>58</xdr:row>
      <xdr:rowOff>36494</xdr:rowOff>
    </xdr:to>
    <xdr:sp macro="" textlink="">
      <xdr:nvSpPr>
        <xdr:cNvPr id="141" name="円/楕円 140"/>
        <xdr:cNvSpPr/>
      </xdr:nvSpPr>
      <xdr:spPr>
        <a:xfrm>
          <a:off x="4584700" y="98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84771</xdr:rowOff>
    </xdr:from>
    <xdr:ext cx="599010" cy="259045"/>
    <xdr:sp macro="" textlink="">
      <xdr:nvSpPr>
        <xdr:cNvPr id="142" name="物件費該当値テキスト"/>
        <xdr:cNvSpPr txBox="1"/>
      </xdr:nvSpPr>
      <xdr:spPr>
        <a:xfrm>
          <a:off x="4686300" y="985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135624</xdr:rowOff>
    </xdr:from>
    <xdr:to>
      <xdr:col>5</xdr:col>
      <xdr:colOff>409575</xdr:colOff>
      <xdr:row>58</xdr:row>
      <xdr:rowOff>65774</xdr:rowOff>
    </xdr:to>
    <xdr:sp macro="" textlink="">
      <xdr:nvSpPr>
        <xdr:cNvPr id="143" name="円/楕円 142"/>
        <xdr:cNvSpPr/>
      </xdr:nvSpPr>
      <xdr:spPr>
        <a:xfrm>
          <a:off x="3746500" y="99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56901</xdr:rowOff>
    </xdr:from>
    <xdr:ext cx="599010" cy="259045"/>
    <xdr:sp macro="" textlink="">
      <xdr:nvSpPr>
        <xdr:cNvPr id="144" name="テキスト ボックス 143"/>
        <xdr:cNvSpPr txBox="1"/>
      </xdr:nvSpPr>
      <xdr:spPr>
        <a:xfrm>
          <a:off x="3497794" y="1000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152952</xdr:rowOff>
    </xdr:from>
    <xdr:to>
      <xdr:col>4</xdr:col>
      <xdr:colOff>206375</xdr:colOff>
      <xdr:row>58</xdr:row>
      <xdr:rowOff>83102</xdr:rowOff>
    </xdr:to>
    <xdr:sp macro="" textlink="">
      <xdr:nvSpPr>
        <xdr:cNvPr id="145" name="円/楕円 144"/>
        <xdr:cNvSpPr/>
      </xdr:nvSpPr>
      <xdr:spPr>
        <a:xfrm>
          <a:off x="2857500" y="99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74229</xdr:rowOff>
    </xdr:from>
    <xdr:ext cx="599010" cy="259045"/>
    <xdr:sp macro="" textlink="">
      <xdr:nvSpPr>
        <xdr:cNvPr id="146" name="テキスト ボックス 145"/>
        <xdr:cNvSpPr txBox="1"/>
      </xdr:nvSpPr>
      <xdr:spPr>
        <a:xfrm>
          <a:off x="2608794" y="100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166732</xdr:rowOff>
    </xdr:from>
    <xdr:to>
      <xdr:col>3</xdr:col>
      <xdr:colOff>3175</xdr:colOff>
      <xdr:row>58</xdr:row>
      <xdr:rowOff>96882</xdr:rowOff>
    </xdr:to>
    <xdr:sp macro="" textlink="">
      <xdr:nvSpPr>
        <xdr:cNvPr id="147" name="円/楕円 146"/>
        <xdr:cNvSpPr/>
      </xdr:nvSpPr>
      <xdr:spPr>
        <a:xfrm>
          <a:off x="1968500" y="99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88009</xdr:rowOff>
    </xdr:from>
    <xdr:ext cx="599010" cy="259045"/>
    <xdr:sp macro="" textlink="">
      <xdr:nvSpPr>
        <xdr:cNvPr id="148" name="テキスト ボックス 147"/>
        <xdr:cNvSpPr txBox="1"/>
      </xdr:nvSpPr>
      <xdr:spPr>
        <a:xfrm>
          <a:off x="1719794" y="1003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129304</xdr:rowOff>
    </xdr:from>
    <xdr:to>
      <xdr:col>1</xdr:col>
      <xdr:colOff>485775</xdr:colOff>
      <xdr:row>58</xdr:row>
      <xdr:rowOff>59454</xdr:rowOff>
    </xdr:to>
    <xdr:sp macro="" textlink="">
      <xdr:nvSpPr>
        <xdr:cNvPr id="149" name="円/楕円 148"/>
        <xdr:cNvSpPr/>
      </xdr:nvSpPr>
      <xdr:spPr>
        <a:xfrm>
          <a:off x="1079500" y="99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75981</xdr:rowOff>
    </xdr:from>
    <xdr:ext cx="599010" cy="259045"/>
    <xdr:sp macro="" textlink="">
      <xdr:nvSpPr>
        <xdr:cNvPr id="150" name="テキスト ボックス 149"/>
        <xdr:cNvSpPr txBox="1"/>
      </xdr:nvSpPr>
      <xdr:spPr>
        <a:xfrm>
          <a:off x="830794" y="967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147574</xdr:rowOff>
    </xdr:from>
    <xdr:to>
      <xdr:col>6</xdr:col>
      <xdr:colOff>511175</xdr:colOff>
      <xdr:row>78</xdr:row>
      <xdr:rowOff>150597</xdr:rowOff>
    </xdr:to>
    <xdr:cxnSp macro="">
      <xdr:nvCxnSpPr>
        <xdr:cNvPr id="179" name="直線コネクタ 178"/>
        <xdr:cNvCxnSpPr/>
      </xdr:nvCxnSpPr>
      <xdr:spPr>
        <a:xfrm flipV="1">
          <a:off x="3797300" y="13520674"/>
          <a:ext cx="8382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138316</xdr:rowOff>
    </xdr:from>
    <xdr:to>
      <xdr:col>5</xdr:col>
      <xdr:colOff>358775</xdr:colOff>
      <xdr:row>78</xdr:row>
      <xdr:rowOff>150597</xdr:rowOff>
    </xdr:to>
    <xdr:cxnSp macro="">
      <xdr:nvCxnSpPr>
        <xdr:cNvPr id="182" name="直線コネクタ 181"/>
        <xdr:cNvCxnSpPr/>
      </xdr:nvCxnSpPr>
      <xdr:spPr>
        <a:xfrm>
          <a:off x="2908300" y="13511416"/>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133922</xdr:rowOff>
    </xdr:from>
    <xdr:to>
      <xdr:col>4</xdr:col>
      <xdr:colOff>155575</xdr:colOff>
      <xdr:row>78</xdr:row>
      <xdr:rowOff>138316</xdr:rowOff>
    </xdr:to>
    <xdr:cxnSp macro="">
      <xdr:nvCxnSpPr>
        <xdr:cNvPr id="185" name="直線コネクタ 184"/>
        <xdr:cNvCxnSpPr/>
      </xdr:nvCxnSpPr>
      <xdr:spPr>
        <a:xfrm>
          <a:off x="2019300" y="13507022"/>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109779</xdr:rowOff>
    </xdr:from>
    <xdr:to>
      <xdr:col>2</xdr:col>
      <xdr:colOff>638175</xdr:colOff>
      <xdr:row>78</xdr:row>
      <xdr:rowOff>133922</xdr:rowOff>
    </xdr:to>
    <xdr:cxnSp macro="">
      <xdr:nvCxnSpPr>
        <xdr:cNvPr id="188" name="直線コネクタ 187"/>
        <xdr:cNvCxnSpPr/>
      </xdr:nvCxnSpPr>
      <xdr:spPr>
        <a:xfrm>
          <a:off x="1130300" y="13482879"/>
          <a:ext cx="889000" cy="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96774</xdr:rowOff>
    </xdr:from>
    <xdr:to>
      <xdr:col>6</xdr:col>
      <xdr:colOff>561975</xdr:colOff>
      <xdr:row>79</xdr:row>
      <xdr:rowOff>26924</xdr:rowOff>
    </xdr:to>
    <xdr:sp macro="" textlink="">
      <xdr:nvSpPr>
        <xdr:cNvPr id="198" name="円/楕円 197"/>
        <xdr:cNvSpPr/>
      </xdr:nvSpPr>
      <xdr:spPr>
        <a:xfrm>
          <a:off x="4584700" y="134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11701</xdr:rowOff>
    </xdr:from>
    <xdr:ext cx="469744" cy="259045"/>
    <xdr:sp macro="" textlink="">
      <xdr:nvSpPr>
        <xdr:cNvPr id="199" name="維持補修費該当値テキスト"/>
        <xdr:cNvSpPr txBox="1"/>
      </xdr:nvSpPr>
      <xdr:spPr>
        <a:xfrm>
          <a:off x="4686300" y="133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99797</xdr:rowOff>
    </xdr:from>
    <xdr:to>
      <xdr:col>5</xdr:col>
      <xdr:colOff>409575</xdr:colOff>
      <xdr:row>79</xdr:row>
      <xdr:rowOff>29947</xdr:rowOff>
    </xdr:to>
    <xdr:sp macro="" textlink="">
      <xdr:nvSpPr>
        <xdr:cNvPr id="200" name="円/楕円 199"/>
        <xdr:cNvSpPr/>
      </xdr:nvSpPr>
      <xdr:spPr>
        <a:xfrm>
          <a:off x="3746500" y="134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21074</xdr:rowOff>
    </xdr:from>
    <xdr:ext cx="469744" cy="259045"/>
    <xdr:sp macro="" textlink="">
      <xdr:nvSpPr>
        <xdr:cNvPr id="201" name="テキスト ボックス 200"/>
        <xdr:cNvSpPr txBox="1"/>
      </xdr:nvSpPr>
      <xdr:spPr>
        <a:xfrm>
          <a:off x="3562427" y="135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87516</xdr:rowOff>
    </xdr:from>
    <xdr:to>
      <xdr:col>4</xdr:col>
      <xdr:colOff>206375</xdr:colOff>
      <xdr:row>79</xdr:row>
      <xdr:rowOff>17666</xdr:rowOff>
    </xdr:to>
    <xdr:sp macro="" textlink="">
      <xdr:nvSpPr>
        <xdr:cNvPr id="202" name="円/楕円 201"/>
        <xdr:cNvSpPr/>
      </xdr:nvSpPr>
      <xdr:spPr>
        <a:xfrm>
          <a:off x="2857500" y="1346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8793</xdr:rowOff>
    </xdr:from>
    <xdr:ext cx="469744" cy="259045"/>
    <xdr:sp macro="" textlink="">
      <xdr:nvSpPr>
        <xdr:cNvPr id="203" name="テキスト ボックス 202"/>
        <xdr:cNvSpPr txBox="1"/>
      </xdr:nvSpPr>
      <xdr:spPr>
        <a:xfrm>
          <a:off x="2673427" y="1355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83122</xdr:rowOff>
    </xdr:from>
    <xdr:to>
      <xdr:col>3</xdr:col>
      <xdr:colOff>3175</xdr:colOff>
      <xdr:row>79</xdr:row>
      <xdr:rowOff>13272</xdr:rowOff>
    </xdr:to>
    <xdr:sp macro="" textlink="">
      <xdr:nvSpPr>
        <xdr:cNvPr id="204" name="円/楕円 203"/>
        <xdr:cNvSpPr/>
      </xdr:nvSpPr>
      <xdr:spPr>
        <a:xfrm>
          <a:off x="1968500" y="134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4399</xdr:rowOff>
    </xdr:from>
    <xdr:ext cx="469744" cy="259045"/>
    <xdr:sp macro="" textlink="">
      <xdr:nvSpPr>
        <xdr:cNvPr id="205" name="テキスト ボックス 204"/>
        <xdr:cNvSpPr txBox="1"/>
      </xdr:nvSpPr>
      <xdr:spPr>
        <a:xfrm>
          <a:off x="1784427" y="1354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58979</xdr:rowOff>
    </xdr:from>
    <xdr:to>
      <xdr:col>1</xdr:col>
      <xdr:colOff>485775</xdr:colOff>
      <xdr:row>78</xdr:row>
      <xdr:rowOff>160579</xdr:rowOff>
    </xdr:to>
    <xdr:sp macro="" textlink="">
      <xdr:nvSpPr>
        <xdr:cNvPr id="206" name="円/楕円 205"/>
        <xdr:cNvSpPr/>
      </xdr:nvSpPr>
      <xdr:spPr>
        <a:xfrm>
          <a:off x="1079500" y="134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151706</xdr:rowOff>
    </xdr:from>
    <xdr:ext cx="469744" cy="259045"/>
    <xdr:sp macro="" textlink="">
      <xdr:nvSpPr>
        <xdr:cNvPr id="207" name="テキスト ボックス 206"/>
        <xdr:cNvSpPr txBox="1"/>
      </xdr:nvSpPr>
      <xdr:spPr>
        <a:xfrm>
          <a:off x="895427" y="135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72301</xdr:rowOff>
    </xdr:from>
    <xdr:to>
      <xdr:col>6</xdr:col>
      <xdr:colOff>511175</xdr:colOff>
      <xdr:row>97</xdr:row>
      <xdr:rowOff>87249</xdr:rowOff>
    </xdr:to>
    <xdr:cxnSp macro="">
      <xdr:nvCxnSpPr>
        <xdr:cNvPr id="237" name="直線コネクタ 236"/>
        <xdr:cNvCxnSpPr/>
      </xdr:nvCxnSpPr>
      <xdr:spPr>
        <a:xfrm flipV="1">
          <a:off x="3797300" y="16702951"/>
          <a:ext cx="838200" cy="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87249</xdr:rowOff>
    </xdr:from>
    <xdr:to>
      <xdr:col>5</xdr:col>
      <xdr:colOff>358775</xdr:colOff>
      <xdr:row>98</xdr:row>
      <xdr:rowOff>11685</xdr:rowOff>
    </xdr:to>
    <xdr:cxnSp macro="">
      <xdr:nvCxnSpPr>
        <xdr:cNvPr id="240" name="直線コネクタ 239"/>
        <xdr:cNvCxnSpPr/>
      </xdr:nvCxnSpPr>
      <xdr:spPr>
        <a:xfrm flipV="1">
          <a:off x="2908300" y="16717899"/>
          <a:ext cx="889000" cy="9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11685</xdr:rowOff>
    </xdr:from>
    <xdr:to>
      <xdr:col>4</xdr:col>
      <xdr:colOff>155575</xdr:colOff>
      <xdr:row>98</xdr:row>
      <xdr:rowOff>38215</xdr:rowOff>
    </xdr:to>
    <xdr:cxnSp macro="">
      <xdr:nvCxnSpPr>
        <xdr:cNvPr id="243" name="直線コネクタ 242"/>
        <xdr:cNvCxnSpPr/>
      </xdr:nvCxnSpPr>
      <xdr:spPr>
        <a:xfrm flipV="1">
          <a:off x="2019300" y="16813785"/>
          <a:ext cx="8890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5829</xdr:rowOff>
    </xdr:from>
    <xdr:to>
      <xdr:col>2</xdr:col>
      <xdr:colOff>638175</xdr:colOff>
      <xdr:row>98</xdr:row>
      <xdr:rowOff>38215</xdr:rowOff>
    </xdr:to>
    <xdr:cxnSp macro="">
      <xdr:nvCxnSpPr>
        <xdr:cNvPr id="246" name="直線コネクタ 245"/>
        <xdr:cNvCxnSpPr/>
      </xdr:nvCxnSpPr>
      <xdr:spPr>
        <a:xfrm>
          <a:off x="1130300" y="1680792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21501</xdr:rowOff>
    </xdr:from>
    <xdr:to>
      <xdr:col>6</xdr:col>
      <xdr:colOff>561975</xdr:colOff>
      <xdr:row>97</xdr:row>
      <xdr:rowOff>123101</xdr:rowOff>
    </xdr:to>
    <xdr:sp macro="" textlink="">
      <xdr:nvSpPr>
        <xdr:cNvPr id="256" name="円/楕円 255"/>
        <xdr:cNvSpPr/>
      </xdr:nvSpPr>
      <xdr:spPr>
        <a:xfrm>
          <a:off x="4584700" y="166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171378</xdr:rowOff>
    </xdr:from>
    <xdr:ext cx="534377" cy="259045"/>
    <xdr:sp macro="" textlink="">
      <xdr:nvSpPr>
        <xdr:cNvPr id="257" name="扶助費該当値テキスト"/>
        <xdr:cNvSpPr txBox="1"/>
      </xdr:nvSpPr>
      <xdr:spPr>
        <a:xfrm>
          <a:off x="4686300" y="166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36449</xdr:rowOff>
    </xdr:from>
    <xdr:to>
      <xdr:col>5</xdr:col>
      <xdr:colOff>409575</xdr:colOff>
      <xdr:row>97</xdr:row>
      <xdr:rowOff>138049</xdr:rowOff>
    </xdr:to>
    <xdr:sp macro="" textlink="">
      <xdr:nvSpPr>
        <xdr:cNvPr id="258" name="円/楕円 257"/>
        <xdr:cNvSpPr/>
      </xdr:nvSpPr>
      <xdr:spPr>
        <a:xfrm>
          <a:off x="3746500" y="166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129176</xdr:rowOff>
    </xdr:from>
    <xdr:ext cx="534377" cy="259045"/>
    <xdr:sp macro="" textlink="">
      <xdr:nvSpPr>
        <xdr:cNvPr id="259" name="テキスト ボックス 258"/>
        <xdr:cNvSpPr txBox="1"/>
      </xdr:nvSpPr>
      <xdr:spPr>
        <a:xfrm>
          <a:off x="3530111"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132335</xdr:rowOff>
    </xdr:from>
    <xdr:to>
      <xdr:col>4</xdr:col>
      <xdr:colOff>206375</xdr:colOff>
      <xdr:row>98</xdr:row>
      <xdr:rowOff>62485</xdr:rowOff>
    </xdr:to>
    <xdr:sp macro="" textlink="">
      <xdr:nvSpPr>
        <xdr:cNvPr id="260" name="円/楕円 259"/>
        <xdr:cNvSpPr/>
      </xdr:nvSpPr>
      <xdr:spPr>
        <a:xfrm>
          <a:off x="2857500" y="167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53612</xdr:rowOff>
    </xdr:from>
    <xdr:ext cx="534377" cy="259045"/>
    <xdr:sp macro="" textlink="">
      <xdr:nvSpPr>
        <xdr:cNvPr id="261" name="テキスト ボックス 260"/>
        <xdr:cNvSpPr txBox="1"/>
      </xdr:nvSpPr>
      <xdr:spPr>
        <a:xfrm>
          <a:off x="2641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158865</xdr:rowOff>
    </xdr:from>
    <xdr:to>
      <xdr:col>3</xdr:col>
      <xdr:colOff>3175</xdr:colOff>
      <xdr:row>98</xdr:row>
      <xdr:rowOff>89015</xdr:rowOff>
    </xdr:to>
    <xdr:sp macro="" textlink="">
      <xdr:nvSpPr>
        <xdr:cNvPr id="262" name="円/楕円 261"/>
        <xdr:cNvSpPr/>
      </xdr:nvSpPr>
      <xdr:spPr>
        <a:xfrm>
          <a:off x="1968500" y="167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80142</xdr:rowOff>
    </xdr:from>
    <xdr:ext cx="534377" cy="259045"/>
    <xdr:sp macro="" textlink="">
      <xdr:nvSpPr>
        <xdr:cNvPr id="263" name="テキスト ボックス 262"/>
        <xdr:cNvSpPr txBox="1"/>
      </xdr:nvSpPr>
      <xdr:spPr>
        <a:xfrm>
          <a:off x="1752111" y="168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126479</xdr:rowOff>
    </xdr:from>
    <xdr:to>
      <xdr:col>1</xdr:col>
      <xdr:colOff>485775</xdr:colOff>
      <xdr:row>98</xdr:row>
      <xdr:rowOff>56629</xdr:rowOff>
    </xdr:to>
    <xdr:sp macro="" textlink="">
      <xdr:nvSpPr>
        <xdr:cNvPr id="264" name="円/楕円 263"/>
        <xdr:cNvSpPr/>
      </xdr:nvSpPr>
      <xdr:spPr>
        <a:xfrm>
          <a:off x="1079500" y="167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47756</xdr:rowOff>
    </xdr:from>
    <xdr:ext cx="534377" cy="259045"/>
    <xdr:sp macro="" textlink="">
      <xdr:nvSpPr>
        <xdr:cNvPr id="265" name="テキスト ボックス 264"/>
        <xdr:cNvSpPr txBox="1"/>
      </xdr:nvSpPr>
      <xdr:spPr>
        <a:xfrm>
          <a:off x="863111" y="1684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103385</xdr:rowOff>
    </xdr:from>
    <xdr:to>
      <xdr:col>15</xdr:col>
      <xdr:colOff>180975</xdr:colOff>
      <xdr:row>37</xdr:row>
      <xdr:rowOff>116962</xdr:rowOff>
    </xdr:to>
    <xdr:cxnSp macro="">
      <xdr:nvCxnSpPr>
        <xdr:cNvPr id="294" name="直線コネクタ 293"/>
        <xdr:cNvCxnSpPr/>
      </xdr:nvCxnSpPr>
      <xdr:spPr>
        <a:xfrm flipV="1">
          <a:off x="9639300" y="6447035"/>
          <a:ext cx="8382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116962</xdr:rowOff>
    </xdr:from>
    <xdr:to>
      <xdr:col>14</xdr:col>
      <xdr:colOff>28575</xdr:colOff>
      <xdr:row>37</xdr:row>
      <xdr:rowOff>148667</xdr:rowOff>
    </xdr:to>
    <xdr:cxnSp macro="">
      <xdr:nvCxnSpPr>
        <xdr:cNvPr id="297" name="直線コネクタ 296"/>
        <xdr:cNvCxnSpPr/>
      </xdr:nvCxnSpPr>
      <xdr:spPr>
        <a:xfrm flipV="1">
          <a:off x="8750300" y="6460612"/>
          <a:ext cx="889000" cy="3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148667</xdr:rowOff>
    </xdr:from>
    <xdr:to>
      <xdr:col>12</xdr:col>
      <xdr:colOff>511175</xdr:colOff>
      <xdr:row>37</xdr:row>
      <xdr:rowOff>153700</xdr:rowOff>
    </xdr:to>
    <xdr:cxnSp macro="">
      <xdr:nvCxnSpPr>
        <xdr:cNvPr id="300" name="直線コネクタ 299"/>
        <xdr:cNvCxnSpPr/>
      </xdr:nvCxnSpPr>
      <xdr:spPr>
        <a:xfrm flipV="1">
          <a:off x="7861300" y="6492317"/>
          <a:ext cx="889000" cy="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153700</xdr:rowOff>
    </xdr:from>
    <xdr:to>
      <xdr:col>11</xdr:col>
      <xdr:colOff>307975</xdr:colOff>
      <xdr:row>37</xdr:row>
      <xdr:rowOff>161041</xdr:rowOff>
    </xdr:to>
    <xdr:cxnSp macro="">
      <xdr:nvCxnSpPr>
        <xdr:cNvPr id="303" name="直線コネクタ 302"/>
        <xdr:cNvCxnSpPr/>
      </xdr:nvCxnSpPr>
      <xdr:spPr>
        <a:xfrm flipV="1">
          <a:off x="6972300" y="6497350"/>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52585</xdr:rowOff>
    </xdr:from>
    <xdr:to>
      <xdr:col>15</xdr:col>
      <xdr:colOff>231775</xdr:colOff>
      <xdr:row>37</xdr:row>
      <xdr:rowOff>154185</xdr:rowOff>
    </xdr:to>
    <xdr:sp macro="" textlink="">
      <xdr:nvSpPr>
        <xdr:cNvPr id="313" name="円/楕円 312"/>
        <xdr:cNvSpPr/>
      </xdr:nvSpPr>
      <xdr:spPr>
        <a:xfrm>
          <a:off x="10426700" y="63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31012</xdr:rowOff>
    </xdr:from>
    <xdr:ext cx="599010" cy="259045"/>
    <xdr:sp macro="" textlink="">
      <xdr:nvSpPr>
        <xdr:cNvPr id="314" name="補助費等該当値テキスト"/>
        <xdr:cNvSpPr txBox="1"/>
      </xdr:nvSpPr>
      <xdr:spPr>
        <a:xfrm>
          <a:off x="10528300" y="637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149,063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66162</xdr:rowOff>
    </xdr:from>
    <xdr:to>
      <xdr:col>14</xdr:col>
      <xdr:colOff>79375</xdr:colOff>
      <xdr:row>37</xdr:row>
      <xdr:rowOff>167762</xdr:rowOff>
    </xdr:to>
    <xdr:sp macro="" textlink="">
      <xdr:nvSpPr>
        <xdr:cNvPr id="315" name="円/楕円 314"/>
        <xdr:cNvSpPr/>
      </xdr:nvSpPr>
      <xdr:spPr>
        <a:xfrm>
          <a:off x="9588500" y="640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158889</xdr:rowOff>
    </xdr:from>
    <xdr:ext cx="599010" cy="259045"/>
    <xdr:sp macro="" textlink="">
      <xdr:nvSpPr>
        <xdr:cNvPr id="316" name="テキスト ボックス 315"/>
        <xdr:cNvSpPr txBox="1"/>
      </xdr:nvSpPr>
      <xdr:spPr>
        <a:xfrm>
          <a:off x="9339794" y="650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97867</xdr:rowOff>
    </xdr:from>
    <xdr:to>
      <xdr:col>12</xdr:col>
      <xdr:colOff>561975</xdr:colOff>
      <xdr:row>38</xdr:row>
      <xdr:rowOff>28017</xdr:rowOff>
    </xdr:to>
    <xdr:sp macro="" textlink="">
      <xdr:nvSpPr>
        <xdr:cNvPr id="317" name="円/楕円 316"/>
        <xdr:cNvSpPr/>
      </xdr:nvSpPr>
      <xdr:spPr>
        <a:xfrm>
          <a:off x="8699500" y="64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19144</xdr:rowOff>
    </xdr:from>
    <xdr:ext cx="599010" cy="259045"/>
    <xdr:sp macro="" textlink="">
      <xdr:nvSpPr>
        <xdr:cNvPr id="318" name="テキスト ボックス 317"/>
        <xdr:cNvSpPr txBox="1"/>
      </xdr:nvSpPr>
      <xdr:spPr>
        <a:xfrm>
          <a:off x="8450794" y="653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102900</xdr:rowOff>
    </xdr:from>
    <xdr:to>
      <xdr:col>11</xdr:col>
      <xdr:colOff>358775</xdr:colOff>
      <xdr:row>38</xdr:row>
      <xdr:rowOff>33050</xdr:rowOff>
    </xdr:to>
    <xdr:sp macro="" textlink="">
      <xdr:nvSpPr>
        <xdr:cNvPr id="319" name="円/楕円 318"/>
        <xdr:cNvSpPr/>
      </xdr:nvSpPr>
      <xdr:spPr>
        <a:xfrm>
          <a:off x="7810500" y="64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24177</xdr:rowOff>
    </xdr:from>
    <xdr:ext cx="599010" cy="259045"/>
    <xdr:sp macro="" textlink="">
      <xdr:nvSpPr>
        <xdr:cNvPr id="320" name="テキスト ボックス 319"/>
        <xdr:cNvSpPr txBox="1"/>
      </xdr:nvSpPr>
      <xdr:spPr>
        <a:xfrm>
          <a:off x="7561794" y="653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110242</xdr:rowOff>
    </xdr:from>
    <xdr:to>
      <xdr:col>10</xdr:col>
      <xdr:colOff>155575</xdr:colOff>
      <xdr:row>38</xdr:row>
      <xdr:rowOff>40391</xdr:rowOff>
    </xdr:to>
    <xdr:sp macro="" textlink="">
      <xdr:nvSpPr>
        <xdr:cNvPr id="321" name="円/楕円 320"/>
        <xdr:cNvSpPr/>
      </xdr:nvSpPr>
      <xdr:spPr>
        <a:xfrm>
          <a:off x="6921500" y="64538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31518</xdr:rowOff>
    </xdr:from>
    <xdr:ext cx="599010" cy="259045"/>
    <xdr:sp macro="" textlink="">
      <xdr:nvSpPr>
        <xdr:cNvPr id="322" name="テキスト ボックス 321"/>
        <xdr:cNvSpPr txBox="1"/>
      </xdr:nvSpPr>
      <xdr:spPr>
        <a:xfrm>
          <a:off x="6672794" y="654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52328</xdr:rowOff>
    </xdr:from>
    <xdr:to>
      <xdr:col>15</xdr:col>
      <xdr:colOff>180975</xdr:colOff>
      <xdr:row>58</xdr:row>
      <xdr:rowOff>56626</xdr:rowOff>
    </xdr:to>
    <xdr:cxnSp macro="">
      <xdr:nvCxnSpPr>
        <xdr:cNvPr id="351" name="直線コネクタ 350"/>
        <xdr:cNvCxnSpPr/>
      </xdr:nvCxnSpPr>
      <xdr:spPr>
        <a:xfrm>
          <a:off x="9639300" y="9996428"/>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39605</xdr:rowOff>
    </xdr:from>
    <xdr:to>
      <xdr:col>14</xdr:col>
      <xdr:colOff>28575</xdr:colOff>
      <xdr:row>58</xdr:row>
      <xdr:rowOff>52328</xdr:rowOff>
    </xdr:to>
    <xdr:cxnSp macro="">
      <xdr:nvCxnSpPr>
        <xdr:cNvPr id="354" name="直線コネクタ 353"/>
        <xdr:cNvCxnSpPr/>
      </xdr:nvCxnSpPr>
      <xdr:spPr>
        <a:xfrm>
          <a:off x="8750300" y="9983705"/>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11602</xdr:rowOff>
    </xdr:from>
    <xdr:to>
      <xdr:col>12</xdr:col>
      <xdr:colOff>511175</xdr:colOff>
      <xdr:row>58</xdr:row>
      <xdr:rowOff>39605</xdr:rowOff>
    </xdr:to>
    <xdr:cxnSp macro="">
      <xdr:nvCxnSpPr>
        <xdr:cNvPr id="357" name="直線コネクタ 356"/>
        <xdr:cNvCxnSpPr/>
      </xdr:nvCxnSpPr>
      <xdr:spPr>
        <a:xfrm>
          <a:off x="7861300" y="9784252"/>
          <a:ext cx="889000" cy="1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11602</xdr:rowOff>
    </xdr:from>
    <xdr:to>
      <xdr:col>11</xdr:col>
      <xdr:colOff>307975</xdr:colOff>
      <xdr:row>58</xdr:row>
      <xdr:rowOff>123996</xdr:rowOff>
    </xdr:to>
    <xdr:cxnSp macro="">
      <xdr:nvCxnSpPr>
        <xdr:cNvPr id="360" name="直線コネクタ 359"/>
        <xdr:cNvCxnSpPr/>
      </xdr:nvCxnSpPr>
      <xdr:spPr>
        <a:xfrm flipV="1">
          <a:off x="6972300" y="9784252"/>
          <a:ext cx="889000" cy="28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5826</xdr:rowOff>
    </xdr:from>
    <xdr:to>
      <xdr:col>15</xdr:col>
      <xdr:colOff>231775</xdr:colOff>
      <xdr:row>58</xdr:row>
      <xdr:rowOff>107426</xdr:rowOff>
    </xdr:to>
    <xdr:sp macro="" textlink="">
      <xdr:nvSpPr>
        <xdr:cNvPr id="370" name="円/楕円 369"/>
        <xdr:cNvSpPr/>
      </xdr:nvSpPr>
      <xdr:spPr>
        <a:xfrm>
          <a:off x="10426700" y="9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155703</xdr:rowOff>
    </xdr:from>
    <xdr:ext cx="599010" cy="259045"/>
    <xdr:sp macro="" textlink="">
      <xdr:nvSpPr>
        <xdr:cNvPr id="371" name="普通建設事業費該当値テキスト"/>
        <xdr:cNvSpPr txBox="1"/>
      </xdr:nvSpPr>
      <xdr:spPr>
        <a:xfrm>
          <a:off x="10528300" y="992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209,021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1528</xdr:rowOff>
    </xdr:from>
    <xdr:to>
      <xdr:col>14</xdr:col>
      <xdr:colOff>79375</xdr:colOff>
      <xdr:row>58</xdr:row>
      <xdr:rowOff>103128</xdr:rowOff>
    </xdr:to>
    <xdr:sp macro="" textlink="">
      <xdr:nvSpPr>
        <xdr:cNvPr id="372" name="円/楕円 371"/>
        <xdr:cNvSpPr/>
      </xdr:nvSpPr>
      <xdr:spPr>
        <a:xfrm>
          <a:off x="9588500" y="99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94255</xdr:rowOff>
    </xdr:from>
    <xdr:ext cx="599010" cy="259045"/>
    <xdr:sp macro="" textlink="">
      <xdr:nvSpPr>
        <xdr:cNvPr id="373" name="テキスト ボックス 372"/>
        <xdr:cNvSpPr txBox="1"/>
      </xdr:nvSpPr>
      <xdr:spPr>
        <a:xfrm>
          <a:off x="9339794" y="1003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160255</xdr:rowOff>
    </xdr:from>
    <xdr:to>
      <xdr:col>12</xdr:col>
      <xdr:colOff>561975</xdr:colOff>
      <xdr:row>58</xdr:row>
      <xdr:rowOff>90405</xdr:rowOff>
    </xdr:to>
    <xdr:sp macro="" textlink="">
      <xdr:nvSpPr>
        <xdr:cNvPr id="374" name="円/楕円 373"/>
        <xdr:cNvSpPr/>
      </xdr:nvSpPr>
      <xdr:spPr>
        <a:xfrm>
          <a:off x="8699500" y="99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81532</xdr:rowOff>
    </xdr:from>
    <xdr:ext cx="599010" cy="259045"/>
    <xdr:sp macro="" textlink="">
      <xdr:nvSpPr>
        <xdr:cNvPr id="375" name="テキスト ボックス 374"/>
        <xdr:cNvSpPr txBox="1"/>
      </xdr:nvSpPr>
      <xdr:spPr>
        <a:xfrm>
          <a:off x="8450794" y="1002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231,359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132252</xdr:rowOff>
    </xdr:from>
    <xdr:to>
      <xdr:col>11</xdr:col>
      <xdr:colOff>358775</xdr:colOff>
      <xdr:row>57</xdr:row>
      <xdr:rowOff>62402</xdr:rowOff>
    </xdr:to>
    <xdr:sp macro="" textlink="">
      <xdr:nvSpPr>
        <xdr:cNvPr id="376" name="円/楕円 375"/>
        <xdr:cNvSpPr/>
      </xdr:nvSpPr>
      <xdr:spPr>
        <a:xfrm>
          <a:off x="7810500" y="97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78929</xdr:rowOff>
    </xdr:from>
    <xdr:ext cx="599010" cy="259045"/>
    <xdr:sp macro="" textlink="">
      <xdr:nvSpPr>
        <xdr:cNvPr id="377" name="テキスト ボックス 376"/>
        <xdr:cNvSpPr txBox="1"/>
      </xdr:nvSpPr>
      <xdr:spPr>
        <a:xfrm>
          <a:off x="7561794" y="950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73196</xdr:rowOff>
    </xdr:from>
    <xdr:to>
      <xdr:col>10</xdr:col>
      <xdr:colOff>155575</xdr:colOff>
      <xdr:row>59</xdr:row>
      <xdr:rowOff>3346</xdr:rowOff>
    </xdr:to>
    <xdr:sp macro="" textlink="">
      <xdr:nvSpPr>
        <xdr:cNvPr id="378" name="円/楕円 377"/>
        <xdr:cNvSpPr/>
      </xdr:nvSpPr>
      <xdr:spPr>
        <a:xfrm>
          <a:off x="6921500" y="100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165923</xdr:rowOff>
    </xdr:from>
    <xdr:ext cx="599010" cy="259045"/>
    <xdr:sp macro="" textlink="">
      <xdr:nvSpPr>
        <xdr:cNvPr id="379" name="テキスト ボックス 378"/>
        <xdr:cNvSpPr txBox="1"/>
      </xdr:nvSpPr>
      <xdr:spPr>
        <a:xfrm>
          <a:off x="6672794" y="101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83252</xdr:rowOff>
    </xdr:from>
    <xdr:to>
      <xdr:col>15</xdr:col>
      <xdr:colOff>180975</xdr:colOff>
      <xdr:row>78</xdr:row>
      <xdr:rowOff>164844</xdr:rowOff>
    </xdr:to>
    <xdr:cxnSp macro="">
      <xdr:nvCxnSpPr>
        <xdr:cNvPr id="408" name="直線コネクタ 407"/>
        <xdr:cNvCxnSpPr/>
      </xdr:nvCxnSpPr>
      <xdr:spPr>
        <a:xfrm flipV="1">
          <a:off x="9639300" y="13456352"/>
          <a:ext cx="8382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32452</xdr:rowOff>
    </xdr:from>
    <xdr:to>
      <xdr:col>15</xdr:col>
      <xdr:colOff>231775</xdr:colOff>
      <xdr:row>78</xdr:row>
      <xdr:rowOff>134052</xdr:rowOff>
    </xdr:to>
    <xdr:sp macro="" textlink="">
      <xdr:nvSpPr>
        <xdr:cNvPr id="418" name="円/楕円 417"/>
        <xdr:cNvSpPr/>
      </xdr:nvSpPr>
      <xdr:spPr>
        <a:xfrm>
          <a:off x="10426700" y="134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10879</xdr:rowOff>
    </xdr:from>
    <xdr:ext cx="599010" cy="259045"/>
    <xdr:sp macro="" textlink="">
      <xdr:nvSpPr>
        <xdr:cNvPr id="419" name="普通建設事業費 （ うち新規整備　）該当値テキスト"/>
        <xdr:cNvSpPr txBox="1"/>
      </xdr:nvSpPr>
      <xdr:spPr>
        <a:xfrm>
          <a:off x="10528300" y="1338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114044</xdr:rowOff>
    </xdr:from>
    <xdr:to>
      <xdr:col>14</xdr:col>
      <xdr:colOff>79375</xdr:colOff>
      <xdr:row>79</xdr:row>
      <xdr:rowOff>44194</xdr:rowOff>
    </xdr:to>
    <xdr:sp macro="" textlink="">
      <xdr:nvSpPr>
        <xdr:cNvPr id="420" name="円/楕円 419"/>
        <xdr:cNvSpPr/>
      </xdr:nvSpPr>
      <xdr:spPr>
        <a:xfrm>
          <a:off x="9588500" y="134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35321</xdr:rowOff>
    </xdr:from>
    <xdr:ext cx="534377" cy="259045"/>
    <xdr:sp macro="" textlink="">
      <xdr:nvSpPr>
        <xdr:cNvPr id="421" name="テキスト ボックス 420"/>
        <xdr:cNvSpPr txBox="1"/>
      </xdr:nvSpPr>
      <xdr:spPr>
        <a:xfrm>
          <a:off x="9372111" y="1357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37678</xdr:rowOff>
    </xdr:from>
    <xdr:to>
      <xdr:col>15</xdr:col>
      <xdr:colOff>180975</xdr:colOff>
      <xdr:row>98</xdr:row>
      <xdr:rowOff>79451</xdr:rowOff>
    </xdr:to>
    <xdr:cxnSp macro="">
      <xdr:nvCxnSpPr>
        <xdr:cNvPr id="448" name="直線コネクタ 447"/>
        <xdr:cNvCxnSpPr/>
      </xdr:nvCxnSpPr>
      <xdr:spPr>
        <a:xfrm>
          <a:off x="9639300" y="16839778"/>
          <a:ext cx="838200" cy="4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28651</xdr:rowOff>
    </xdr:from>
    <xdr:to>
      <xdr:col>15</xdr:col>
      <xdr:colOff>231775</xdr:colOff>
      <xdr:row>98</xdr:row>
      <xdr:rowOff>130251</xdr:rowOff>
    </xdr:to>
    <xdr:sp macro="" textlink="">
      <xdr:nvSpPr>
        <xdr:cNvPr id="458" name="円/楕円 457"/>
        <xdr:cNvSpPr/>
      </xdr:nvSpPr>
      <xdr:spPr>
        <a:xfrm>
          <a:off x="10426700" y="168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34377" cy="259045"/>
    <xdr:sp macro="" textlink="">
      <xdr:nvSpPr>
        <xdr:cNvPr id="459" name="普通建設事業費 （ うち更新整備　）該当値テキスト"/>
        <xdr:cNvSpPr txBox="1"/>
      </xdr:nvSpPr>
      <xdr:spPr>
        <a:xfrm>
          <a:off x="10528300" y="167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158328</xdr:rowOff>
    </xdr:from>
    <xdr:to>
      <xdr:col>14</xdr:col>
      <xdr:colOff>79375</xdr:colOff>
      <xdr:row>98</xdr:row>
      <xdr:rowOff>88478</xdr:rowOff>
    </xdr:to>
    <xdr:sp macro="" textlink="">
      <xdr:nvSpPr>
        <xdr:cNvPr id="460" name="円/楕円 459"/>
        <xdr:cNvSpPr/>
      </xdr:nvSpPr>
      <xdr:spPr>
        <a:xfrm>
          <a:off x="9588500" y="167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79605</xdr:rowOff>
    </xdr:from>
    <xdr:ext cx="599010" cy="259045"/>
    <xdr:sp macro="" textlink="">
      <xdr:nvSpPr>
        <xdr:cNvPr id="461" name="テキスト ボックス 460"/>
        <xdr:cNvSpPr txBox="1"/>
      </xdr:nvSpPr>
      <xdr:spPr>
        <a:xfrm>
          <a:off x="9339794" y="1688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123958</xdr:rowOff>
    </xdr:from>
    <xdr:to>
      <xdr:col>23</xdr:col>
      <xdr:colOff>517525</xdr:colOff>
      <xdr:row>38</xdr:row>
      <xdr:rowOff>132243</xdr:rowOff>
    </xdr:to>
    <xdr:cxnSp macro="">
      <xdr:nvCxnSpPr>
        <xdr:cNvPr id="488" name="直線コネクタ 487"/>
        <xdr:cNvCxnSpPr/>
      </xdr:nvCxnSpPr>
      <xdr:spPr>
        <a:xfrm flipV="1">
          <a:off x="15481300" y="6639058"/>
          <a:ext cx="8382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116815</xdr:rowOff>
    </xdr:from>
    <xdr:to>
      <xdr:col>22</xdr:col>
      <xdr:colOff>365125</xdr:colOff>
      <xdr:row>38</xdr:row>
      <xdr:rowOff>132243</xdr:rowOff>
    </xdr:to>
    <xdr:cxnSp macro="">
      <xdr:nvCxnSpPr>
        <xdr:cNvPr id="491" name="直線コネクタ 490"/>
        <xdr:cNvCxnSpPr/>
      </xdr:nvCxnSpPr>
      <xdr:spPr>
        <a:xfrm>
          <a:off x="14592300" y="6631915"/>
          <a:ext cx="889000" cy="1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116815</xdr:rowOff>
    </xdr:from>
    <xdr:to>
      <xdr:col>21</xdr:col>
      <xdr:colOff>161925</xdr:colOff>
      <xdr:row>38</xdr:row>
      <xdr:rowOff>138737</xdr:rowOff>
    </xdr:to>
    <xdr:cxnSp macro="">
      <xdr:nvCxnSpPr>
        <xdr:cNvPr id="494" name="直線コネクタ 493"/>
        <xdr:cNvCxnSpPr/>
      </xdr:nvCxnSpPr>
      <xdr:spPr>
        <a:xfrm flipV="1">
          <a:off x="13703300" y="6631915"/>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137970</xdr:rowOff>
    </xdr:from>
    <xdr:to>
      <xdr:col>19</xdr:col>
      <xdr:colOff>644525</xdr:colOff>
      <xdr:row>38</xdr:row>
      <xdr:rowOff>138737</xdr:rowOff>
    </xdr:to>
    <xdr:cxnSp macro="">
      <xdr:nvCxnSpPr>
        <xdr:cNvPr id="497" name="直線コネクタ 496"/>
        <xdr:cNvCxnSpPr/>
      </xdr:nvCxnSpPr>
      <xdr:spPr>
        <a:xfrm>
          <a:off x="12814300" y="6653070"/>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73158</xdr:rowOff>
    </xdr:from>
    <xdr:to>
      <xdr:col>23</xdr:col>
      <xdr:colOff>568325</xdr:colOff>
      <xdr:row>39</xdr:row>
      <xdr:rowOff>3308</xdr:rowOff>
    </xdr:to>
    <xdr:sp macro="" textlink="">
      <xdr:nvSpPr>
        <xdr:cNvPr id="507" name="円/楕円 506"/>
        <xdr:cNvSpPr/>
      </xdr:nvSpPr>
      <xdr:spPr>
        <a:xfrm>
          <a:off x="16268700" y="65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34099</xdr:rowOff>
    </xdr:from>
    <xdr:ext cx="469744" cy="259045"/>
    <xdr:sp macro="" textlink="">
      <xdr:nvSpPr>
        <xdr:cNvPr id="508" name="災害復旧事業費該当値テキスト"/>
        <xdr:cNvSpPr txBox="1"/>
      </xdr:nvSpPr>
      <xdr:spPr>
        <a:xfrm>
          <a:off x="16370300" y="654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81443</xdr:rowOff>
    </xdr:from>
    <xdr:to>
      <xdr:col>22</xdr:col>
      <xdr:colOff>415925</xdr:colOff>
      <xdr:row>39</xdr:row>
      <xdr:rowOff>11593</xdr:rowOff>
    </xdr:to>
    <xdr:sp macro="" textlink="">
      <xdr:nvSpPr>
        <xdr:cNvPr id="509" name="円/楕円 508"/>
        <xdr:cNvSpPr/>
      </xdr:nvSpPr>
      <xdr:spPr>
        <a:xfrm>
          <a:off x="15430500" y="659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2720</xdr:rowOff>
    </xdr:from>
    <xdr:ext cx="469744" cy="259045"/>
    <xdr:sp macro="" textlink="">
      <xdr:nvSpPr>
        <xdr:cNvPr id="510" name="テキスト ボックス 509"/>
        <xdr:cNvSpPr txBox="1"/>
      </xdr:nvSpPr>
      <xdr:spPr>
        <a:xfrm>
          <a:off x="15246427" y="66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66015</xdr:rowOff>
    </xdr:from>
    <xdr:to>
      <xdr:col>21</xdr:col>
      <xdr:colOff>212725</xdr:colOff>
      <xdr:row>38</xdr:row>
      <xdr:rowOff>167615</xdr:rowOff>
    </xdr:to>
    <xdr:sp macro="" textlink="">
      <xdr:nvSpPr>
        <xdr:cNvPr id="511" name="円/楕円 510"/>
        <xdr:cNvSpPr/>
      </xdr:nvSpPr>
      <xdr:spPr>
        <a:xfrm>
          <a:off x="14541500" y="65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158742</xdr:rowOff>
    </xdr:from>
    <xdr:ext cx="534377" cy="259045"/>
    <xdr:sp macro="" textlink="">
      <xdr:nvSpPr>
        <xdr:cNvPr id="512" name="テキスト ボックス 511"/>
        <xdr:cNvSpPr txBox="1"/>
      </xdr:nvSpPr>
      <xdr:spPr>
        <a:xfrm>
          <a:off x="14325111" y="6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87937</xdr:rowOff>
    </xdr:from>
    <xdr:to>
      <xdr:col>20</xdr:col>
      <xdr:colOff>9525</xdr:colOff>
      <xdr:row>39</xdr:row>
      <xdr:rowOff>18087</xdr:rowOff>
    </xdr:to>
    <xdr:sp macro="" textlink="">
      <xdr:nvSpPr>
        <xdr:cNvPr id="513" name="円/楕円 512"/>
        <xdr:cNvSpPr/>
      </xdr:nvSpPr>
      <xdr:spPr>
        <a:xfrm>
          <a:off x="13652500" y="66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9214</xdr:rowOff>
    </xdr:from>
    <xdr:ext cx="378565" cy="259045"/>
    <xdr:sp macro="" textlink="">
      <xdr:nvSpPr>
        <xdr:cNvPr id="514" name="テキスト ボックス 513"/>
        <xdr:cNvSpPr txBox="1"/>
      </xdr:nvSpPr>
      <xdr:spPr>
        <a:xfrm>
          <a:off x="13514017" y="669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87170</xdr:rowOff>
    </xdr:from>
    <xdr:to>
      <xdr:col>18</xdr:col>
      <xdr:colOff>492125</xdr:colOff>
      <xdr:row>39</xdr:row>
      <xdr:rowOff>17320</xdr:rowOff>
    </xdr:to>
    <xdr:sp macro="" textlink="">
      <xdr:nvSpPr>
        <xdr:cNvPr id="515" name="円/楕円 514"/>
        <xdr:cNvSpPr/>
      </xdr:nvSpPr>
      <xdr:spPr>
        <a:xfrm>
          <a:off x="12763500" y="66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8447</xdr:rowOff>
    </xdr:from>
    <xdr:ext cx="378565" cy="259045"/>
    <xdr:sp macro="" textlink="">
      <xdr:nvSpPr>
        <xdr:cNvPr id="516" name="テキスト ボックス 515"/>
        <xdr:cNvSpPr txBox="1"/>
      </xdr:nvSpPr>
      <xdr:spPr>
        <a:xfrm>
          <a:off x="12625017" y="6694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54811</xdr:rowOff>
    </xdr:from>
    <xdr:to>
      <xdr:col>23</xdr:col>
      <xdr:colOff>517525</xdr:colOff>
      <xdr:row>78</xdr:row>
      <xdr:rowOff>55039</xdr:rowOff>
    </xdr:to>
    <xdr:cxnSp macro="">
      <xdr:nvCxnSpPr>
        <xdr:cNvPr id="600" name="直線コネクタ 599"/>
        <xdr:cNvCxnSpPr/>
      </xdr:nvCxnSpPr>
      <xdr:spPr>
        <a:xfrm flipV="1">
          <a:off x="15481300" y="1342791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55039</xdr:rowOff>
    </xdr:from>
    <xdr:to>
      <xdr:col>22</xdr:col>
      <xdr:colOff>365125</xdr:colOff>
      <xdr:row>78</xdr:row>
      <xdr:rowOff>58231</xdr:rowOff>
    </xdr:to>
    <xdr:cxnSp macro="">
      <xdr:nvCxnSpPr>
        <xdr:cNvPr id="603" name="直線コネクタ 602"/>
        <xdr:cNvCxnSpPr/>
      </xdr:nvCxnSpPr>
      <xdr:spPr>
        <a:xfrm flipV="1">
          <a:off x="14592300" y="13428139"/>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28783</xdr:rowOff>
    </xdr:from>
    <xdr:to>
      <xdr:col>21</xdr:col>
      <xdr:colOff>161925</xdr:colOff>
      <xdr:row>78</xdr:row>
      <xdr:rowOff>58231</xdr:rowOff>
    </xdr:to>
    <xdr:cxnSp macro="">
      <xdr:nvCxnSpPr>
        <xdr:cNvPr id="606" name="直線コネクタ 605"/>
        <xdr:cNvCxnSpPr/>
      </xdr:nvCxnSpPr>
      <xdr:spPr>
        <a:xfrm>
          <a:off x="13703300" y="13401883"/>
          <a:ext cx="889000" cy="2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24127</xdr:rowOff>
    </xdr:from>
    <xdr:to>
      <xdr:col>19</xdr:col>
      <xdr:colOff>644525</xdr:colOff>
      <xdr:row>78</xdr:row>
      <xdr:rowOff>28783</xdr:rowOff>
    </xdr:to>
    <xdr:cxnSp macro="">
      <xdr:nvCxnSpPr>
        <xdr:cNvPr id="609" name="直線コネクタ 608"/>
        <xdr:cNvCxnSpPr/>
      </xdr:nvCxnSpPr>
      <xdr:spPr>
        <a:xfrm>
          <a:off x="12814300" y="13397227"/>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4011</xdr:rowOff>
    </xdr:from>
    <xdr:to>
      <xdr:col>23</xdr:col>
      <xdr:colOff>568325</xdr:colOff>
      <xdr:row>78</xdr:row>
      <xdr:rowOff>105611</xdr:rowOff>
    </xdr:to>
    <xdr:sp macro="" textlink="">
      <xdr:nvSpPr>
        <xdr:cNvPr id="619" name="円/楕円 618"/>
        <xdr:cNvSpPr/>
      </xdr:nvSpPr>
      <xdr:spPr>
        <a:xfrm>
          <a:off x="16268700" y="133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90388</xdr:rowOff>
    </xdr:from>
    <xdr:ext cx="534377" cy="259045"/>
    <xdr:sp macro="" textlink="">
      <xdr:nvSpPr>
        <xdr:cNvPr id="620" name="公債費該当値テキスト"/>
        <xdr:cNvSpPr txBox="1"/>
      </xdr:nvSpPr>
      <xdr:spPr>
        <a:xfrm>
          <a:off x="16370300" y="1329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4239</xdr:rowOff>
    </xdr:from>
    <xdr:to>
      <xdr:col>22</xdr:col>
      <xdr:colOff>415925</xdr:colOff>
      <xdr:row>78</xdr:row>
      <xdr:rowOff>105839</xdr:rowOff>
    </xdr:to>
    <xdr:sp macro="" textlink="">
      <xdr:nvSpPr>
        <xdr:cNvPr id="621" name="円/楕円 620"/>
        <xdr:cNvSpPr/>
      </xdr:nvSpPr>
      <xdr:spPr>
        <a:xfrm>
          <a:off x="15430500" y="133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96966</xdr:rowOff>
    </xdr:from>
    <xdr:ext cx="534377" cy="259045"/>
    <xdr:sp macro="" textlink="">
      <xdr:nvSpPr>
        <xdr:cNvPr id="622" name="テキスト ボックス 621"/>
        <xdr:cNvSpPr txBox="1"/>
      </xdr:nvSpPr>
      <xdr:spPr>
        <a:xfrm>
          <a:off x="15214111" y="134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84,442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7431</xdr:rowOff>
    </xdr:from>
    <xdr:to>
      <xdr:col>21</xdr:col>
      <xdr:colOff>212725</xdr:colOff>
      <xdr:row>78</xdr:row>
      <xdr:rowOff>109031</xdr:rowOff>
    </xdr:to>
    <xdr:sp macro="" textlink="">
      <xdr:nvSpPr>
        <xdr:cNvPr id="623" name="円/楕円 622"/>
        <xdr:cNvSpPr/>
      </xdr:nvSpPr>
      <xdr:spPr>
        <a:xfrm>
          <a:off x="14541500" y="133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100158</xdr:rowOff>
    </xdr:from>
    <xdr:ext cx="534377" cy="259045"/>
    <xdr:sp macro="" textlink="">
      <xdr:nvSpPr>
        <xdr:cNvPr id="624" name="テキスト ボックス 623"/>
        <xdr:cNvSpPr txBox="1"/>
      </xdr:nvSpPr>
      <xdr:spPr>
        <a:xfrm>
          <a:off x="14325111" y="134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149433</xdr:rowOff>
    </xdr:from>
    <xdr:to>
      <xdr:col>20</xdr:col>
      <xdr:colOff>9525</xdr:colOff>
      <xdr:row>78</xdr:row>
      <xdr:rowOff>79583</xdr:rowOff>
    </xdr:to>
    <xdr:sp macro="" textlink="">
      <xdr:nvSpPr>
        <xdr:cNvPr id="625" name="円/楕円 624"/>
        <xdr:cNvSpPr/>
      </xdr:nvSpPr>
      <xdr:spPr>
        <a:xfrm>
          <a:off x="13652500" y="133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70710</xdr:rowOff>
    </xdr:from>
    <xdr:ext cx="534377" cy="259045"/>
    <xdr:sp macro="" textlink="">
      <xdr:nvSpPr>
        <xdr:cNvPr id="626" name="テキスト ボックス 625"/>
        <xdr:cNvSpPr txBox="1"/>
      </xdr:nvSpPr>
      <xdr:spPr>
        <a:xfrm>
          <a:off x="13436111" y="134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144777</xdr:rowOff>
    </xdr:from>
    <xdr:to>
      <xdr:col>18</xdr:col>
      <xdr:colOff>492125</xdr:colOff>
      <xdr:row>78</xdr:row>
      <xdr:rowOff>74927</xdr:rowOff>
    </xdr:to>
    <xdr:sp macro="" textlink="">
      <xdr:nvSpPr>
        <xdr:cNvPr id="627" name="円/楕円 626"/>
        <xdr:cNvSpPr/>
      </xdr:nvSpPr>
      <xdr:spPr>
        <a:xfrm>
          <a:off x="12763500" y="133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66054</xdr:rowOff>
    </xdr:from>
    <xdr:ext cx="599010" cy="259045"/>
    <xdr:sp macro="" textlink="">
      <xdr:nvSpPr>
        <xdr:cNvPr id="628" name="テキスト ボックス 627"/>
        <xdr:cNvSpPr txBox="1"/>
      </xdr:nvSpPr>
      <xdr:spPr>
        <a:xfrm>
          <a:off x="12514794" y="1343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8714</xdr:rowOff>
    </xdr:from>
    <xdr:to>
      <xdr:col>23</xdr:col>
      <xdr:colOff>517525</xdr:colOff>
      <xdr:row>99</xdr:row>
      <xdr:rowOff>23741</xdr:rowOff>
    </xdr:to>
    <xdr:cxnSp macro="">
      <xdr:nvCxnSpPr>
        <xdr:cNvPr id="657" name="直線コネクタ 656"/>
        <xdr:cNvCxnSpPr/>
      </xdr:nvCxnSpPr>
      <xdr:spPr>
        <a:xfrm flipV="1">
          <a:off x="15481300" y="16982264"/>
          <a:ext cx="8382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169828</xdr:rowOff>
    </xdr:from>
    <xdr:to>
      <xdr:col>22</xdr:col>
      <xdr:colOff>365125</xdr:colOff>
      <xdr:row>99</xdr:row>
      <xdr:rowOff>23741</xdr:rowOff>
    </xdr:to>
    <xdr:cxnSp macro="">
      <xdr:nvCxnSpPr>
        <xdr:cNvPr id="660" name="直線コネクタ 659"/>
        <xdr:cNvCxnSpPr/>
      </xdr:nvCxnSpPr>
      <xdr:spPr>
        <a:xfrm>
          <a:off x="14592300" y="16971928"/>
          <a:ext cx="8890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155811</xdr:rowOff>
    </xdr:from>
    <xdr:to>
      <xdr:col>21</xdr:col>
      <xdr:colOff>161925</xdr:colOff>
      <xdr:row>98</xdr:row>
      <xdr:rowOff>169828</xdr:rowOff>
    </xdr:to>
    <xdr:cxnSp macro="">
      <xdr:nvCxnSpPr>
        <xdr:cNvPr id="663" name="直線コネクタ 662"/>
        <xdr:cNvCxnSpPr/>
      </xdr:nvCxnSpPr>
      <xdr:spPr>
        <a:xfrm>
          <a:off x="13703300" y="16957911"/>
          <a:ext cx="88900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137945</xdr:rowOff>
    </xdr:from>
    <xdr:to>
      <xdr:col>19</xdr:col>
      <xdr:colOff>644525</xdr:colOff>
      <xdr:row>98</xdr:row>
      <xdr:rowOff>155811</xdr:rowOff>
    </xdr:to>
    <xdr:cxnSp macro="">
      <xdr:nvCxnSpPr>
        <xdr:cNvPr id="666" name="直線コネクタ 665"/>
        <xdr:cNvCxnSpPr/>
      </xdr:nvCxnSpPr>
      <xdr:spPr>
        <a:xfrm>
          <a:off x="12814300" y="16940045"/>
          <a:ext cx="889000" cy="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129364</xdr:rowOff>
    </xdr:from>
    <xdr:to>
      <xdr:col>23</xdr:col>
      <xdr:colOff>568325</xdr:colOff>
      <xdr:row>99</xdr:row>
      <xdr:rowOff>59514</xdr:rowOff>
    </xdr:to>
    <xdr:sp macro="" textlink="">
      <xdr:nvSpPr>
        <xdr:cNvPr id="676" name="円/楕円 675"/>
        <xdr:cNvSpPr/>
      </xdr:nvSpPr>
      <xdr:spPr>
        <a:xfrm>
          <a:off x="16268700" y="169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44291</xdr:rowOff>
    </xdr:from>
    <xdr:ext cx="534377" cy="259045"/>
    <xdr:sp macro="" textlink="">
      <xdr:nvSpPr>
        <xdr:cNvPr id="677" name="積立金該当値テキスト"/>
        <xdr:cNvSpPr txBox="1"/>
      </xdr:nvSpPr>
      <xdr:spPr>
        <a:xfrm>
          <a:off x="16370300" y="168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144391</xdr:rowOff>
    </xdr:from>
    <xdr:to>
      <xdr:col>22</xdr:col>
      <xdr:colOff>415925</xdr:colOff>
      <xdr:row>99</xdr:row>
      <xdr:rowOff>74541</xdr:rowOff>
    </xdr:to>
    <xdr:sp macro="" textlink="">
      <xdr:nvSpPr>
        <xdr:cNvPr id="678" name="円/楕円 677"/>
        <xdr:cNvSpPr/>
      </xdr:nvSpPr>
      <xdr:spPr>
        <a:xfrm>
          <a:off x="15430500" y="169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65668</xdr:rowOff>
    </xdr:from>
    <xdr:ext cx="534377" cy="259045"/>
    <xdr:sp macro="" textlink="">
      <xdr:nvSpPr>
        <xdr:cNvPr id="679" name="テキスト ボックス 678"/>
        <xdr:cNvSpPr txBox="1"/>
      </xdr:nvSpPr>
      <xdr:spPr>
        <a:xfrm>
          <a:off x="15214111" y="170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119028</xdr:rowOff>
    </xdr:from>
    <xdr:to>
      <xdr:col>21</xdr:col>
      <xdr:colOff>212725</xdr:colOff>
      <xdr:row>99</xdr:row>
      <xdr:rowOff>49178</xdr:rowOff>
    </xdr:to>
    <xdr:sp macro="" textlink="">
      <xdr:nvSpPr>
        <xdr:cNvPr id="680" name="円/楕円 679"/>
        <xdr:cNvSpPr/>
      </xdr:nvSpPr>
      <xdr:spPr>
        <a:xfrm>
          <a:off x="14541500" y="1692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40305</xdr:rowOff>
    </xdr:from>
    <xdr:ext cx="534377" cy="259045"/>
    <xdr:sp macro="" textlink="">
      <xdr:nvSpPr>
        <xdr:cNvPr id="681" name="テキスト ボックス 680"/>
        <xdr:cNvSpPr txBox="1"/>
      </xdr:nvSpPr>
      <xdr:spPr>
        <a:xfrm>
          <a:off x="14325111" y="1701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105011</xdr:rowOff>
    </xdr:from>
    <xdr:to>
      <xdr:col>20</xdr:col>
      <xdr:colOff>9525</xdr:colOff>
      <xdr:row>99</xdr:row>
      <xdr:rowOff>35161</xdr:rowOff>
    </xdr:to>
    <xdr:sp macro="" textlink="">
      <xdr:nvSpPr>
        <xdr:cNvPr id="682" name="円/楕円 681"/>
        <xdr:cNvSpPr/>
      </xdr:nvSpPr>
      <xdr:spPr>
        <a:xfrm>
          <a:off x="13652500" y="169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26288</xdr:rowOff>
    </xdr:from>
    <xdr:ext cx="534377" cy="259045"/>
    <xdr:sp macro="" textlink="">
      <xdr:nvSpPr>
        <xdr:cNvPr id="683" name="テキスト ボックス 682"/>
        <xdr:cNvSpPr txBox="1"/>
      </xdr:nvSpPr>
      <xdr:spPr>
        <a:xfrm>
          <a:off x="13436111" y="169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87145</xdr:rowOff>
    </xdr:from>
    <xdr:to>
      <xdr:col>18</xdr:col>
      <xdr:colOff>492125</xdr:colOff>
      <xdr:row>99</xdr:row>
      <xdr:rowOff>17295</xdr:rowOff>
    </xdr:to>
    <xdr:sp macro="" textlink="">
      <xdr:nvSpPr>
        <xdr:cNvPr id="684" name="円/楕円 683"/>
        <xdr:cNvSpPr/>
      </xdr:nvSpPr>
      <xdr:spPr>
        <a:xfrm>
          <a:off x="12763500" y="1688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8422</xdr:rowOff>
    </xdr:from>
    <xdr:ext cx="534377" cy="259045"/>
    <xdr:sp macro="" textlink="">
      <xdr:nvSpPr>
        <xdr:cNvPr id="685" name="テキスト ボックス 684"/>
        <xdr:cNvSpPr txBox="1"/>
      </xdr:nvSpPr>
      <xdr:spPr>
        <a:xfrm>
          <a:off x="12547111" y="1698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43497</xdr:rowOff>
    </xdr:from>
    <xdr:to>
      <xdr:col>32</xdr:col>
      <xdr:colOff>187325</xdr:colOff>
      <xdr:row>39</xdr:row>
      <xdr:rowOff>43764</xdr:rowOff>
    </xdr:to>
    <xdr:cxnSp macro="">
      <xdr:nvCxnSpPr>
        <xdr:cNvPr id="714" name="直線コネクタ 713"/>
        <xdr:cNvCxnSpPr/>
      </xdr:nvCxnSpPr>
      <xdr:spPr>
        <a:xfrm>
          <a:off x="21323300" y="6730047"/>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43383</xdr:rowOff>
    </xdr:from>
    <xdr:to>
      <xdr:col>31</xdr:col>
      <xdr:colOff>34925</xdr:colOff>
      <xdr:row>39</xdr:row>
      <xdr:rowOff>43497</xdr:rowOff>
    </xdr:to>
    <xdr:cxnSp macro="">
      <xdr:nvCxnSpPr>
        <xdr:cNvPr id="717" name="直線コネクタ 716"/>
        <xdr:cNvCxnSpPr/>
      </xdr:nvCxnSpPr>
      <xdr:spPr>
        <a:xfrm>
          <a:off x="20434300" y="672993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43383</xdr:rowOff>
    </xdr:from>
    <xdr:to>
      <xdr:col>29</xdr:col>
      <xdr:colOff>517525</xdr:colOff>
      <xdr:row>39</xdr:row>
      <xdr:rowOff>43802</xdr:rowOff>
    </xdr:to>
    <xdr:cxnSp macro="">
      <xdr:nvCxnSpPr>
        <xdr:cNvPr id="720" name="直線コネクタ 719"/>
        <xdr:cNvCxnSpPr/>
      </xdr:nvCxnSpPr>
      <xdr:spPr>
        <a:xfrm flipV="1">
          <a:off x="19545300" y="672993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14542</xdr:rowOff>
    </xdr:from>
    <xdr:to>
      <xdr:col>28</xdr:col>
      <xdr:colOff>314325</xdr:colOff>
      <xdr:row>39</xdr:row>
      <xdr:rowOff>43802</xdr:rowOff>
    </xdr:to>
    <xdr:cxnSp macro="">
      <xdr:nvCxnSpPr>
        <xdr:cNvPr id="723" name="直線コネクタ 722"/>
        <xdr:cNvCxnSpPr/>
      </xdr:nvCxnSpPr>
      <xdr:spPr>
        <a:xfrm>
          <a:off x="18656300" y="6701092"/>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164414</xdr:rowOff>
    </xdr:from>
    <xdr:to>
      <xdr:col>32</xdr:col>
      <xdr:colOff>238125</xdr:colOff>
      <xdr:row>39</xdr:row>
      <xdr:rowOff>94564</xdr:rowOff>
    </xdr:to>
    <xdr:sp macro="" textlink="">
      <xdr:nvSpPr>
        <xdr:cNvPr id="733" name="円/楕円 732"/>
        <xdr:cNvSpPr/>
      </xdr:nvSpPr>
      <xdr:spPr>
        <a:xfrm>
          <a:off x="221107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13932" cy="259045"/>
    <xdr:sp macro="" textlink="">
      <xdr:nvSpPr>
        <xdr:cNvPr id="734" name="投資及び出資金該当値テキスト"/>
        <xdr:cNvSpPr txBox="1"/>
      </xdr:nvSpPr>
      <xdr:spPr>
        <a:xfrm>
          <a:off x="22212300" y="6624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164147</xdr:rowOff>
    </xdr:from>
    <xdr:to>
      <xdr:col>31</xdr:col>
      <xdr:colOff>85725</xdr:colOff>
      <xdr:row>39</xdr:row>
      <xdr:rowOff>94297</xdr:rowOff>
    </xdr:to>
    <xdr:sp macro="" textlink="">
      <xdr:nvSpPr>
        <xdr:cNvPr id="735" name="円/楕円 734"/>
        <xdr:cNvSpPr/>
      </xdr:nvSpPr>
      <xdr:spPr>
        <a:xfrm>
          <a:off x="21272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85424</xdr:rowOff>
    </xdr:from>
    <xdr:ext cx="313932" cy="259045"/>
    <xdr:sp macro="" textlink="">
      <xdr:nvSpPr>
        <xdr:cNvPr id="736" name="テキスト ボックス 735"/>
        <xdr:cNvSpPr txBox="1"/>
      </xdr:nvSpPr>
      <xdr:spPr>
        <a:xfrm>
          <a:off x="21166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164033</xdr:rowOff>
    </xdr:from>
    <xdr:to>
      <xdr:col>29</xdr:col>
      <xdr:colOff>568325</xdr:colOff>
      <xdr:row>39</xdr:row>
      <xdr:rowOff>94183</xdr:rowOff>
    </xdr:to>
    <xdr:sp macro="" textlink="">
      <xdr:nvSpPr>
        <xdr:cNvPr id="737" name="円/楕円 736"/>
        <xdr:cNvSpPr/>
      </xdr:nvSpPr>
      <xdr:spPr>
        <a:xfrm>
          <a:off x="20383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85310</xdr:rowOff>
    </xdr:from>
    <xdr:ext cx="313932" cy="259045"/>
    <xdr:sp macro="" textlink="">
      <xdr:nvSpPr>
        <xdr:cNvPr id="738" name="テキスト ボックス 737"/>
        <xdr:cNvSpPr txBox="1"/>
      </xdr:nvSpPr>
      <xdr:spPr>
        <a:xfrm>
          <a:off x="20277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164452</xdr:rowOff>
    </xdr:from>
    <xdr:to>
      <xdr:col>28</xdr:col>
      <xdr:colOff>365125</xdr:colOff>
      <xdr:row>39</xdr:row>
      <xdr:rowOff>94602</xdr:rowOff>
    </xdr:to>
    <xdr:sp macro="" textlink="">
      <xdr:nvSpPr>
        <xdr:cNvPr id="739" name="円/楕円 738"/>
        <xdr:cNvSpPr/>
      </xdr:nvSpPr>
      <xdr:spPr>
        <a:xfrm>
          <a:off x="19494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85729</xdr:rowOff>
    </xdr:from>
    <xdr:ext cx="313932" cy="259045"/>
    <xdr:sp macro="" textlink="">
      <xdr:nvSpPr>
        <xdr:cNvPr id="740" name="テキスト ボックス 739"/>
        <xdr:cNvSpPr txBox="1"/>
      </xdr:nvSpPr>
      <xdr:spPr>
        <a:xfrm>
          <a:off x="19388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135192</xdr:rowOff>
    </xdr:from>
    <xdr:to>
      <xdr:col>27</xdr:col>
      <xdr:colOff>161925</xdr:colOff>
      <xdr:row>39</xdr:row>
      <xdr:rowOff>65342</xdr:rowOff>
    </xdr:to>
    <xdr:sp macro="" textlink="">
      <xdr:nvSpPr>
        <xdr:cNvPr id="741" name="円/楕円 740"/>
        <xdr:cNvSpPr/>
      </xdr:nvSpPr>
      <xdr:spPr>
        <a:xfrm>
          <a:off x="18605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56469</xdr:rowOff>
    </xdr:from>
    <xdr:ext cx="378565" cy="259045"/>
    <xdr:sp macro="" textlink="">
      <xdr:nvSpPr>
        <xdr:cNvPr id="742" name="テキスト ボックス 741"/>
        <xdr:cNvSpPr txBox="1"/>
      </xdr:nvSpPr>
      <xdr:spPr>
        <a:xfrm>
          <a:off x="18467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27053</xdr:rowOff>
    </xdr:from>
    <xdr:to>
      <xdr:col>32</xdr:col>
      <xdr:colOff>187325</xdr:colOff>
      <xdr:row>59</xdr:row>
      <xdr:rowOff>37760</xdr:rowOff>
    </xdr:to>
    <xdr:cxnSp macro="">
      <xdr:nvCxnSpPr>
        <xdr:cNvPr id="771" name="直線コネクタ 770"/>
        <xdr:cNvCxnSpPr/>
      </xdr:nvCxnSpPr>
      <xdr:spPr>
        <a:xfrm>
          <a:off x="21323300" y="10142603"/>
          <a:ext cx="8382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27053</xdr:rowOff>
    </xdr:from>
    <xdr:to>
      <xdr:col>31</xdr:col>
      <xdr:colOff>34925</xdr:colOff>
      <xdr:row>59</xdr:row>
      <xdr:rowOff>35992</xdr:rowOff>
    </xdr:to>
    <xdr:cxnSp macro="">
      <xdr:nvCxnSpPr>
        <xdr:cNvPr id="774" name="直線コネクタ 773"/>
        <xdr:cNvCxnSpPr/>
      </xdr:nvCxnSpPr>
      <xdr:spPr>
        <a:xfrm flipV="1">
          <a:off x="20434300" y="10142603"/>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35992</xdr:rowOff>
    </xdr:from>
    <xdr:to>
      <xdr:col>29</xdr:col>
      <xdr:colOff>517525</xdr:colOff>
      <xdr:row>59</xdr:row>
      <xdr:rowOff>40305</xdr:rowOff>
    </xdr:to>
    <xdr:cxnSp macro="">
      <xdr:nvCxnSpPr>
        <xdr:cNvPr id="777" name="直線コネクタ 776"/>
        <xdr:cNvCxnSpPr/>
      </xdr:nvCxnSpPr>
      <xdr:spPr>
        <a:xfrm flipV="1">
          <a:off x="19545300" y="10151542"/>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165235</xdr:rowOff>
    </xdr:from>
    <xdr:to>
      <xdr:col>28</xdr:col>
      <xdr:colOff>314325</xdr:colOff>
      <xdr:row>59</xdr:row>
      <xdr:rowOff>40305</xdr:rowOff>
    </xdr:to>
    <xdr:cxnSp macro="">
      <xdr:nvCxnSpPr>
        <xdr:cNvPr id="780" name="直線コネクタ 779"/>
        <xdr:cNvCxnSpPr/>
      </xdr:nvCxnSpPr>
      <xdr:spPr>
        <a:xfrm>
          <a:off x="18656300" y="10109335"/>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158410</xdr:rowOff>
    </xdr:from>
    <xdr:to>
      <xdr:col>32</xdr:col>
      <xdr:colOff>238125</xdr:colOff>
      <xdr:row>59</xdr:row>
      <xdr:rowOff>88560</xdr:rowOff>
    </xdr:to>
    <xdr:sp macro="" textlink="">
      <xdr:nvSpPr>
        <xdr:cNvPr id="790" name="円/楕円 789"/>
        <xdr:cNvSpPr/>
      </xdr:nvSpPr>
      <xdr:spPr>
        <a:xfrm>
          <a:off x="22110700" y="1010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74201</xdr:rowOff>
    </xdr:from>
    <xdr:ext cx="378565" cy="259045"/>
    <xdr:sp macro="" textlink="">
      <xdr:nvSpPr>
        <xdr:cNvPr id="791" name="貸付金該当値テキスト"/>
        <xdr:cNvSpPr txBox="1"/>
      </xdr:nvSpPr>
      <xdr:spPr>
        <a:xfrm>
          <a:off x="22212300" y="1001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147703</xdr:rowOff>
    </xdr:from>
    <xdr:to>
      <xdr:col>31</xdr:col>
      <xdr:colOff>85725</xdr:colOff>
      <xdr:row>59</xdr:row>
      <xdr:rowOff>77853</xdr:rowOff>
    </xdr:to>
    <xdr:sp macro="" textlink="">
      <xdr:nvSpPr>
        <xdr:cNvPr id="792" name="円/楕円 791"/>
        <xdr:cNvSpPr/>
      </xdr:nvSpPr>
      <xdr:spPr>
        <a:xfrm>
          <a:off x="21272500" y="100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68980</xdr:rowOff>
    </xdr:from>
    <xdr:ext cx="469744" cy="259045"/>
    <xdr:sp macro="" textlink="">
      <xdr:nvSpPr>
        <xdr:cNvPr id="793" name="テキスト ボックス 792"/>
        <xdr:cNvSpPr txBox="1"/>
      </xdr:nvSpPr>
      <xdr:spPr>
        <a:xfrm>
          <a:off x="21088427" y="1018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156642</xdr:rowOff>
    </xdr:from>
    <xdr:to>
      <xdr:col>29</xdr:col>
      <xdr:colOff>568325</xdr:colOff>
      <xdr:row>59</xdr:row>
      <xdr:rowOff>86792</xdr:rowOff>
    </xdr:to>
    <xdr:sp macro="" textlink="">
      <xdr:nvSpPr>
        <xdr:cNvPr id="794" name="円/楕円 793"/>
        <xdr:cNvSpPr/>
      </xdr:nvSpPr>
      <xdr:spPr>
        <a:xfrm>
          <a:off x="20383500" y="101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77919</xdr:rowOff>
    </xdr:from>
    <xdr:ext cx="469744" cy="259045"/>
    <xdr:sp macro="" textlink="">
      <xdr:nvSpPr>
        <xdr:cNvPr id="795" name="テキスト ボックス 794"/>
        <xdr:cNvSpPr txBox="1"/>
      </xdr:nvSpPr>
      <xdr:spPr>
        <a:xfrm>
          <a:off x="20199427" y="1019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160955</xdr:rowOff>
    </xdr:from>
    <xdr:to>
      <xdr:col>28</xdr:col>
      <xdr:colOff>365125</xdr:colOff>
      <xdr:row>59</xdr:row>
      <xdr:rowOff>91105</xdr:rowOff>
    </xdr:to>
    <xdr:sp macro="" textlink="">
      <xdr:nvSpPr>
        <xdr:cNvPr id="796" name="円/楕円 795"/>
        <xdr:cNvSpPr/>
      </xdr:nvSpPr>
      <xdr:spPr>
        <a:xfrm>
          <a:off x="19494500" y="101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82232</xdr:rowOff>
    </xdr:from>
    <xdr:ext cx="378565" cy="259045"/>
    <xdr:sp macro="" textlink="">
      <xdr:nvSpPr>
        <xdr:cNvPr id="797" name="テキスト ボックス 796"/>
        <xdr:cNvSpPr txBox="1"/>
      </xdr:nvSpPr>
      <xdr:spPr>
        <a:xfrm>
          <a:off x="19356017" y="10197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114435</xdr:rowOff>
    </xdr:from>
    <xdr:to>
      <xdr:col>27</xdr:col>
      <xdr:colOff>161925</xdr:colOff>
      <xdr:row>59</xdr:row>
      <xdr:rowOff>44585</xdr:rowOff>
    </xdr:to>
    <xdr:sp macro="" textlink="">
      <xdr:nvSpPr>
        <xdr:cNvPr id="798" name="円/楕円 797"/>
        <xdr:cNvSpPr/>
      </xdr:nvSpPr>
      <xdr:spPr>
        <a:xfrm>
          <a:off x="18605500" y="10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35712</xdr:rowOff>
    </xdr:from>
    <xdr:ext cx="469744" cy="259045"/>
    <xdr:sp macro="" textlink="">
      <xdr:nvSpPr>
        <xdr:cNvPr id="799" name="テキスト ボックス 798"/>
        <xdr:cNvSpPr txBox="1"/>
      </xdr:nvSpPr>
      <xdr:spPr>
        <a:xfrm>
          <a:off x="18421427" y="101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47895</xdr:rowOff>
    </xdr:from>
    <xdr:to>
      <xdr:col>32</xdr:col>
      <xdr:colOff>187325</xdr:colOff>
      <xdr:row>77</xdr:row>
      <xdr:rowOff>4643</xdr:rowOff>
    </xdr:to>
    <xdr:cxnSp macro="">
      <xdr:nvCxnSpPr>
        <xdr:cNvPr id="828" name="直線コネクタ 827"/>
        <xdr:cNvCxnSpPr/>
      </xdr:nvCxnSpPr>
      <xdr:spPr>
        <a:xfrm flipV="1">
          <a:off x="21323300" y="13078095"/>
          <a:ext cx="838200" cy="12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137513</xdr:rowOff>
    </xdr:from>
    <xdr:to>
      <xdr:col>31</xdr:col>
      <xdr:colOff>34925</xdr:colOff>
      <xdr:row>77</xdr:row>
      <xdr:rowOff>4643</xdr:rowOff>
    </xdr:to>
    <xdr:cxnSp macro="">
      <xdr:nvCxnSpPr>
        <xdr:cNvPr id="831" name="直線コネクタ 830"/>
        <xdr:cNvCxnSpPr/>
      </xdr:nvCxnSpPr>
      <xdr:spPr>
        <a:xfrm>
          <a:off x="20434300" y="13167713"/>
          <a:ext cx="889000" cy="3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137513</xdr:rowOff>
    </xdr:from>
    <xdr:to>
      <xdr:col>29</xdr:col>
      <xdr:colOff>517525</xdr:colOff>
      <xdr:row>77</xdr:row>
      <xdr:rowOff>41166</xdr:rowOff>
    </xdr:to>
    <xdr:cxnSp macro="">
      <xdr:nvCxnSpPr>
        <xdr:cNvPr id="834" name="直線コネクタ 833"/>
        <xdr:cNvCxnSpPr/>
      </xdr:nvCxnSpPr>
      <xdr:spPr>
        <a:xfrm flipV="1">
          <a:off x="19545300" y="13167713"/>
          <a:ext cx="889000" cy="7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8083</xdr:rowOff>
    </xdr:from>
    <xdr:to>
      <xdr:col>28</xdr:col>
      <xdr:colOff>314325</xdr:colOff>
      <xdr:row>77</xdr:row>
      <xdr:rowOff>41166</xdr:rowOff>
    </xdr:to>
    <xdr:cxnSp macro="">
      <xdr:nvCxnSpPr>
        <xdr:cNvPr id="837" name="直線コネクタ 836"/>
        <xdr:cNvCxnSpPr/>
      </xdr:nvCxnSpPr>
      <xdr:spPr>
        <a:xfrm>
          <a:off x="18656300" y="13209733"/>
          <a:ext cx="8890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168545</xdr:rowOff>
    </xdr:from>
    <xdr:to>
      <xdr:col>32</xdr:col>
      <xdr:colOff>238125</xdr:colOff>
      <xdr:row>76</xdr:row>
      <xdr:rowOff>98695</xdr:rowOff>
    </xdr:to>
    <xdr:sp macro="" textlink="">
      <xdr:nvSpPr>
        <xdr:cNvPr id="847" name="円/楕円 846"/>
        <xdr:cNvSpPr/>
      </xdr:nvSpPr>
      <xdr:spPr>
        <a:xfrm>
          <a:off x="22110700" y="130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19971</xdr:rowOff>
    </xdr:from>
    <xdr:ext cx="599010" cy="259045"/>
    <xdr:sp macro="" textlink="">
      <xdr:nvSpPr>
        <xdr:cNvPr id="848" name="繰出金該当値テキスト"/>
        <xdr:cNvSpPr txBox="1"/>
      </xdr:nvSpPr>
      <xdr:spPr>
        <a:xfrm>
          <a:off x="22212300" y="1287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134,096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125293</xdr:rowOff>
    </xdr:from>
    <xdr:to>
      <xdr:col>31</xdr:col>
      <xdr:colOff>85725</xdr:colOff>
      <xdr:row>77</xdr:row>
      <xdr:rowOff>55443</xdr:rowOff>
    </xdr:to>
    <xdr:sp macro="" textlink="">
      <xdr:nvSpPr>
        <xdr:cNvPr id="849" name="円/楕円 848"/>
        <xdr:cNvSpPr/>
      </xdr:nvSpPr>
      <xdr:spPr>
        <a:xfrm>
          <a:off x="212725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46570</xdr:rowOff>
    </xdr:from>
    <xdr:ext cx="599010" cy="259045"/>
    <xdr:sp macro="" textlink="">
      <xdr:nvSpPr>
        <xdr:cNvPr id="850" name="テキスト ボックス 849"/>
        <xdr:cNvSpPr txBox="1"/>
      </xdr:nvSpPr>
      <xdr:spPr>
        <a:xfrm>
          <a:off x="21023794" y="132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86713</xdr:rowOff>
    </xdr:from>
    <xdr:to>
      <xdr:col>29</xdr:col>
      <xdr:colOff>568325</xdr:colOff>
      <xdr:row>77</xdr:row>
      <xdr:rowOff>16863</xdr:rowOff>
    </xdr:to>
    <xdr:sp macro="" textlink="">
      <xdr:nvSpPr>
        <xdr:cNvPr id="851" name="円/楕円 850"/>
        <xdr:cNvSpPr/>
      </xdr:nvSpPr>
      <xdr:spPr>
        <a:xfrm>
          <a:off x="20383500" y="131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33390</xdr:rowOff>
    </xdr:from>
    <xdr:ext cx="599010" cy="259045"/>
    <xdr:sp macro="" textlink="">
      <xdr:nvSpPr>
        <xdr:cNvPr id="852" name="テキスト ボックス 851"/>
        <xdr:cNvSpPr txBox="1"/>
      </xdr:nvSpPr>
      <xdr:spPr>
        <a:xfrm>
          <a:off x="20134794" y="128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110,574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161816</xdr:rowOff>
    </xdr:from>
    <xdr:to>
      <xdr:col>28</xdr:col>
      <xdr:colOff>365125</xdr:colOff>
      <xdr:row>77</xdr:row>
      <xdr:rowOff>91966</xdr:rowOff>
    </xdr:to>
    <xdr:sp macro="" textlink="">
      <xdr:nvSpPr>
        <xdr:cNvPr id="853" name="円/楕円 852"/>
        <xdr:cNvSpPr/>
      </xdr:nvSpPr>
      <xdr:spPr>
        <a:xfrm>
          <a:off x="19494500" y="1319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83093</xdr:rowOff>
    </xdr:from>
    <xdr:ext cx="534377" cy="259045"/>
    <xdr:sp macro="" textlink="">
      <xdr:nvSpPr>
        <xdr:cNvPr id="854" name="テキスト ボックス 853"/>
        <xdr:cNvSpPr txBox="1"/>
      </xdr:nvSpPr>
      <xdr:spPr>
        <a:xfrm>
          <a:off x="19278111" y="1328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128733</xdr:rowOff>
    </xdr:from>
    <xdr:to>
      <xdr:col>27</xdr:col>
      <xdr:colOff>161925</xdr:colOff>
      <xdr:row>77</xdr:row>
      <xdr:rowOff>58883</xdr:rowOff>
    </xdr:to>
    <xdr:sp macro="" textlink="">
      <xdr:nvSpPr>
        <xdr:cNvPr id="855" name="円/楕円 854"/>
        <xdr:cNvSpPr/>
      </xdr:nvSpPr>
      <xdr:spPr>
        <a:xfrm>
          <a:off x="18605500" y="131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75410</xdr:rowOff>
    </xdr:from>
    <xdr:ext cx="534377" cy="259045"/>
    <xdr:sp macro="" textlink="">
      <xdr:nvSpPr>
        <xdr:cNvPr id="856" name="テキスト ボックス 855"/>
        <xdr:cNvSpPr txBox="1"/>
      </xdr:nvSpPr>
      <xdr:spPr>
        <a:xfrm>
          <a:off x="18389111" y="129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全体的に類似団体平均値を下回っている。住民サービスの低下を招かないよう一定の水準は確保していかなければならない。人件費では、定員適正化計画に基づきながら職員の年齢構成の平準化に取り組むため、今後も低い水準を維持していく見通しである。物件費では、各種システム関連の導入や更新などにより、上昇傾向にあるが、今後もシステム関係に係る経常的な経費は増えることが想定されるため、事務の見直しなどにより経費節減を図る。普通建設事業費では、南海トラフ巨大地震対策に関係する事業費が多くを占めている。特に津波避難対策に係る事業を継続して行ってきているが、今後も更に取り組むべき必要な事業が残っているため、国・県などの補助金を有効活用することにより財源の確保に努めたい。公債費では、都市部等との格差をなくすために取り組んだ情報通信基盤整備事業や南海トラフ巨大地震対策に要した地方債の発行も多額であることから、</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年度償還から大幅に増額となる見込みである。将来への負担を軽減するために、特定財源の歳入確保を最優先し地方債の発行抑制に努める必要がある。</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高知県東洋町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2,734
2,713
74.06
2,794,784
2,759,750
14,510
1,613,361
3,882,891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160568</xdr:rowOff>
    </xdr:from>
    <xdr:to>
      <xdr:col>6</xdr:col>
      <xdr:colOff>511175</xdr:colOff>
      <xdr:row>38</xdr:row>
      <xdr:rowOff>5936</xdr:rowOff>
    </xdr:to>
    <xdr:cxnSp macro="">
      <xdr:nvCxnSpPr>
        <xdr:cNvPr id="62" name="直線コネクタ 61"/>
        <xdr:cNvCxnSpPr/>
      </xdr:nvCxnSpPr>
      <xdr:spPr>
        <a:xfrm flipV="1">
          <a:off x="3797300" y="6504218"/>
          <a:ext cx="8382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160682</xdr:rowOff>
    </xdr:from>
    <xdr:to>
      <xdr:col>5</xdr:col>
      <xdr:colOff>358775</xdr:colOff>
      <xdr:row>38</xdr:row>
      <xdr:rowOff>5936</xdr:rowOff>
    </xdr:to>
    <xdr:cxnSp macro="">
      <xdr:nvCxnSpPr>
        <xdr:cNvPr id="65" name="直線コネクタ 64"/>
        <xdr:cNvCxnSpPr/>
      </xdr:nvCxnSpPr>
      <xdr:spPr>
        <a:xfrm>
          <a:off x="2908300" y="6504332"/>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159049</xdr:rowOff>
    </xdr:from>
    <xdr:to>
      <xdr:col>4</xdr:col>
      <xdr:colOff>155575</xdr:colOff>
      <xdr:row>37</xdr:row>
      <xdr:rowOff>160682</xdr:rowOff>
    </xdr:to>
    <xdr:cxnSp macro="">
      <xdr:nvCxnSpPr>
        <xdr:cNvPr id="68" name="直線コネクタ 67"/>
        <xdr:cNvCxnSpPr/>
      </xdr:nvCxnSpPr>
      <xdr:spPr>
        <a:xfrm>
          <a:off x="2019300" y="650269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126735</xdr:rowOff>
    </xdr:from>
    <xdr:to>
      <xdr:col>2</xdr:col>
      <xdr:colOff>638175</xdr:colOff>
      <xdr:row>37</xdr:row>
      <xdr:rowOff>159049</xdr:rowOff>
    </xdr:to>
    <xdr:cxnSp macro="">
      <xdr:nvCxnSpPr>
        <xdr:cNvPr id="71" name="直線コネクタ 70"/>
        <xdr:cNvCxnSpPr/>
      </xdr:nvCxnSpPr>
      <xdr:spPr>
        <a:xfrm>
          <a:off x="1130300" y="6470385"/>
          <a:ext cx="889000" cy="3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109768</xdr:rowOff>
    </xdr:from>
    <xdr:to>
      <xdr:col>6</xdr:col>
      <xdr:colOff>561975</xdr:colOff>
      <xdr:row>38</xdr:row>
      <xdr:rowOff>39918</xdr:rowOff>
    </xdr:to>
    <xdr:sp macro="" textlink="">
      <xdr:nvSpPr>
        <xdr:cNvPr id="81" name="円/楕円 80"/>
        <xdr:cNvSpPr/>
      </xdr:nvSpPr>
      <xdr:spPr>
        <a:xfrm>
          <a:off x="4584700" y="64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88195</xdr:rowOff>
    </xdr:from>
    <xdr:ext cx="534377" cy="259045"/>
    <xdr:sp macro="" textlink="">
      <xdr:nvSpPr>
        <xdr:cNvPr id="82" name="議会費該当値テキスト"/>
        <xdr:cNvSpPr txBox="1"/>
      </xdr:nvSpPr>
      <xdr:spPr>
        <a:xfrm>
          <a:off x="4686300" y="64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126586</xdr:rowOff>
    </xdr:from>
    <xdr:to>
      <xdr:col>5</xdr:col>
      <xdr:colOff>409575</xdr:colOff>
      <xdr:row>38</xdr:row>
      <xdr:rowOff>56736</xdr:rowOff>
    </xdr:to>
    <xdr:sp macro="" textlink="">
      <xdr:nvSpPr>
        <xdr:cNvPr id="83" name="円/楕円 82"/>
        <xdr:cNvSpPr/>
      </xdr:nvSpPr>
      <xdr:spPr>
        <a:xfrm>
          <a:off x="3746500" y="647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47863</xdr:rowOff>
    </xdr:from>
    <xdr:ext cx="534377" cy="259045"/>
    <xdr:sp macro="" textlink="">
      <xdr:nvSpPr>
        <xdr:cNvPr id="84" name="テキスト ボックス 83"/>
        <xdr:cNvSpPr txBox="1"/>
      </xdr:nvSpPr>
      <xdr:spPr>
        <a:xfrm>
          <a:off x="3530111" y="656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109882</xdr:rowOff>
    </xdr:from>
    <xdr:to>
      <xdr:col>4</xdr:col>
      <xdr:colOff>206375</xdr:colOff>
      <xdr:row>38</xdr:row>
      <xdr:rowOff>40032</xdr:rowOff>
    </xdr:to>
    <xdr:sp macro="" textlink="">
      <xdr:nvSpPr>
        <xdr:cNvPr id="85" name="円/楕円 84"/>
        <xdr:cNvSpPr/>
      </xdr:nvSpPr>
      <xdr:spPr>
        <a:xfrm>
          <a:off x="2857500" y="64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31159</xdr:rowOff>
    </xdr:from>
    <xdr:ext cx="534377" cy="259045"/>
    <xdr:sp macro="" textlink="">
      <xdr:nvSpPr>
        <xdr:cNvPr id="86" name="テキスト ボックス 85"/>
        <xdr:cNvSpPr txBox="1"/>
      </xdr:nvSpPr>
      <xdr:spPr>
        <a:xfrm>
          <a:off x="2641111" y="65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108249</xdr:rowOff>
    </xdr:from>
    <xdr:to>
      <xdr:col>3</xdr:col>
      <xdr:colOff>3175</xdr:colOff>
      <xdr:row>38</xdr:row>
      <xdr:rowOff>38399</xdr:rowOff>
    </xdr:to>
    <xdr:sp macro="" textlink="">
      <xdr:nvSpPr>
        <xdr:cNvPr id="87" name="円/楕円 86"/>
        <xdr:cNvSpPr/>
      </xdr:nvSpPr>
      <xdr:spPr>
        <a:xfrm>
          <a:off x="1968500" y="64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29526</xdr:rowOff>
    </xdr:from>
    <xdr:ext cx="534377" cy="259045"/>
    <xdr:sp macro="" textlink="">
      <xdr:nvSpPr>
        <xdr:cNvPr id="88" name="テキスト ボックス 87"/>
        <xdr:cNvSpPr txBox="1"/>
      </xdr:nvSpPr>
      <xdr:spPr>
        <a:xfrm>
          <a:off x="1752111" y="6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75935</xdr:rowOff>
    </xdr:from>
    <xdr:to>
      <xdr:col>1</xdr:col>
      <xdr:colOff>485775</xdr:colOff>
      <xdr:row>38</xdr:row>
      <xdr:rowOff>6085</xdr:rowOff>
    </xdr:to>
    <xdr:sp macro="" textlink="">
      <xdr:nvSpPr>
        <xdr:cNvPr id="89" name="円/楕円 88"/>
        <xdr:cNvSpPr/>
      </xdr:nvSpPr>
      <xdr:spPr>
        <a:xfrm>
          <a:off x="1079500" y="64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168662</xdr:rowOff>
    </xdr:from>
    <xdr:ext cx="534377" cy="259045"/>
    <xdr:sp macro="" textlink="">
      <xdr:nvSpPr>
        <xdr:cNvPr id="90" name="テキスト ボックス 89"/>
        <xdr:cNvSpPr txBox="1"/>
      </xdr:nvSpPr>
      <xdr:spPr>
        <a:xfrm>
          <a:off x="863111" y="651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60156</xdr:rowOff>
    </xdr:from>
    <xdr:to>
      <xdr:col>6</xdr:col>
      <xdr:colOff>511175</xdr:colOff>
      <xdr:row>58</xdr:row>
      <xdr:rowOff>94810</xdr:rowOff>
    </xdr:to>
    <xdr:cxnSp macro="">
      <xdr:nvCxnSpPr>
        <xdr:cNvPr id="121" name="直線コネクタ 120"/>
        <xdr:cNvCxnSpPr/>
      </xdr:nvCxnSpPr>
      <xdr:spPr>
        <a:xfrm flipV="1">
          <a:off x="3797300" y="10004256"/>
          <a:ext cx="838200" cy="3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72217</xdr:rowOff>
    </xdr:from>
    <xdr:to>
      <xdr:col>5</xdr:col>
      <xdr:colOff>358775</xdr:colOff>
      <xdr:row>58</xdr:row>
      <xdr:rowOff>94810</xdr:rowOff>
    </xdr:to>
    <xdr:cxnSp macro="">
      <xdr:nvCxnSpPr>
        <xdr:cNvPr id="124" name="直線コネクタ 123"/>
        <xdr:cNvCxnSpPr/>
      </xdr:nvCxnSpPr>
      <xdr:spPr>
        <a:xfrm>
          <a:off x="2908300" y="10016317"/>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164895</xdr:rowOff>
    </xdr:from>
    <xdr:to>
      <xdr:col>4</xdr:col>
      <xdr:colOff>155575</xdr:colOff>
      <xdr:row>58</xdr:row>
      <xdr:rowOff>72217</xdr:rowOff>
    </xdr:to>
    <xdr:cxnSp macro="">
      <xdr:nvCxnSpPr>
        <xdr:cNvPr id="127" name="直線コネクタ 126"/>
        <xdr:cNvCxnSpPr/>
      </xdr:nvCxnSpPr>
      <xdr:spPr>
        <a:xfrm>
          <a:off x="2019300" y="9594645"/>
          <a:ext cx="889000" cy="4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164895</xdr:rowOff>
    </xdr:from>
    <xdr:to>
      <xdr:col>2</xdr:col>
      <xdr:colOff>638175</xdr:colOff>
      <xdr:row>58</xdr:row>
      <xdr:rowOff>61770</xdr:rowOff>
    </xdr:to>
    <xdr:cxnSp macro="">
      <xdr:nvCxnSpPr>
        <xdr:cNvPr id="130" name="直線コネクタ 129"/>
        <xdr:cNvCxnSpPr/>
      </xdr:nvCxnSpPr>
      <xdr:spPr>
        <a:xfrm flipV="1">
          <a:off x="1130300" y="9594645"/>
          <a:ext cx="889000" cy="4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9356</xdr:rowOff>
    </xdr:from>
    <xdr:to>
      <xdr:col>6</xdr:col>
      <xdr:colOff>561975</xdr:colOff>
      <xdr:row>58</xdr:row>
      <xdr:rowOff>110956</xdr:rowOff>
    </xdr:to>
    <xdr:sp macro="" textlink="">
      <xdr:nvSpPr>
        <xdr:cNvPr id="140" name="円/楕円 139"/>
        <xdr:cNvSpPr/>
      </xdr:nvSpPr>
      <xdr:spPr>
        <a:xfrm>
          <a:off x="4584700" y="99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95733</xdr:rowOff>
    </xdr:from>
    <xdr:ext cx="599010" cy="259045"/>
    <xdr:sp macro="" textlink="">
      <xdr:nvSpPr>
        <xdr:cNvPr id="141" name="総務費該当値テキスト"/>
        <xdr:cNvSpPr txBox="1"/>
      </xdr:nvSpPr>
      <xdr:spPr>
        <a:xfrm>
          <a:off x="4686300" y="98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193,072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44010</xdr:rowOff>
    </xdr:from>
    <xdr:to>
      <xdr:col>5</xdr:col>
      <xdr:colOff>409575</xdr:colOff>
      <xdr:row>58</xdr:row>
      <xdr:rowOff>145610</xdr:rowOff>
    </xdr:to>
    <xdr:sp macro="" textlink="">
      <xdr:nvSpPr>
        <xdr:cNvPr id="142" name="円/楕円 141"/>
        <xdr:cNvSpPr/>
      </xdr:nvSpPr>
      <xdr:spPr>
        <a:xfrm>
          <a:off x="3746500" y="99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136737</xdr:rowOff>
    </xdr:from>
    <xdr:ext cx="599010" cy="259045"/>
    <xdr:sp macro="" textlink="">
      <xdr:nvSpPr>
        <xdr:cNvPr id="143" name="テキスト ボックス 142"/>
        <xdr:cNvSpPr txBox="1"/>
      </xdr:nvSpPr>
      <xdr:spPr>
        <a:xfrm>
          <a:off x="3497794" y="1008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21417</xdr:rowOff>
    </xdr:from>
    <xdr:to>
      <xdr:col>4</xdr:col>
      <xdr:colOff>206375</xdr:colOff>
      <xdr:row>58</xdr:row>
      <xdr:rowOff>123017</xdr:rowOff>
    </xdr:to>
    <xdr:sp macro="" textlink="">
      <xdr:nvSpPr>
        <xdr:cNvPr id="144" name="円/楕円 143"/>
        <xdr:cNvSpPr/>
      </xdr:nvSpPr>
      <xdr:spPr>
        <a:xfrm>
          <a:off x="2857500" y="99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114144</xdr:rowOff>
    </xdr:from>
    <xdr:ext cx="599010" cy="259045"/>
    <xdr:sp macro="" textlink="">
      <xdr:nvSpPr>
        <xdr:cNvPr id="145" name="テキスト ボックス 144"/>
        <xdr:cNvSpPr txBox="1"/>
      </xdr:nvSpPr>
      <xdr:spPr>
        <a:xfrm>
          <a:off x="2608794" y="1005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181,992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114095</xdr:rowOff>
    </xdr:from>
    <xdr:to>
      <xdr:col>3</xdr:col>
      <xdr:colOff>3175</xdr:colOff>
      <xdr:row>56</xdr:row>
      <xdr:rowOff>44245</xdr:rowOff>
    </xdr:to>
    <xdr:sp macro="" textlink="">
      <xdr:nvSpPr>
        <xdr:cNvPr id="146" name="円/楕円 145"/>
        <xdr:cNvSpPr/>
      </xdr:nvSpPr>
      <xdr:spPr>
        <a:xfrm>
          <a:off x="1968500" y="95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60772</xdr:rowOff>
    </xdr:from>
    <xdr:ext cx="599010" cy="259045"/>
    <xdr:sp macro="" textlink="">
      <xdr:nvSpPr>
        <xdr:cNvPr id="147" name="テキスト ボックス 146"/>
        <xdr:cNvSpPr txBox="1"/>
      </xdr:nvSpPr>
      <xdr:spPr>
        <a:xfrm>
          <a:off x="1719794" y="931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10970</xdr:rowOff>
    </xdr:from>
    <xdr:to>
      <xdr:col>1</xdr:col>
      <xdr:colOff>485775</xdr:colOff>
      <xdr:row>58</xdr:row>
      <xdr:rowOff>112570</xdr:rowOff>
    </xdr:to>
    <xdr:sp macro="" textlink="">
      <xdr:nvSpPr>
        <xdr:cNvPr id="148" name="円/楕円 147"/>
        <xdr:cNvSpPr/>
      </xdr:nvSpPr>
      <xdr:spPr>
        <a:xfrm>
          <a:off x="1079500" y="99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103697</xdr:rowOff>
    </xdr:from>
    <xdr:ext cx="599010" cy="259045"/>
    <xdr:sp macro="" textlink="">
      <xdr:nvSpPr>
        <xdr:cNvPr id="149" name="テキスト ボックス 148"/>
        <xdr:cNvSpPr txBox="1"/>
      </xdr:nvSpPr>
      <xdr:spPr>
        <a:xfrm>
          <a:off x="830794" y="1004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89185</xdr:rowOff>
    </xdr:from>
    <xdr:to>
      <xdr:col>6</xdr:col>
      <xdr:colOff>511175</xdr:colOff>
      <xdr:row>77</xdr:row>
      <xdr:rowOff>124952</xdr:rowOff>
    </xdr:to>
    <xdr:cxnSp macro="">
      <xdr:nvCxnSpPr>
        <xdr:cNvPr id="178" name="直線コネクタ 177"/>
        <xdr:cNvCxnSpPr/>
      </xdr:nvCxnSpPr>
      <xdr:spPr>
        <a:xfrm flipV="1">
          <a:off x="3797300" y="13290835"/>
          <a:ext cx="838200" cy="3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124952</xdr:rowOff>
    </xdr:from>
    <xdr:to>
      <xdr:col>5</xdr:col>
      <xdr:colOff>358775</xdr:colOff>
      <xdr:row>77</xdr:row>
      <xdr:rowOff>131406</xdr:rowOff>
    </xdr:to>
    <xdr:cxnSp macro="">
      <xdr:nvCxnSpPr>
        <xdr:cNvPr id="181" name="直線コネクタ 180"/>
        <xdr:cNvCxnSpPr/>
      </xdr:nvCxnSpPr>
      <xdr:spPr>
        <a:xfrm flipV="1">
          <a:off x="2908300" y="13326602"/>
          <a:ext cx="889000" cy="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126110</xdr:rowOff>
    </xdr:from>
    <xdr:to>
      <xdr:col>4</xdr:col>
      <xdr:colOff>155575</xdr:colOff>
      <xdr:row>77</xdr:row>
      <xdr:rowOff>131406</xdr:rowOff>
    </xdr:to>
    <xdr:cxnSp macro="">
      <xdr:nvCxnSpPr>
        <xdr:cNvPr id="184" name="直線コネクタ 183"/>
        <xdr:cNvCxnSpPr/>
      </xdr:nvCxnSpPr>
      <xdr:spPr>
        <a:xfrm>
          <a:off x="2019300" y="13327760"/>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119193</xdr:rowOff>
    </xdr:from>
    <xdr:to>
      <xdr:col>2</xdr:col>
      <xdr:colOff>638175</xdr:colOff>
      <xdr:row>77</xdr:row>
      <xdr:rowOff>126110</xdr:rowOff>
    </xdr:to>
    <xdr:cxnSp macro="">
      <xdr:nvCxnSpPr>
        <xdr:cNvPr id="187" name="直線コネクタ 186"/>
        <xdr:cNvCxnSpPr/>
      </xdr:nvCxnSpPr>
      <xdr:spPr>
        <a:xfrm>
          <a:off x="1130300" y="13320843"/>
          <a:ext cx="889000" cy="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38385</xdr:rowOff>
    </xdr:from>
    <xdr:to>
      <xdr:col>6</xdr:col>
      <xdr:colOff>561975</xdr:colOff>
      <xdr:row>77</xdr:row>
      <xdr:rowOff>139985</xdr:rowOff>
    </xdr:to>
    <xdr:sp macro="" textlink="">
      <xdr:nvSpPr>
        <xdr:cNvPr id="197" name="円/楕円 196"/>
        <xdr:cNvSpPr/>
      </xdr:nvSpPr>
      <xdr:spPr>
        <a:xfrm>
          <a:off x="4584700" y="132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61262</xdr:rowOff>
    </xdr:from>
    <xdr:ext cx="599010" cy="259045"/>
    <xdr:sp macro="" textlink="">
      <xdr:nvSpPr>
        <xdr:cNvPr id="198" name="民生費該当値テキスト"/>
        <xdr:cNvSpPr txBox="1"/>
      </xdr:nvSpPr>
      <xdr:spPr>
        <a:xfrm>
          <a:off x="4686300" y="1309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234,775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74152</xdr:rowOff>
    </xdr:from>
    <xdr:to>
      <xdr:col>5</xdr:col>
      <xdr:colOff>409575</xdr:colOff>
      <xdr:row>78</xdr:row>
      <xdr:rowOff>4302</xdr:rowOff>
    </xdr:to>
    <xdr:sp macro="" textlink="">
      <xdr:nvSpPr>
        <xdr:cNvPr id="199" name="円/楕円 198"/>
        <xdr:cNvSpPr/>
      </xdr:nvSpPr>
      <xdr:spPr>
        <a:xfrm>
          <a:off x="3746500" y="132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20829</xdr:rowOff>
    </xdr:from>
    <xdr:ext cx="599010" cy="259045"/>
    <xdr:sp macro="" textlink="">
      <xdr:nvSpPr>
        <xdr:cNvPr id="200" name="テキスト ボックス 199"/>
        <xdr:cNvSpPr txBox="1"/>
      </xdr:nvSpPr>
      <xdr:spPr>
        <a:xfrm>
          <a:off x="3497794" y="130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80606</xdr:rowOff>
    </xdr:from>
    <xdr:to>
      <xdr:col>4</xdr:col>
      <xdr:colOff>206375</xdr:colOff>
      <xdr:row>78</xdr:row>
      <xdr:rowOff>10756</xdr:rowOff>
    </xdr:to>
    <xdr:sp macro="" textlink="">
      <xdr:nvSpPr>
        <xdr:cNvPr id="201" name="円/楕円 200"/>
        <xdr:cNvSpPr/>
      </xdr:nvSpPr>
      <xdr:spPr>
        <a:xfrm>
          <a:off x="2857500" y="132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27283</xdr:rowOff>
    </xdr:from>
    <xdr:ext cx="599010" cy="259045"/>
    <xdr:sp macro="" textlink="">
      <xdr:nvSpPr>
        <xdr:cNvPr id="202" name="テキスト ボックス 201"/>
        <xdr:cNvSpPr txBox="1"/>
      </xdr:nvSpPr>
      <xdr:spPr>
        <a:xfrm>
          <a:off x="2608794" y="1305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201,531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75310</xdr:rowOff>
    </xdr:from>
    <xdr:to>
      <xdr:col>3</xdr:col>
      <xdr:colOff>3175</xdr:colOff>
      <xdr:row>78</xdr:row>
      <xdr:rowOff>5460</xdr:rowOff>
    </xdr:to>
    <xdr:sp macro="" textlink="">
      <xdr:nvSpPr>
        <xdr:cNvPr id="203" name="円/楕円 202"/>
        <xdr:cNvSpPr/>
      </xdr:nvSpPr>
      <xdr:spPr>
        <a:xfrm>
          <a:off x="1968500" y="132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21987</xdr:rowOff>
    </xdr:from>
    <xdr:ext cx="599010" cy="259045"/>
    <xdr:sp macro="" textlink="">
      <xdr:nvSpPr>
        <xdr:cNvPr id="204" name="テキスト ボックス 203"/>
        <xdr:cNvSpPr txBox="1"/>
      </xdr:nvSpPr>
      <xdr:spPr>
        <a:xfrm>
          <a:off x="1719794" y="1305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68393</xdr:rowOff>
    </xdr:from>
    <xdr:to>
      <xdr:col>1</xdr:col>
      <xdr:colOff>485775</xdr:colOff>
      <xdr:row>77</xdr:row>
      <xdr:rowOff>169993</xdr:rowOff>
    </xdr:to>
    <xdr:sp macro="" textlink="">
      <xdr:nvSpPr>
        <xdr:cNvPr id="205" name="円/楕円 204"/>
        <xdr:cNvSpPr/>
      </xdr:nvSpPr>
      <xdr:spPr>
        <a:xfrm>
          <a:off x="1079500" y="132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15070</xdr:rowOff>
    </xdr:from>
    <xdr:ext cx="599010" cy="259045"/>
    <xdr:sp macro="" textlink="">
      <xdr:nvSpPr>
        <xdr:cNvPr id="206" name="テキスト ボックス 205"/>
        <xdr:cNvSpPr txBox="1"/>
      </xdr:nvSpPr>
      <xdr:spPr>
        <a:xfrm>
          <a:off x="830794" y="1304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50481</xdr:rowOff>
    </xdr:from>
    <xdr:to>
      <xdr:col>6</xdr:col>
      <xdr:colOff>511175</xdr:colOff>
      <xdr:row>97</xdr:row>
      <xdr:rowOff>85145</xdr:rowOff>
    </xdr:to>
    <xdr:cxnSp macro="">
      <xdr:nvCxnSpPr>
        <xdr:cNvPr id="235" name="直線コネクタ 234"/>
        <xdr:cNvCxnSpPr/>
      </xdr:nvCxnSpPr>
      <xdr:spPr>
        <a:xfrm flipV="1">
          <a:off x="3797300" y="16681131"/>
          <a:ext cx="838200" cy="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85145</xdr:rowOff>
    </xdr:from>
    <xdr:to>
      <xdr:col>5</xdr:col>
      <xdr:colOff>358775</xdr:colOff>
      <xdr:row>97</xdr:row>
      <xdr:rowOff>129020</xdr:rowOff>
    </xdr:to>
    <xdr:cxnSp macro="">
      <xdr:nvCxnSpPr>
        <xdr:cNvPr id="238" name="直線コネクタ 237"/>
        <xdr:cNvCxnSpPr/>
      </xdr:nvCxnSpPr>
      <xdr:spPr>
        <a:xfrm flipV="1">
          <a:off x="2908300" y="16715795"/>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108321</xdr:rowOff>
    </xdr:from>
    <xdr:to>
      <xdr:col>4</xdr:col>
      <xdr:colOff>155575</xdr:colOff>
      <xdr:row>97</xdr:row>
      <xdr:rowOff>129020</xdr:rowOff>
    </xdr:to>
    <xdr:cxnSp macro="">
      <xdr:nvCxnSpPr>
        <xdr:cNvPr id="241" name="直線コネクタ 240"/>
        <xdr:cNvCxnSpPr/>
      </xdr:nvCxnSpPr>
      <xdr:spPr>
        <a:xfrm>
          <a:off x="2019300" y="16738971"/>
          <a:ext cx="889000" cy="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108321</xdr:rowOff>
    </xdr:from>
    <xdr:to>
      <xdr:col>2</xdr:col>
      <xdr:colOff>638175</xdr:colOff>
      <xdr:row>97</xdr:row>
      <xdr:rowOff>120056</xdr:rowOff>
    </xdr:to>
    <xdr:cxnSp macro="">
      <xdr:nvCxnSpPr>
        <xdr:cNvPr id="244" name="直線コネクタ 243"/>
        <xdr:cNvCxnSpPr/>
      </xdr:nvCxnSpPr>
      <xdr:spPr>
        <a:xfrm flipV="1">
          <a:off x="1130300" y="16738971"/>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171131</xdr:rowOff>
    </xdr:from>
    <xdr:to>
      <xdr:col>6</xdr:col>
      <xdr:colOff>561975</xdr:colOff>
      <xdr:row>97</xdr:row>
      <xdr:rowOff>101281</xdr:rowOff>
    </xdr:to>
    <xdr:sp macro="" textlink="">
      <xdr:nvSpPr>
        <xdr:cNvPr id="254" name="円/楕円 253"/>
        <xdr:cNvSpPr/>
      </xdr:nvSpPr>
      <xdr:spPr>
        <a:xfrm>
          <a:off x="4584700" y="166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149558</xdr:rowOff>
    </xdr:from>
    <xdr:ext cx="534377" cy="259045"/>
    <xdr:sp macro="" textlink="">
      <xdr:nvSpPr>
        <xdr:cNvPr id="255" name="衛生費該当値テキスト"/>
        <xdr:cNvSpPr txBox="1"/>
      </xdr:nvSpPr>
      <xdr:spPr>
        <a:xfrm>
          <a:off x="4686300" y="1660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34345</xdr:rowOff>
    </xdr:from>
    <xdr:to>
      <xdr:col>5</xdr:col>
      <xdr:colOff>409575</xdr:colOff>
      <xdr:row>97</xdr:row>
      <xdr:rowOff>135945</xdr:rowOff>
    </xdr:to>
    <xdr:sp macro="" textlink="">
      <xdr:nvSpPr>
        <xdr:cNvPr id="256" name="円/楕円 255"/>
        <xdr:cNvSpPr/>
      </xdr:nvSpPr>
      <xdr:spPr>
        <a:xfrm>
          <a:off x="3746500" y="166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127072</xdr:rowOff>
    </xdr:from>
    <xdr:ext cx="534377" cy="259045"/>
    <xdr:sp macro="" textlink="">
      <xdr:nvSpPr>
        <xdr:cNvPr id="257" name="テキスト ボックス 256"/>
        <xdr:cNvSpPr txBox="1"/>
      </xdr:nvSpPr>
      <xdr:spPr>
        <a:xfrm>
          <a:off x="3530111" y="167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79,319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78220</xdr:rowOff>
    </xdr:from>
    <xdr:to>
      <xdr:col>4</xdr:col>
      <xdr:colOff>206375</xdr:colOff>
      <xdr:row>98</xdr:row>
      <xdr:rowOff>8370</xdr:rowOff>
    </xdr:to>
    <xdr:sp macro="" textlink="">
      <xdr:nvSpPr>
        <xdr:cNvPr id="258" name="円/楕円 257"/>
        <xdr:cNvSpPr/>
      </xdr:nvSpPr>
      <xdr:spPr>
        <a:xfrm>
          <a:off x="2857500" y="167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170947</xdr:rowOff>
    </xdr:from>
    <xdr:ext cx="534377" cy="259045"/>
    <xdr:sp macro="" textlink="">
      <xdr:nvSpPr>
        <xdr:cNvPr id="259" name="テキスト ボックス 258"/>
        <xdr:cNvSpPr txBox="1"/>
      </xdr:nvSpPr>
      <xdr:spPr>
        <a:xfrm>
          <a:off x="2641111" y="1680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57521</xdr:rowOff>
    </xdr:from>
    <xdr:to>
      <xdr:col>3</xdr:col>
      <xdr:colOff>3175</xdr:colOff>
      <xdr:row>97</xdr:row>
      <xdr:rowOff>159121</xdr:rowOff>
    </xdr:to>
    <xdr:sp macro="" textlink="">
      <xdr:nvSpPr>
        <xdr:cNvPr id="260" name="円/楕円 259"/>
        <xdr:cNvSpPr/>
      </xdr:nvSpPr>
      <xdr:spPr>
        <a:xfrm>
          <a:off x="1968500" y="1668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150248</xdr:rowOff>
    </xdr:from>
    <xdr:ext cx="534377" cy="259045"/>
    <xdr:sp macro="" textlink="">
      <xdr:nvSpPr>
        <xdr:cNvPr id="261" name="テキスト ボックス 260"/>
        <xdr:cNvSpPr txBox="1"/>
      </xdr:nvSpPr>
      <xdr:spPr>
        <a:xfrm>
          <a:off x="1752111" y="1678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69256</xdr:rowOff>
    </xdr:from>
    <xdr:to>
      <xdr:col>1</xdr:col>
      <xdr:colOff>485775</xdr:colOff>
      <xdr:row>97</xdr:row>
      <xdr:rowOff>170856</xdr:rowOff>
    </xdr:to>
    <xdr:sp macro="" textlink="">
      <xdr:nvSpPr>
        <xdr:cNvPr id="262" name="円/楕円 261"/>
        <xdr:cNvSpPr/>
      </xdr:nvSpPr>
      <xdr:spPr>
        <a:xfrm>
          <a:off x="1079500" y="166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161983</xdr:rowOff>
    </xdr:from>
    <xdr:ext cx="534377" cy="259045"/>
    <xdr:sp macro="" textlink="">
      <xdr:nvSpPr>
        <xdr:cNvPr id="263" name="テキスト ボックス 262"/>
        <xdr:cNvSpPr txBox="1"/>
      </xdr:nvSpPr>
      <xdr:spPr>
        <a:xfrm>
          <a:off x="863111" y="167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158739</xdr:rowOff>
    </xdr:from>
    <xdr:to>
      <xdr:col>15</xdr:col>
      <xdr:colOff>180975</xdr:colOff>
      <xdr:row>39</xdr:row>
      <xdr:rowOff>98878</xdr:rowOff>
    </xdr:to>
    <xdr:cxnSp macro="">
      <xdr:nvCxnSpPr>
        <xdr:cNvPr id="294" name="直線コネクタ 293"/>
        <xdr:cNvCxnSpPr/>
      </xdr:nvCxnSpPr>
      <xdr:spPr>
        <a:xfrm>
          <a:off x="9639300" y="6673839"/>
          <a:ext cx="838200" cy="11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57862</xdr:rowOff>
    </xdr:from>
    <xdr:to>
      <xdr:col>14</xdr:col>
      <xdr:colOff>28575</xdr:colOff>
      <xdr:row>38</xdr:row>
      <xdr:rowOff>158739</xdr:rowOff>
    </xdr:to>
    <xdr:cxnSp macro="">
      <xdr:nvCxnSpPr>
        <xdr:cNvPr id="297" name="直線コネクタ 296"/>
        <xdr:cNvCxnSpPr/>
      </xdr:nvCxnSpPr>
      <xdr:spPr>
        <a:xfrm>
          <a:off x="8750300" y="6572962"/>
          <a:ext cx="889000" cy="10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12354</xdr:rowOff>
    </xdr:from>
    <xdr:to>
      <xdr:col>12</xdr:col>
      <xdr:colOff>511175</xdr:colOff>
      <xdr:row>38</xdr:row>
      <xdr:rowOff>57862</xdr:rowOff>
    </xdr:to>
    <xdr:cxnSp macro="">
      <xdr:nvCxnSpPr>
        <xdr:cNvPr id="300" name="直線コネクタ 299"/>
        <xdr:cNvCxnSpPr/>
      </xdr:nvCxnSpPr>
      <xdr:spPr>
        <a:xfrm>
          <a:off x="7861300" y="6356004"/>
          <a:ext cx="889000" cy="2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37385</xdr:rowOff>
    </xdr:from>
    <xdr:to>
      <xdr:col>11</xdr:col>
      <xdr:colOff>307975</xdr:colOff>
      <xdr:row>37</xdr:row>
      <xdr:rowOff>12354</xdr:rowOff>
    </xdr:to>
    <xdr:cxnSp macro="">
      <xdr:nvCxnSpPr>
        <xdr:cNvPr id="303" name="直線コネクタ 302"/>
        <xdr:cNvCxnSpPr/>
      </xdr:nvCxnSpPr>
      <xdr:spPr>
        <a:xfrm>
          <a:off x="6972300" y="6209585"/>
          <a:ext cx="8890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107939</xdr:rowOff>
    </xdr:from>
    <xdr:to>
      <xdr:col>14</xdr:col>
      <xdr:colOff>79375</xdr:colOff>
      <xdr:row>39</xdr:row>
      <xdr:rowOff>38089</xdr:rowOff>
    </xdr:to>
    <xdr:sp macro="" textlink="">
      <xdr:nvSpPr>
        <xdr:cNvPr id="315" name="円/楕円 314"/>
        <xdr:cNvSpPr/>
      </xdr:nvSpPr>
      <xdr:spPr>
        <a:xfrm>
          <a:off x="9588500" y="66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54616</xdr:rowOff>
    </xdr:from>
    <xdr:ext cx="469744" cy="259045"/>
    <xdr:sp macro="" textlink="">
      <xdr:nvSpPr>
        <xdr:cNvPr id="316" name="テキスト ボックス 315"/>
        <xdr:cNvSpPr txBox="1"/>
      </xdr:nvSpPr>
      <xdr:spPr>
        <a:xfrm>
          <a:off x="9404427" y="639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7062</xdr:rowOff>
    </xdr:from>
    <xdr:to>
      <xdr:col>12</xdr:col>
      <xdr:colOff>561975</xdr:colOff>
      <xdr:row>38</xdr:row>
      <xdr:rowOff>108662</xdr:rowOff>
    </xdr:to>
    <xdr:sp macro="" textlink="">
      <xdr:nvSpPr>
        <xdr:cNvPr id="317" name="円/楕円 316"/>
        <xdr:cNvSpPr/>
      </xdr:nvSpPr>
      <xdr:spPr>
        <a:xfrm>
          <a:off x="86995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125188</xdr:rowOff>
    </xdr:from>
    <xdr:ext cx="534377" cy="259045"/>
    <xdr:sp macro="" textlink="">
      <xdr:nvSpPr>
        <xdr:cNvPr id="318" name="テキスト ボックス 317"/>
        <xdr:cNvSpPr txBox="1"/>
      </xdr:nvSpPr>
      <xdr:spPr>
        <a:xfrm>
          <a:off x="8483111" y="62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133004</xdr:rowOff>
    </xdr:from>
    <xdr:to>
      <xdr:col>11</xdr:col>
      <xdr:colOff>358775</xdr:colOff>
      <xdr:row>37</xdr:row>
      <xdr:rowOff>63154</xdr:rowOff>
    </xdr:to>
    <xdr:sp macro="" textlink="">
      <xdr:nvSpPr>
        <xdr:cNvPr id="319" name="円/楕円 318"/>
        <xdr:cNvSpPr/>
      </xdr:nvSpPr>
      <xdr:spPr>
        <a:xfrm>
          <a:off x="7810500" y="63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79681</xdr:rowOff>
    </xdr:from>
    <xdr:ext cx="534377" cy="259045"/>
    <xdr:sp macro="" textlink="">
      <xdr:nvSpPr>
        <xdr:cNvPr id="320" name="テキスト ボックス 319"/>
        <xdr:cNvSpPr txBox="1"/>
      </xdr:nvSpPr>
      <xdr:spPr>
        <a:xfrm>
          <a:off x="7594111" y="60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158035</xdr:rowOff>
    </xdr:from>
    <xdr:to>
      <xdr:col>10</xdr:col>
      <xdr:colOff>155575</xdr:colOff>
      <xdr:row>36</xdr:row>
      <xdr:rowOff>88185</xdr:rowOff>
    </xdr:to>
    <xdr:sp macro="" textlink="">
      <xdr:nvSpPr>
        <xdr:cNvPr id="321" name="円/楕円 320"/>
        <xdr:cNvSpPr/>
      </xdr:nvSpPr>
      <xdr:spPr>
        <a:xfrm>
          <a:off x="6921500" y="615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104712</xdr:rowOff>
    </xdr:from>
    <xdr:ext cx="534377" cy="259045"/>
    <xdr:sp macro="" textlink="">
      <xdr:nvSpPr>
        <xdr:cNvPr id="322" name="テキスト ボックス 321"/>
        <xdr:cNvSpPr txBox="1"/>
      </xdr:nvSpPr>
      <xdr:spPr>
        <a:xfrm>
          <a:off x="6705111" y="59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23154</xdr:rowOff>
    </xdr:from>
    <xdr:to>
      <xdr:col>15</xdr:col>
      <xdr:colOff>180975</xdr:colOff>
      <xdr:row>59</xdr:row>
      <xdr:rowOff>53856</xdr:rowOff>
    </xdr:to>
    <xdr:cxnSp macro="">
      <xdr:nvCxnSpPr>
        <xdr:cNvPr id="353" name="直線コネクタ 352"/>
        <xdr:cNvCxnSpPr/>
      </xdr:nvCxnSpPr>
      <xdr:spPr>
        <a:xfrm>
          <a:off x="9639300" y="10138704"/>
          <a:ext cx="8382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23154</xdr:rowOff>
    </xdr:from>
    <xdr:to>
      <xdr:col>14</xdr:col>
      <xdr:colOff>28575</xdr:colOff>
      <xdr:row>59</xdr:row>
      <xdr:rowOff>35723</xdr:rowOff>
    </xdr:to>
    <xdr:cxnSp macro="">
      <xdr:nvCxnSpPr>
        <xdr:cNvPr id="356" name="直線コネクタ 355"/>
        <xdr:cNvCxnSpPr/>
      </xdr:nvCxnSpPr>
      <xdr:spPr>
        <a:xfrm flipV="1">
          <a:off x="8750300" y="10138704"/>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35723</xdr:rowOff>
    </xdr:from>
    <xdr:to>
      <xdr:col>12</xdr:col>
      <xdr:colOff>511175</xdr:colOff>
      <xdr:row>59</xdr:row>
      <xdr:rowOff>48036</xdr:rowOff>
    </xdr:to>
    <xdr:cxnSp macro="">
      <xdr:nvCxnSpPr>
        <xdr:cNvPr id="359" name="直線コネクタ 358"/>
        <xdr:cNvCxnSpPr/>
      </xdr:nvCxnSpPr>
      <xdr:spPr>
        <a:xfrm flipV="1">
          <a:off x="7861300" y="10151273"/>
          <a:ext cx="889000" cy="1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35130</xdr:rowOff>
    </xdr:from>
    <xdr:to>
      <xdr:col>11</xdr:col>
      <xdr:colOff>307975</xdr:colOff>
      <xdr:row>59</xdr:row>
      <xdr:rowOff>48036</xdr:rowOff>
    </xdr:to>
    <xdr:cxnSp macro="">
      <xdr:nvCxnSpPr>
        <xdr:cNvPr id="362" name="直線コネクタ 361"/>
        <xdr:cNvCxnSpPr/>
      </xdr:nvCxnSpPr>
      <xdr:spPr>
        <a:xfrm>
          <a:off x="6972300" y="10150680"/>
          <a:ext cx="889000" cy="1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3056</xdr:rowOff>
    </xdr:from>
    <xdr:to>
      <xdr:col>15</xdr:col>
      <xdr:colOff>231775</xdr:colOff>
      <xdr:row>59</xdr:row>
      <xdr:rowOff>104656</xdr:rowOff>
    </xdr:to>
    <xdr:sp macro="" textlink="">
      <xdr:nvSpPr>
        <xdr:cNvPr id="372" name="円/楕円 371"/>
        <xdr:cNvSpPr/>
      </xdr:nvSpPr>
      <xdr:spPr>
        <a:xfrm>
          <a:off x="10426700" y="10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89433</xdr:rowOff>
    </xdr:from>
    <xdr:ext cx="534377" cy="259045"/>
    <xdr:sp macro="" textlink="">
      <xdr:nvSpPr>
        <xdr:cNvPr id="373" name="農林水産業費該当値テキスト"/>
        <xdr:cNvSpPr txBox="1"/>
      </xdr:nvSpPr>
      <xdr:spPr>
        <a:xfrm>
          <a:off x="10528300" y="100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143804</xdr:rowOff>
    </xdr:from>
    <xdr:to>
      <xdr:col>14</xdr:col>
      <xdr:colOff>79375</xdr:colOff>
      <xdr:row>59</xdr:row>
      <xdr:rowOff>73954</xdr:rowOff>
    </xdr:to>
    <xdr:sp macro="" textlink="">
      <xdr:nvSpPr>
        <xdr:cNvPr id="374" name="円/楕円 373"/>
        <xdr:cNvSpPr/>
      </xdr:nvSpPr>
      <xdr:spPr>
        <a:xfrm>
          <a:off x="9588500" y="100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65081</xdr:rowOff>
    </xdr:from>
    <xdr:ext cx="534377" cy="259045"/>
    <xdr:sp macro="" textlink="">
      <xdr:nvSpPr>
        <xdr:cNvPr id="375" name="テキスト ボックス 374"/>
        <xdr:cNvSpPr txBox="1"/>
      </xdr:nvSpPr>
      <xdr:spPr>
        <a:xfrm>
          <a:off x="9372111" y="101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156373</xdr:rowOff>
    </xdr:from>
    <xdr:to>
      <xdr:col>12</xdr:col>
      <xdr:colOff>561975</xdr:colOff>
      <xdr:row>59</xdr:row>
      <xdr:rowOff>86523</xdr:rowOff>
    </xdr:to>
    <xdr:sp macro="" textlink="">
      <xdr:nvSpPr>
        <xdr:cNvPr id="376" name="円/楕円 375"/>
        <xdr:cNvSpPr/>
      </xdr:nvSpPr>
      <xdr:spPr>
        <a:xfrm>
          <a:off x="8699500" y="1010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77650</xdr:rowOff>
    </xdr:from>
    <xdr:ext cx="534377" cy="259045"/>
    <xdr:sp macro="" textlink="">
      <xdr:nvSpPr>
        <xdr:cNvPr id="377" name="テキスト ボックス 376"/>
        <xdr:cNvSpPr txBox="1"/>
      </xdr:nvSpPr>
      <xdr:spPr>
        <a:xfrm>
          <a:off x="8483111" y="1019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168686</xdr:rowOff>
    </xdr:from>
    <xdr:to>
      <xdr:col>11</xdr:col>
      <xdr:colOff>358775</xdr:colOff>
      <xdr:row>59</xdr:row>
      <xdr:rowOff>98836</xdr:rowOff>
    </xdr:to>
    <xdr:sp macro="" textlink="">
      <xdr:nvSpPr>
        <xdr:cNvPr id="378" name="円/楕円 377"/>
        <xdr:cNvSpPr/>
      </xdr:nvSpPr>
      <xdr:spPr>
        <a:xfrm>
          <a:off x="7810500" y="1011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89963</xdr:rowOff>
    </xdr:from>
    <xdr:ext cx="534377" cy="259045"/>
    <xdr:sp macro="" textlink="">
      <xdr:nvSpPr>
        <xdr:cNvPr id="379" name="テキスト ボックス 378"/>
        <xdr:cNvSpPr txBox="1"/>
      </xdr:nvSpPr>
      <xdr:spPr>
        <a:xfrm>
          <a:off x="7594111" y="102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155780</xdr:rowOff>
    </xdr:from>
    <xdr:to>
      <xdr:col>10</xdr:col>
      <xdr:colOff>155575</xdr:colOff>
      <xdr:row>59</xdr:row>
      <xdr:rowOff>85930</xdr:rowOff>
    </xdr:to>
    <xdr:sp macro="" textlink="">
      <xdr:nvSpPr>
        <xdr:cNvPr id="380" name="円/楕円 379"/>
        <xdr:cNvSpPr/>
      </xdr:nvSpPr>
      <xdr:spPr>
        <a:xfrm>
          <a:off x="6921500" y="100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77057</xdr:rowOff>
    </xdr:from>
    <xdr:ext cx="534377" cy="259045"/>
    <xdr:sp macro="" textlink="">
      <xdr:nvSpPr>
        <xdr:cNvPr id="381" name="テキスト ボックス 380"/>
        <xdr:cNvSpPr txBox="1"/>
      </xdr:nvSpPr>
      <xdr:spPr>
        <a:xfrm>
          <a:off x="6705111" y="101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112252</xdr:rowOff>
    </xdr:from>
    <xdr:to>
      <xdr:col>15</xdr:col>
      <xdr:colOff>180975</xdr:colOff>
      <xdr:row>78</xdr:row>
      <xdr:rowOff>131173</xdr:rowOff>
    </xdr:to>
    <xdr:cxnSp macro="">
      <xdr:nvCxnSpPr>
        <xdr:cNvPr id="410" name="直線コネクタ 409"/>
        <xdr:cNvCxnSpPr/>
      </xdr:nvCxnSpPr>
      <xdr:spPr>
        <a:xfrm>
          <a:off x="9639300" y="13485352"/>
          <a:ext cx="838200" cy="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26764</xdr:rowOff>
    </xdr:from>
    <xdr:to>
      <xdr:col>14</xdr:col>
      <xdr:colOff>28575</xdr:colOff>
      <xdr:row>78</xdr:row>
      <xdr:rowOff>112252</xdr:rowOff>
    </xdr:to>
    <xdr:cxnSp macro="">
      <xdr:nvCxnSpPr>
        <xdr:cNvPr id="413" name="直線コネクタ 412"/>
        <xdr:cNvCxnSpPr/>
      </xdr:nvCxnSpPr>
      <xdr:spPr>
        <a:xfrm>
          <a:off x="8750300" y="13399864"/>
          <a:ext cx="889000" cy="8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26764</xdr:rowOff>
    </xdr:from>
    <xdr:to>
      <xdr:col>12</xdr:col>
      <xdr:colOff>511175</xdr:colOff>
      <xdr:row>79</xdr:row>
      <xdr:rowOff>12240</xdr:rowOff>
    </xdr:to>
    <xdr:cxnSp macro="">
      <xdr:nvCxnSpPr>
        <xdr:cNvPr id="416" name="直線コネクタ 415"/>
        <xdr:cNvCxnSpPr/>
      </xdr:nvCxnSpPr>
      <xdr:spPr>
        <a:xfrm flipV="1">
          <a:off x="7861300" y="13399864"/>
          <a:ext cx="889000" cy="15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1279</xdr:rowOff>
    </xdr:from>
    <xdr:to>
      <xdr:col>11</xdr:col>
      <xdr:colOff>307975</xdr:colOff>
      <xdr:row>79</xdr:row>
      <xdr:rowOff>12240</xdr:rowOff>
    </xdr:to>
    <xdr:cxnSp macro="">
      <xdr:nvCxnSpPr>
        <xdr:cNvPr id="419" name="直線コネクタ 418"/>
        <xdr:cNvCxnSpPr/>
      </xdr:nvCxnSpPr>
      <xdr:spPr>
        <a:xfrm>
          <a:off x="6972300" y="13545829"/>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80373</xdr:rowOff>
    </xdr:from>
    <xdr:to>
      <xdr:col>15</xdr:col>
      <xdr:colOff>231775</xdr:colOff>
      <xdr:row>79</xdr:row>
      <xdr:rowOff>10523</xdr:rowOff>
    </xdr:to>
    <xdr:sp macro="" textlink="">
      <xdr:nvSpPr>
        <xdr:cNvPr id="429" name="円/楕円 428"/>
        <xdr:cNvSpPr/>
      </xdr:nvSpPr>
      <xdr:spPr>
        <a:xfrm>
          <a:off x="104267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166750</xdr:rowOff>
    </xdr:from>
    <xdr:ext cx="534377" cy="259045"/>
    <xdr:sp macro="" textlink="">
      <xdr:nvSpPr>
        <xdr:cNvPr id="430" name="商工費該当値テキスト"/>
        <xdr:cNvSpPr txBox="1"/>
      </xdr:nvSpPr>
      <xdr:spPr>
        <a:xfrm>
          <a:off x="10528300" y="133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61452</xdr:rowOff>
    </xdr:from>
    <xdr:to>
      <xdr:col>14</xdr:col>
      <xdr:colOff>79375</xdr:colOff>
      <xdr:row>78</xdr:row>
      <xdr:rowOff>163052</xdr:rowOff>
    </xdr:to>
    <xdr:sp macro="" textlink="">
      <xdr:nvSpPr>
        <xdr:cNvPr id="431" name="円/楕円 430"/>
        <xdr:cNvSpPr/>
      </xdr:nvSpPr>
      <xdr:spPr>
        <a:xfrm>
          <a:off x="9588500" y="134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154179</xdr:rowOff>
    </xdr:from>
    <xdr:ext cx="534377" cy="259045"/>
    <xdr:sp macro="" textlink="">
      <xdr:nvSpPr>
        <xdr:cNvPr id="432" name="テキスト ボックス 431"/>
        <xdr:cNvSpPr txBox="1"/>
      </xdr:nvSpPr>
      <xdr:spPr>
        <a:xfrm>
          <a:off x="9372111" y="1352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147414</xdr:rowOff>
    </xdr:from>
    <xdr:to>
      <xdr:col>12</xdr:col>
      <xdr:colOff>561975</xdr:colOff>
      <xdr:row>78</xdr:row>
      <xdr:rowOff>77564</xdr:rowOff>
    </xdr:to>
    <xdr:sp macro="" textlink="">
      <xdr:nvSpPr>
        <xdr:cNvPr id="433" name="円/楕円 432"/>
        <xdr:cNvSpPr/>
      </xdr:nvSpPr>
      <xdr:spPr>
        <a:xfrm>
          <a:off x="8699500" y="133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94091</xdr:rowOff>
    </xdr:from>
    <xdr:ext cx="534377" cy="259045"/>
    <xdr:sp macro="" textlink="">
      <xdr:nvSpPr>
        <xdr:cNvPr id="434" name="テキスト ボックス 433"/>
        <xdr:cNvSpPr txBox="1"/>
      </xdr:nvSpPr>
      <xdr:spPr>
        <a:xfrm>
          <a:off x="8483111" y="1312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132890</xdr:rowOff>
    </xdr:from>
    <xdr:to>
      <xdr:col>11</xdr:col>
      <xdr:colOff>358775</xdr:colOff>
      <xdr:row>79</xdr:row>
      <xdr:rowOff>63040</xdr:rowOff>
    </xdr:to>
    <xdr:sp macro="" textlink="">
      <xdr:nvSpPr>
        <xdr:cNvPr id="435" name="円/楕円 434"/>
        <xdr:cNvSpPr/>
      </xdr:nvSpPr>
      <xdr:spPr>
        <a:xfrm>
          <a:off x="7810500" y="135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54167</xdr:rowOff>
    </xdr:from>
    <xdr:ext cx="469744" cy="259045"/>
    <xdr:sp macro="" textlink="">
      <xdr:nvSpPr>
        <xdr:cNvPr id="436" name="テキスト ボックス 435"/>
        <xdr:cNvSpPr txBox="1"/>
      </xdr:nvSpPr>
      <xdr:spPr>
        <a:xfrm>
          <a:off x="7626427" y="1359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121929</xdr:rowOff>
    </xdr:from>
    <xdr:to>
      <xdr:col>10</xdr:col>
      <xdr:colOff>155575</xdr:colOff>
      <xdr:row>79</xdr:row>
      <xdr:rowOff>52079</xdr:rowOff>
    </xdr:to>
    <xdr:sp macro="" textlink="">
      <xdr:nvSpPr>
        <xdr:cNvPr id="437" name="円/楕円 436"/>
        <xdr:cNvSpPr/>
      </xdr:nvSpPr>
      <xdr:spPr>
        <a:xfrm>
          <a:off x="6921500" y="134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43206</xdr:rowOff>
    </xdr:from>
    <xdr:ext cx="534377" cy="259045"/>
    <xdr:sp macro="" textlink="">
      <xdr:nvSpPr>
        <xdr:cNvPr id="438" name="テキスト ボックス 437"/>
        <xdr:cNvSpPr txBox="1"/>
      </xdr:nvSpPr>
      <xdr:spPr>
        <a:xfrm>
          <a:off x="6705111" y="1358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140029</xdr:rowOff>
    </xdr:from>
    <xdr:to>
      <xdr:col>15</xdr:col>
      <xdr:colOff>180975</xdr:colOff>
      <xdr:row>98</xdr:row>
      <xdr:rowOff>158519</xdr:rowOff>
    </xdr:to>
    <xdr:cxnSp macro="">
      <xdr:nvCxnSpPr>
        <xdr:cNvPr id="467" name="直線コネクタ 466"/>
        <xdr:cNvCxnSpPr/>
      </xdr:nvCxnSpPr>
      <xdr:spPr>
        <a:xfrm flipV="1">
          <a:off x="9639300" y="16942129"/>
          <a:ext cx="838200" cy="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158519</xdr:rowOff>
    </xdr:from>
    <xdr:to>
      <xdr:col>14</xdr:col>
      <xdr:colOff>28575</xdr:colOff>
      <xdr:row>99</xdr:row>
      <xdr:rowOff>1132</xdr:rowOff>
    </xdr:to>
    <xdr:cxnSp macro="">
      <xdr:nvCxnSpPr>
        <xdr:cNvPr id="470" name="直線コネクタ 469"/>
        <xdr:cNvCxnSpPr/>
      </xdr:nvCxnSpPr>
      <xdr:spPr>
        <a:xfrm flipV="1">
          <a:off x="8750300" y="16960619"/>
          <a:ext cx="8890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1132</xdr:rowOff>
    </xdr:from>
    <xdr:to>
      <xdr:col>12</xdr:col>
      <xdr:colOff>511175</xdr:colOff>
      <xdr:row>99</xdr:row>
      <xdr:rowOff>10899</xdr:rowOff>
    </xdr:to>
    <xdr:cxnSp macro="">
      <xdr:nvCxnSpPr>
        <xdr:cNvPr id="473" name="直線コネクタ 472"/>
        <xdr:cNvCxnSpPr/>
      </xdr:nvCxnSpPr>
      <xdr:spPr>
        <a:xfrm flipV="1">
          <a:off x="7861300" y="16974682"/>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6691</xdr:rowOff>
    </xdr:from>
    <xdr:to>
      <xdr:col>11</xdr:col>
      <xdr:colOff>307975</xdr:colOff>
      <xdr:row>99</xdr:row>
      <xdr:rowOff>10899</xdr:rowOff>
    </xdr:to>
    <xdr:cxnSp macro="">
      <xdr:nvCxnSpPr>
        <xdr:cNvPr id="476" name="直線コネクタ 475"/>
        <xdr:cNvCxnSpPr/>
      </xdr:nvCxnSpPr>
      <xdr:spPr>
        <a:xfrm>
          <a:off x="6972300" y="16980241"/>
          <a:ext cx="88900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89229</xdr:rowOff>
    </xdr:from>
    <xdr:to>
      <xdr:col>15</xdr:col>
      <xdr:colOff>231775</xdr:colOff>
      <xdr:row>99</xdr:row>
      <xdr:rowOff>19379</xdr:rowOff>
    </xdr:to>
    <xdr:sp macro="" textlink="">
      <xdr:nvSpPr>
        <xdr:cNvPr id="486" name="円/楕円 485"/>
        <xdr:cNvSpPr/>
      </xdr:nvSpPr>
      <xdr:spPr>
        <a:xfrm>
          <a:off x="10426700" y="168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40972</xdr:rowOff>
    </xdr:from>
    <xdr:ext cx="534377" cy="259045"/>
    <xdr:sp macro="" textlink="">
      <xdr:nvSpPr>
        <xdr:cNvPr id="487" name="土木費該当値テキスト"/>
        <xdr:cNvSpPr txBox="1"/>
      </xdr:nvSpPr>
      <xdr:spPr>
        <a:xfrm>
          <a:off x="10528300" y="168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99,569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107719</xdr:rowOff>
    </xdr:from>
    <xdr:to>
      <xdr:col>14</xdr:col>
      <xdr:colOff>79375</xdr:colOff>
      <xdr:row>99</xdr:row>
      <xdr:rowOff>37869</xdr:rowOff>
    </xdr:to>
    <xdr:sp macro="" textlink="">
      <xdr:nvSpPr>
        <xdr:cNvPr id="488" name="円/楕円 487"/>
        <xdr:cNvSpPr/>
      </xdr:nvSpPr>
      <xdr:spPr>
        <a:xfrm>
          <a:off x="9588500" y="169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28996</xdr:rowOff>
    </xdr:from>
    <xdr:ext cx="534377" cy="259045"/>
    <xdr:sp macro="" textlink="">
      <xdr:nvSpPr>
        <xdr:cNvPr id="489" name="テキスト ボックス 488"/>
        <xdr:cNvSpPr txBox="1"/>
      </xdr:nvSpPr>
      <xdr:spPr>
        <a:xfrm>
          <a:off x="9372111" y="170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121782</xdr:rowOff>
    </xdr:from>
    <xdr:to>
      <xdr:col>12</xdr:col>
      <xdr:colOff>561975</xdr:colOff>
      <xdr:row>99</xdr:row>
      <xdr:rowOff>51932</xdr:rowOff>
    </xdr:to>
    <xdr:sp macro="" textlink="">
      <xdr:nvSpPr>
        <xdr:cNvPr id="490" name="円/楕円 489"/>
        <xdr:cNvSpPr/>
      </xdr:nvSpPr>
      <xdr:spPr>
        <a:xfrm>
          <a:off x="8699500" y="169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43059</xdr:rowOff>
    </xdr:from>
    <xdr:ext cx="534377" cy="259045"/>
    <xdr:sp macro="" textlink="">
      <xdr:nvSpPr>
        <xdr:cNvPr id="491" name="テキスト ボックス 490"/>
        <xdr:cNvSpPr txBox="1"/>
      </xdr:nvSpPr>
      <xdr:spPr>
        <a:xfrm>
          <a:off x="8483111" y="1701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131549</xdr:rowOff>
    </xdr:from>
    <xdr:to>
      <xdr:col>11</xdr:col>
      <xdr:colOff>358775</xdr:colOff>
      <xdr:row>99</xdr:row>
      <xdr:rowOff>61699</xdr:rowOff>
    </xdr:to>
    <xdr:sp macro="" textlink="">
      <xdr:nvSpPr>
        <xdr:cNvPr id="492" name="円/楕円 491"/>
        <xdr:cNvSpPr/>
      </xdr:nvSpPr>
      <xdr:spPr>
        <a:xfrm>
          <a:off x="7810500" y="169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52826</xdr:rowOff>
    </xdr:from>
    <xdr:ext cx="534377" cy="259045"/>
    <xdr:sp macro="" textlink="">
      <xdr:nvSpPr>
        <xdr:cNvPr id="493" name="テキスト ボックス 492"/>
        <xdr:cNvSpPr txBox="1"/>
      </xdr:nvSpPr>
      <xdr:spPr>
        <a:xfrm>
          <a:off x="7594111" y="170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127341</xdr:rowOff>
    </xdr:from>
    <xdr:to>
      <xdr:col>10</xdr:col>
      <xdr:colOff>155575</xdr:colOff>
      <xdr:row>99</xdr:row>
      <xdr:rowOff>57491</xdr:rowOff>
    </xdr:to>
    <xdr:sp macro="" textlink="">
      <xdr:nvSpPr>
        <xdr:cNvPr id="494" name="円/楕円 493"/>
        <xdr:cNvSpPr/>
      </xdr:nvSpPr>
      <xdr:spPr>
        <a:xfrm>
          <a:off x="6921500" y="169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48618</xdr:rowOff>
    </xdr:from>
    <xdr:ext cx="534377" cy="259045"/>
    <xdr:sp macro="" textlink="">
      <xdr:nvSpPr>
        <xdr:cNvPr id="495" name="テキスト ボックス 494"/>
        <xdr:cNvSpPr txBox="1"/>
      </xdr:nvSpPr>
      <xdr:spPr>
        <a:xfrm>
          <a:off x="6705111" y="170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141492</xdr:rowOff>
    </xdr:from>
    <xdr:to>
      <xdr:col>23</xdr:col>
      <xdr:colOff>517525</xdr:colOff>
      <xdr:row>36</xdr:row>
      <xdr:rowOff>165845</xdr:rowOff>
    </xdr:to>
    <xdr:cxnSp macro="">
      <xdr:nvCxnSpPr>
        <xdr:cNvPr id="522" name="直線コネクタ 521"/>
        <xdr:cNvCxnSpPr/>
      </xdr:nvCxnSpPr>
      <xdr:spPr>
        <a:xfrm>
          <a:off x="15481300" y="6313692"/>
          <a:ext cx="8382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141056</xdr:rowOff>
    </xdr:from>
    <xdr:to>
      <xdr:col>22</xdr:col>
      <xdr:colOff>365125</xdr:colOff>
      <xdr:row>36</xdr:row>
      <xdr:rowOff>141492</xdr:rowOff>
    </xdr:to>
    <xdr:cxnSp macro="">
      <xdr:nvCxnSpPr>
        <xdr:cNvPr id="525" name="直線コネクタ 524"/>
        <xdr:cNvCxnSpPr/>
      </xdr:nvCxnSpPr>
      <xdr:spPr>
        <a:xfrm>
          <a:off x="14592300" y="6313256"/>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141056</xdr:rowOff>
    </xdr:from>
    <xdr:to>
      <xdr:col>21</xdr:col>
      <xdr:colOff>161925</xdr:colOff>
      <xdr:row>37</xdr:row>
      <xdr:rowOff>155064</xdr:rowOff>
    </xdr:to>
    <xdr:cxnSp macro="">
      <xdr:nvCxnSpPr>
        <xdr:cNvPr id="528" name="直線コネクタ 527"/>
        <xdr:cNvCxnSpPr/>
      </xdr:nvCxnSpPr>
      <xdr:spPr>
        <a:xfrm flipV="1">
          <a:off x="13703300" y="6313256"/>
          <a:ext cx="889000" cy="1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155064</xdr:rowOff>
    </xdr:from>
    <xdr:to>
      <xdr:col>19</xdr:col>
      <xdr:colOff>644525</xdr:colOff>
      <xdr:row>37</xdr:row>
      <xdr:rowOff>157956</xdr:rowOff>
    </xdr:to>
    <xdr:cxnSp macro="">
      <xdr:nvCxnSpPr>
        <xdr:cNvPr id="531" name="直線コネクタ 530"/>
        <xdr:cNvCxnSpPr/>
      </xdr:nvCxnSpPr>
      <xdr:spPr>
        <a:xfrm flipV="1">
          <a:off x="12814300" y="6498714"/>
          <a:ext cx="8890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115045</xdr:rowOff>
    </xdr:from>
    <xdr:to>
      <xdr:col>23</xdr:col>
      <xdr:colOff>568325</xdr:colOff>
      <xdr:row>37</xdr:row>
      <xdr:rowOff>45195</xdr:rowOff>
    </xdr:to>
    <xdr:sp macro="" textlink="">
      <xdr:nvSpPr>
        <xdr:cNvPr id="541" name="円/楕円 540"/>
        <xdr:cNvSpPr/>
      </xdr:nvSpPr>
      <xdr:spPr>
        <a:xfrm>
          <a:off x="16268700" y="62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137922</xdr:rowOff>
    </xdr:from>
    <xdr:ext cx="599010" cy="259045"/>
    <xdr:sp macro="" textlink="">
      <xdr:nvSpPr>
        <xdr:cNvPr id="542" name="消防費該当値テキスト"/>
        <xdr:cNvSpPr txBox="1"/>
      </xdr:nvSpPr>
      <xdr:spPr>
        <a:xfrm>
          <a:off x="16370300" y="613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138,563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90692</xdr:rowOff>
    </xdr:from>
    <xdr:to>
      <xdr:col>22</xdr:col>
      <xdr:colOff>415925</xdr:colOff>
      <xdr:row>37</xdr:row>
      <xdr:rowOff>20842</xdr:rowOff>
    </xdr:to>
    <xdr:sp macro="" textlink="">
      <xdr:nvSpPr>
        <xdr:cNvPr id="543" name="円/楕円 542"/>
        <xdr:cNvSpPr/>
      </xdr:nvSpPr>
      <xdr:spPr>
        <a:xfrm>
          <a:off x="15430500" y="62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37369</xdr:rowOff>
    </xdr:from>
    <xdr:ext cx="599010" cy="259045"/>
    <xdr:sp macro="" textlink="">
      <xdr:nvSpPr>
        <xdr:cNvPr id="544" name="テキスト ボックス 543"/>
        <xdr:cNvSpPr txBox="1"/>
      </xdr:nvSpPr>
      <xdr:spPr>
        <a:xfrm>
          <a:off x="15181794" y="60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149,216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90256</xdr:rowOff>
    </xdr:from>
    <xdr:to>
      <xdr:col>21</xdr:col>
      <xdr:colOff>212725</xdr:colOff>
      <xdr:row>37</xdr:row>
      <xdr:rowOff>20406</xdr:rowOff>
    </xdr:to>
    <xdr:sp macro="" textlink="">
      <xdr:nvSpPr>
        <xdr:cNvPr id="545" name="円/楕円 544"/>
        <xdr:cNvSpPr/>
      </xdr:nvSpPr>
      <xdr:spPr>
        <a:xfrm>
          <a:off x="14541500" y="62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36933</xdr:rowOff>
    </xdr:from>
    <xdr:ext cx="599010" cy="259045"/>
    <xdr:sp macro="" textlink="">
      <xdr:nvSpPr>
        <xdr:cNvPr id="546" name="テキスト ボックス 545"/>
        <xdr:cNvSpPr txBox="1"/>
      </xdr:nvSpPr>
      <xdr:spPr>
        <a:xfrm>
          <a:off x="14292794" y="603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149,407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104264</xdr:rowOff>
    </xdr:from>
    <xdr:to>
      <xdr:col>20</xdr:col>
      <xdr:colOff>9525</xdr:colOff>
      <xdr:row>38</xdr:row>
      <xdr:rowOff>34414</xdr:rowOff>
    </xdr:to>
    <xdr:sp macro="" textlink="">
      <xdr:nvSpPr>
        <xdr:cNvPr id="547" name="円/楕円 546"/>
        <xdr:cNvSpPr/>
      </xdr:nvSpPr>
      <xdr:spPr>
        <a:xfrm>
          <a:off x="13652500" y="64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50941</xdr:rowOff>
    </xdr:from>
    <xdr:ext cx="534377" cy="259045"/>
    <xdr:sp macro="" textlink="">
      <xdr:nvSpPr>
        <xdr:cNvPr id="548" name="テキスト ボックス 547"/>
        <xdr:cNvSpPr txBox="1"/>
      </xdr:nvSpPr>
      <xdr:spPr>
        <a:xfrm>
          <a:off x="13436111" y="62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107156</xdr:rowOff>
    </xdr:from>
    <xdr:to>
      <xdr:col>18</xdr:col>
      <xdr:colOff>492125</xdr:colOff>
      <xdr:row>38</xdr:row>
      <xdr:rowOff>37306</xdr:rowOff>
    </xdr:to>
    <xdr:sp macro="" textlink="">
      <xdr:nvSpPr>
        <xdr:cNvPr id="549" name="円/楕円 548"/>
        <xdr:cNvSpPr/>
      </xdr:nvSpPr>
      <xdr:spPr>
        <a:xfrm>
          <a:off x="12763500" y="64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53833</xdr:rowOff>
    </xdr:from>
    <xdr:ext cx="534377" cy="259045"/>
    <xdr:sp macro="" textlink="">
      <xdr:nvSpPr>
        <xdr:cNvPr id="550" name="テキスト ボックス 549"/>
        <xdr:cNvSpPr txBox="1"/>
      </xdr:nvSpPr>
      <xdr:spPr>
        <a:xfrm>
          <a:off x="12547111" y="6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58250</xdr:rowOff>
    </xdr:from>
    <xdr:to>
      <xdr:col>23</xdr:col>
      <xdr:colOff>517525</xdr:colOff>
      <xdr:row>58</xdr:row>
      <xdr:rowOff>95622</xdr:rowOff>
    </xdr:to>
    <xdr:cxnSp macro="">
      <xdr:nvCxnSpPr>
        <xdr:cNvPr id="579" name="直線コネクタ 578"/>
        <xdr:cNvCxnSpPr/>
      </xdr:nvCxnSpPr>
      <xdr:spPr>
        <a:xfrm flipV="1">
          <a:off x="15481300" y="10002350"/>
          <a:ext cx="838200" cy="3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95622</xdr:rowOff>
    </xdr:from>
    <xdr:to>
      <xdr:col>22</xdr:col>
      <xdr:colOff>365125</xdr:colOff>
      <xdr:row>58</xdr:row>
      <xdr:rowOff>122170</xdr:rowOff>
    </xdr:to>
    <xdr:cxnSp macro="">
      <xdr:nvCxnSpPr>
        <xdr:cNvPr id="582" name="直線コネクタ 581"/>
        <xdr:cNvCxnSpPr/>
      </xdr:nvCxnSpPr>
      <xdr:spPr>
        <a:xfrm flipV="1">
          <a:off x="14592300" y="10039722"/>
          <a:ext cx="889000" cy="2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120206</xdr:rowOff>
    </xdr:from>
    <xdr:to>
      <xdr:col>21</xdr:col>
      <xdr:colOff>161925</xdr:colOff>
      <xdr:row>58</xdr:row>
      <xdr:rowOff>122170</xdr:rowOff>
    </xdr:to>
    <xdr:cxnSp macro="">
      <xdr:nvCxnSpPr>
        <xdr:cNvPr id="585" name="直線コネクタ 584"/>
        <xdr:cNvCxnSpPr/>
      </xdr:nvCxnSpPr>
      <xdr:spPr>
        <a:xfrm>
          <a:off x="13703300" y="10064306"/>
          <a:ext cx="8890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81150</xdr:rowOff>
    </xdr:from>
    <xdr:to>
      <xdr:col>19</xdr:col>
      <xdr:colOff>644525</xdr:colOff>
      <xdr:row>58</xdr:row>
      <xdr:rowOff>120206</xdr:rowOff>
    </xdr:to>
    <xdr:cxnSp macro="">
      <xdr:nvCxnSpPr>
        <xdr:cNvPr id="588" name="直線コネクタ 587"/>
        <xdr:cNvCxnSpPr/>
      </xdr:nvCxnSpPr>
      <xdr:spPr>
        <a:xfrm>
          <a:off x="12814300" y="10025250"/>
          <a:ext cx="889000" cy="3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7450</xdr:rowOff>
    </xdr:from>
    <xdr:to>
      <xdr:col>23</xdr:col>
      <xdr:colOff>568325</xdr:colOff>
      <xdr:row>58</xdr:row>
      <xdr:rowOff>109050</xdr:rowOff>
    </xdr:to>
    <xdr:sp macro="" textlink="">
      <xdr:nvSpPr>
        <xdr:cNvPr id="598" name="円/楕円 597"/>
        <xdr:cNvSpPr/>
      </xdr:nvSpPr>
      <xdr:spPr>
        <a:xfrm>
          <a:off x="16268700" y="99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93827</xdr:rowOff>
    </xdr:from>
    <xdr:ext cx="534377" cy="259045"/>
    <xdr:sp macro="" textlink="">
      <xdr:nvSpPr>
        <xdr:cNvPr id="599" name="教育費該当値テキスト"/>
        <xdr:cNvSpPr txBox="1"/>
      </xdr:nvSpPr>
      <xdr:spPr>
        <a:xfrm>
          <a:off x="16370300" y="986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82,756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44822</xdr:rowOff>
    </xdr:from>
    <xdr:to>
      <xdr:col>22</xdr:col>
      <xdr:colOff>415925</xdr:colOff>
      <xdr:row>58</xdr:row>
      <xdr:rowOff>146422</xdr:rowOff>
    </xdr:to>
    <xdr:sp macro="" textlink="">
      <xdr:nvSpPr>
        <xdr:cNvPr id="600" name="円/楕円 599"/>
        <xdr:cNvSpPr/>
      </xdr:nvSpPr>
      <xdr:spPr>
        <a:xfrm>
          <a:off x="15430500" y="99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137549</xdr:rowOff>
    </xdr:from>
    <xdr:ext cx="534377" cy="259045"/>
    <xdr:sp macro="" textlink="">
      <xdr:nvSpPr>
        <xdr:cNvPr id="601" name="テキスト ボックス 600"/>
        <xdr:cNvSpPr txBox="1"/>
      </xdr:nvSpPr>
      <xdr:spPr>
        <a:xfrm>
          <a:off x="15214111" y="1008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71370</xdr:rowOff>
    </xdr:from>
    <xdr:to>
      <xdr:col>21</xdr:col>
      <xdr:colOff>212725</xdr:colOff>
      <xdr:row>59</xdr:row>
      <xdr:rowOff>1520</xdr:rowOff>
    </xdr:to>
    <xdr:sp macro="" textlink="">
      <xdr:nvSpPr>
        <xdr:cNvPr id="602" name="円/楕円 601"/>
        <xdr:cNvSpPr/>
      </xdr:nvSpPr>
      <xdr:spPr>
        <a:xfrm>
          <a:off x="14541500" y="100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164097</xdr:rowOff>
    </xdr:from>
    <xdr:ext cx="534377" cy="259045"/>
    <xdr:sp macro="" textlink="">
      <xdr:nvSpPr>
        <xdr:cNvPr id="603" name="テキスト ボックス 602"/>
        <xdr:cNvSpPr txBox="1"/>
      </xdr:nvSpPr>
      <xdr:spPr>
        <a:xfrm>
          <a:off x="14325111" y="1010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69406</xdr:rowOff>
    </xdr:from>
    <xdr:to>
      <xdr:col>20</xdr:col>
      <xdr:colOff>9525</xdr:colOff>
      <xdr:row>58</xdr:row>
      <xdr:rowOff>171006</xdr:rowOff>
    </xdr:to>
    <xdr:sp macro="" textlink="">
      <xdr:nvSpPr>
        <xdr:cNvPr id="604" name="円/楕円 603"/>
        <xdr:cNvSpPr/>
      </xdr:nvSpPr>
      <xdr:spPr>
        <a:xfrm>
          <a:off x="13652500" y="100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162133</xdr:rowOff>
    </xdr:from>
    <xdr:ext cx="534377" cy="259045"/>
    <xdr:sp macro="" textlink="">
      <xdr:nvSpPr>
        <xdr:cNvPr id="605" name="テキスト ボックス 604"/>
        <xdr:cNvSpPr txBox="1"/>
      </xdr:nvSpPr>
      <xdr:spPr>
        <a:xfrm>
          <a:off x="13436111" y="101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30350</xdr:rowOff>
    </xdr:from>
    <xdr:to>
      <xdr:col>18</xdr:col>
      <xdr:colOff>492125</xdr:colOff>
      <xdr:row>58</xdr:row>
      <xdr:rowOff>131950</xdr:rowOff>
    </xdr:to>
    <xdr:sp macro="" textlink="">
      <xdr:nvSpPr>
        <xdr:cNvPr id="606" name="円/楕円 605"/>
        <xdr:cNvSpPr/>
      </xdr:nvSpPr>
      <xdr:spPr>
        <a:xfrm>
          <a:off x="12763500" y="99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123077</xdr:rowOff>
    </xdr:from>
    <xdr:ext cx="534377" cy="259045"/>
    <xdr:sp macro="" textlink="">
      <xdr:nvSpPr>
        <xdr:cNvPr id="607" name="テキスト ボックス 606"/>
        <xdr:cNvSpPr txBox="1"/>
      </xdr:nvSpPr>
      <xdr:spPr>
        <a:xfrm>
          <a:off x="12547111" y="100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123958</xdr:rowOff>
    </xdr:from>
    <xdr:to>
      <xdr:col>23</xdr:col>
      <xdr:colOff>517525</xdr:colOff>
      <xdr:row>78</xdr:row>
      <xdr:rowOff>132243</xdr:rowOff>
    </xdr:to>
    <xdr:cxnSp macro="">
      <xdr:nvCxnSpPr>
        <xdr:cNvPr id="634" name="直線コネクタ 633"/>
        <xdr:cNvCxnSpPr/>
      </xdr:nvCxnSpPr>
      <xdr:spPr>
        <a:xfrm flipV="1">
          <a:off x="15481300" y="13497058"/>
          <a:ext cx="8382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116815</xdr:rowOff>
    </xdr:from>
    <xdr:to>
      <xdr:col>22</xdr:col>
      <xdr:colOff>365125</xdr:colOff>
      <xdr:row>78</xdr:row>
      <xdr:rowOff>132243</xdr:rowOff>
    </xdr:to>
    <xdr:cxnSp macro="">
      <xdr:nvCxnSpPr>
        <xdr:cNvPr id="637" name="直線コネクタ 636"/>
        <xdr:cNvCxnSpPr/>
      </xdr:nvCxnSpPr>
      <xdr:spPr>
        <a:xfrm>
          <a:off x="14592300" y="13489915"/>
          <a:ext cx="889000" cy="1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116815</xdr:rowOff>
    </xdr:from>
    <xdr:to>
      <xdr:col>21</xdr:col>
      <xdr:colOff>161925</xdr:colOff>
      <xdr:row>78</xdr:row>
      <xdr:rowOff>138737</xdr:rowOff>
    </xdr:to>
    <xdr:cxnSp macro="">
      <xdr:nvCxnSpPr>
        <xdr:cNvPr id="640" name="直線コネクタ 639"/>
        <xdr:cNvCxnSpPr/>
      </xdr:nvCxnSpPr>
      <xdr:spPr>
        <a:xfrm flipV="1">
          <a:off x="13703300" y="13489915"/>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137970</xdr:rowOff>
    </xdr:from>
    <xdr:to>
      <xdr:col>19</xdr:col>
      <xdr:colOff>644525</xdr:colOff>
      <xdr:row>78</xdr:row>
      <xdr:rowOff>138737</xdr:rowOff>
    </xdr:to>
    <xdr:cxnSp macro="">
      <xdr:nvCxnSpPr>
        <xdr:cNvPr id="643" name="直線コネクタ 642"/>
        <xdr:cNvCxnSpPr/>
      </xdr:nvCxnSpPr>
      <xdr:spPr>
        <a:xfrm>
          <a:off x="12814300" y="13511070"/>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73158</xdr:rowOff>
    </xdr:from>
    <xdr:to>
      <xdr:col>23</xdr:col>
      <xdr:colOff>568325</xdr:colOff>
      <xdr:row>79</xdr:row>
      <xdr:rowOff>3308</xdr:rowOff>
    </xdr:to>
    <xdr:sp macro="" textlink="">
      <xdr:nvSpPr>
        <xdr:cNvPr id="653" name="円/楕円 652"/>
        <xdr:cNvSpPr/>
      </xdr:nvSpPr>
      <xdr:spPr>
        <a:xfrm>
          <a:off x="16268700" y="134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34099</xdr:rowOff>
    </xdr:from>
    <xdr:ext cx="469744" cy="259045"/>
    <xdr:sp macro="" textlink="">
      <xdr:nvSpPr>
        <xdr:cNvPr id="654" name="災害復旧費該当値テキスト"/>
        <xdr:cNvSpPr txBox="1"/>
      </xdr:nvSpPr>
      <xdr:spPr>
        <a:xfrm>
          <a:off x="16370300" y="1340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81443</xdr:rowOff>
    </xdr:from>
    <xdr:to>
      <xdr:col>22</xdr:col>
      <xdr:colOff>415925</xdr:colOff>
      <xdr:row>79</xdr:row>
      <xdr:rowOff>11593</xdr:rowOff>
    </xdr:to>
    <xdr:sp macro="" textlink="">
      <xdr:nvSpPr>
        <xdr:cNvPr id="655" name="円/楕円 654"/>
        <xdr:cNvSpPr/>
      </xdr:nvSpPr>
      <xdr:spPr>
        <a:xfrm>
          <a:off x="15430500" y="134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2720</xdr:rowOff>
    </xdr:from>
    <xdr:ext cx="469744" cy="259045"/>
    <xdr:sp macro="" textlink="">
      <xdr:nvSpPr>
        <xdr:cNvPr id="656" name="テキスト ボックス 655"/>
        <xdr:cNvSpPr txBox="1"/>
      </xdr:nvSpPr>
      <xdr:spPr>
        <a:xfrm>
          <a:off x="15246427" y="1354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66015</xdr:rowOff>
    </xdr:from>
    <xdr:to>
      <xdr:col>21</xdr:col>
      <xdr:colOff>212725</xdr:colOff>
      <xdr:row>78</xdr:row>
      <xdr:rowOff>167615</xdr:rowOff>
    </xdr:to>
    <xdr:sp macro="" textlink="">
      <xdr:nvSpPr>
        <xdr:cNvPr id="657" name="円/楕円 656"/>
        <xdr:cNvSpPr/>
      </xdr:nvSpPr>
      <xdr:spPr>
        <a:xfrm>
          <a:off x="14541500" y="134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158742</xdr:rowOff>
    </xdr:from>
    <xdr:ext cx="534377" cy="259045"/>
    <xdr:sp macro="" textlink="">
      <xdr:nvSpPr>
        <xdr:cNvPr id="658" name="テキスト ボックス 657"/>
        <xdr:cNvSpPr txBox="1"/>
      </xdr:nvSpPr>
      <xdr:spPr>
        <a:xfrm>
          <a:off x="14325111" y="1353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87937</xdr:rowOff>
    </xdr:from>
    <xdr:to>
      <xdr:col>20</xdr:col>
      <xdr:colOff>9525</xdr:colOff>
      <xdr:row>79</xdr:row>
      <xdr:rowOff>18087</xdr:rowOff>
    </xdr:to>
    <xdr:sp macro="" textlink="">
      <xdr:nvSpPr>
        <xdr:cNvPr id="659" name="円/楕円 658"/>
        <xdr:cNvSpPr/>
      </xdr:nvSpPr>
      <xdr:spPr>
        <a:xfrm>
          <a:off x="13652500" y="134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9214</xdr:rowOff>
    </xdr:from>
    <xdr:ext cx="378565" cy="259045"/>
    <xdr:sp macro="" textlink="">
      <xdr:nvSpPr>
        <xdr:cNvPr id="660" name="テキスト ボックス 659"/>
        <xdr:cNvSpPr txBox="1"/>
      </xdr:nvSpPr>
      <xdr:spPr>
        <a:xfrm>
          <a:off x="13514017" y="1355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87170</xdr:rowOff>
    </xdr:from>
    <xdr:to>
      <xdr:col>18</xdr:col>
      <xdr:colOff>492125</xdr:colOff>
      <xdr:row>79</xdr:row>
      <xdr:rowOff>17320</xdr:rowOff>
    </xdr:to>
    <xdr:sp macro="" textlink="">
      <xdr:nvSpPr>
        <xdr:cNvPr id="661" name="円/楕円 660"/>
        <xdr:cNvSpPr/>
      </xdr:nvSpPr>
      <xdr:spPr>
        <a:xfrm>
          <a:off x="12763500" y="134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8447</xdr:rowOff>
    </xdr:from>
    <xdr:ext cx="378565" cy="259045"/>
    <xdr:sp macro="" textlink="">
      <xdr:nvSpPr>
        <xdr:cNvPr id="662" name="テキスト ボックス 661"/>
        <xdr:cNvSpPr txBox="1"/>
      </xdr:nvSpPr>
      <xdr:spPr>
        <a:xfrm>
          <a:off x="12625017" y="135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54811</xdr:rowOff>
    </xdr:from>
    <xdr:to>
      <xdr:col>23</xdr:col>
      <xdr:colOff>517525</xdr:colOff>
      <xdr:row>98</xdr:row>
      <xdr:rowOff>55039</xdr:rowOff>
    </xdr:to>
    <xdr:cxnSp macro="">
      <xdr:nvCxnSpPr>
        <xdr:cNvPr id="691" name="直線コネクタ 690"/>
        <xdr:cNvCxnSpPr/>
      </xdr:nvCxnSpPr>
      <xdr:spPr>
        <a:xfrm flipV="1">
          <a:off x="15481300" y="1685691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55039</xdr:rowOff>
    </xdr:from>
    <xdr:to>
      <xdr:col>22</xdr:col>
      <xdr:colOff>365125</xdr:colOff>
      <xdr:row>98</xdr:row>
      <xdr:rowOff>58231</xdr:rowOff>
    </xdr:to>
    <xdr:cxnSp macro="">
      <xdr:nvCxnSpPr>
        <xdr:cNvPr id="694" name="直線コネクタ 693"/>
        <xdr:cNvCxnSpPr/>
      </xdr:nvCxnSpPr>
      <xdr:spPr>
        <a:xfrm flipV="1">
          <a:off x="14592300" y="16857139"/>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28783</xdr:rowOff>
    </xdr:from>
    <xdr:to>
      <xdr:col>21</xdr:col>
      <xdr:colOff>161925</xdr:colOff>
      <xdr:row>98</xdr:row>
      <xdr:rowOff>58231</xdr:rowOff>
    </xdr:to>
    <xdr:cxnSp macro="">
      <xdr:nvCxnSpPr>
        <xdr:cNvPr id="697" name="直線コネクタ 696"/>
        <xdr:cNvCxnSpPr/>
      </xdr:nvCxnSpPr>
      <xdr:spPr>
        <a:xfrm>
          <a:off x="13703300" y="16830883"/>
          <a:ext cx="889000" cy="2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24127</xdr:rowOff>
    </xdr:from>
    <xdr:to>
      <xdr:col>19</xdr:col>
      <xdr:colOff>644525</xdr:colOff>
      <xdr:row>98</xdr:row>
      <xdr:rowOff>28783</xdr:rowOff>
    </xdr:to>
    <xdr:cxnSp macro="">
      <xdr:nvCxnSpPr>
        <xdr:cNvPr id="700" name="直線コネクタ 699"/>
        <xdr:cNvCxnSpPr/>
      </xdr:nvCxnSpPr>
      <xdr:spPr>
        <a:xfrm>
          <a:off x="12814300" y="16826227"/>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4011</xdr:rowOff>
    </xdr:from>
    <xdr:to>
      <xdr:col>23</xdr:col>
      <xdr:colOff>568325</xdr:colOff>
      <xdr:row>98</xdr:row>
      <xdr:rowOff>105611</xdr:rowOff>
    </xdr:to>
    <xdr:sp macro="" textlink="">
      <xdr:nvSpPr>
        <xdr:cNvPr id="710" name="円/楕円 709"/>
        <xdr:cNvSpPr/>
      </xdr:nvSpPr>
      <xdr:spPr>
        <a:xfrm>
          <a:off x="16268700" y="168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90388</xdr:rowOff>
    </xdr:from>
    <xdr:ext cx="534377" cy="259045"/>
    <xdr:sp macro="" textlink="">
      <xdr:nvSpPr>
        <xdr:cNvPr id="711" name="公債費該当値テキスト"/>
        <xdr:cNvSpPr txBox="1"/>
      </xdr:nvSpPr>
      <xdr:spPr>
        <a:xfrm>
          <a:off x="16370300" y="167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4239</xdr:rowOff>
    </xdr:from>
    <xdr:to>
      <xdr:col>22</xdr:col>
      <xdr:colOff>415925</xdr:colOff>
      <xdr:row>98</xdr:row>
      <xdr:rowOff>105839</xdr:rowOff>
    </xdr:to>
    <xdr:sp macro="" textlink="">
      <xdr:nvSpPr>
        <xdr:cNvPr id="712" name="円/楕円 711"/>
        <xdr:cNvSpPr/>
      </xdr:nvSpPr>
      <xdr:spPr>
        <a:xfrm>
          <a:off x="15430500" y="168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96966</xdr:rowOff>
    </xdr:from>
    <xdr:ext cx="534377" cy="259045"/>
    <xdr:sp macro="" textlink="">
      <xdr:nvSpPr>
        <xdr:cNvPr id="713" name="テキスト ボックス 712"/>
        <xdr:cNvSpPr txBox="1"/>
      </xdr:nvSpPr>
      <xdr:spPr>
        <a:xfrm>
          <a:off x="15214111" y="1689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7431</xdr:rowOff>
    </xdr:from>
    <xdr:to>
      <xdr:col>21</xdr:col>
      <xdr:colOff>212725</xdr:colOff>
      <xdr:row>98</xdr:row>
      <xdr:rowOff>109031</xdr:rowOff>
    </xdr:to>
    <xdr:sp macro="" textlink="">
      <xdr:nvSpPr>
        <xdr:cNvPr id="714" name="円/楕円 713"/>
        <xdr:cNvSpPr/>
      </xdr:nvSpPr>
      <xdr:spPr>
        <a:xfrm>
          <a:off x="14541500" y="168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100158</xdr:rowOff>
    </xdr:from>
    <xdr:ext cx="534377" cy="259045"/>
    <xdr:sp macro="" textlink="">
      <xdr:nvSpPr>
        <xdr:cNvPr id="715" name="テキスト ボックス 714"/>
        <xdr:cNvSpPr txBox="1"/>
      </xdr:nvSpPr>
      <xdr:spPr>
        <a:xfrm>
          <a:off x="14325111" y="1690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149433</xdr:rowOff>
    </xdr:from>
    <xdr:to>
      <xdr:col>20</xdr:col>
      <xdr:colOff>9525</xdr:colOff>
      <xdr:row>98</xdr:row>
      <xdr:rowOff>79583</xdr:rowOff>
    </xdr:to>
    <xdr:sp macro="" textlink="">
      <xdr:nvSpPr>
        <xdr:cNvPr id="716" name="円/楕円 715"/>
        <xdr:cNvSpPr/>
      </xdr:nvSpPr>
      <xdr:spPr>
        <a:xfrm>
          <a:off x="13652500" y="167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70710</xdr:rowOff>
    </xdr:from>
    <xdr:ext cx="534377" cy="259045"/>
    <xdr:sp macro="" textlink="">
      <xdr:nvSpPr>
        <xdr:cNvPr id="717" name="テキスト ボックス 716"/>
        <xdr:cNvSpPr txBox="1"/>
      </xdr:nvSpPr>
      <xdr:spPr>
        <a:xfrm>
          <a:off x="13436111" y="168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144777</xdr:rowOff>
    </xdr:from>
    <xdr:to>
      <xdr:col>18</xdr:col>
      <xdr:colOff>492125</xdr:colOff>
      <xdr:row>98</xdr:row>
      <xdr:rowOff>74927</xdr:rowOff>
    </xdr:to>
    <xdr:sp macro="" textlink="">
      <xdr:nvSpPr>
        <xdr:cNvPr id="718" name="円/楕円 717"/>
        <xdr:cNvSpPr/>
      </xdr:nvSpPr>
      <xdr:spPr>
        <a:xfrm>
          <a:off x="12763500" y="1677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66054</xdr:rowOff>
    </xdr:from>
    <xdr:ext cx="599010" cy="259045"/>
    <xdr:sp macro="" textlink="">
      <xdr:nvSpPr>
        <xdr:cNvPr id="719" name="テキスト ボックス 718"/>
        <xdr:cNvSpPr txBox="1"/>
      </xdr:nvSpPr>
      <xdr:spPr>
        <a:xfrm>
          <a:off x="12514794" y="1686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全体的に類似団体平均値を下回っているが、民生費と消防費は類似団体平均値を上回っている。総務費では、各種システム関連の導入、更新によるもののほか、</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からは町単独補助金制度を新設したことにより増加傾向にある。民生費では、国保会計への赤字に伴う繰出金のほか、県下で最も高い介護保険料の住民負担を軽減するため、町単独で給付金を支給している。衛生費では、広域で処理を行っているゴミ処理に要する経費のほか、少子化対策では、医療費の拡充（中学生まで）や妊婦への出産支援制度なども設けているため上昇傾向にある。本町の基幹産業である農林水産業費では、後継者不足が深刻化しているが、新規就農・漁業者への支援策や鳥獣被害対策にも取り組んでいる。また生産量全国トップの土佐備長炭は順調に後継者の育成等が進んできている一方原木の調達など新たな課題も見つかりつつある。商工費では、</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から起業家や商工業者への補助金制度を新設している。土木費では、幹線道路の老朽化に伴い継続的に改修等を行う必要がある。また南海トラフ巨大地震対策関連事業として橋梁の補強及び耐震化に取り組んでいるため増加傾向にある。地震対策に継続的に取り組んでいるため、消防費も高い水準にある。</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財政調整基金については、決算剰余金を中心に積み立てるとともに最低限の取崩に努めている。財政構造の硬直化が解消されない中、全基金の保有額も</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億円以下の状況にあるため、町税の確保や特別会計への繰出金の縮減なども検討し健全な行財政運営に努めていく。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住宅新築資金等貸付事業のみに赤字額が発生している。比率は減少傾向にあるが、赤字額は３億円を超えており、一般会計の財政負担に影響を与えている。下水道事業では、一般会計からの繰入金も多額となっていることから下水道加入促進策や使用料の引き上げ等も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を抑制してきた結果、元利償還金は減少してきているものの、２４年度以降の大型事業により多額の地方債を継続的に発行してきているため、２８年度以降は上昇に転じる見込みである。地方債の発行には地方交付税に有利な起債を選択するとともに国や県の補助事業を最優先するよう取り組む。</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情報通信基盤整備や継続的に南海トラフ巨大地震対策事業に要する地方債を発行しており、増加傾向にある。２８年度以降も償還額より、地方債の発行額が上回ることが想定されているため、充当可能財源等の確保及び起債発行の平準化を検討し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高知県東洋町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2,734
2,713
74.06
2,794,784
2,759,750
14,510
1,613,361
3,882,891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高知県東洋町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2,734
2,713
74.06
2,794,784
2,759,750
14,510
1,613,361
3,882,891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高知県東洋町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2,734
2,713
74.06
2,794,784
2,759,750
14,510
1,613,361
3,882,891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2794784</v>
      </c>
      <c r="BO4" s="379"/>
      <c r="BP4" s="379"/>
      <c r="BQ4" s="379"/>
      <c r="BR4" s="379"/>
      <c r="BS4" s="379"/>
      <c r="BT4" s="379"/>
      <c r="BU4" s="380"/>
      <c r="BV4" s="378">
        <v>2681362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0.9</v>
      </c>
      <c r="CU4" s="385"/>
      <c r="CV4" s="385"/>
      <c r="CW4" s="385"/>
      <c r="CX4" s="385"/>
      <c r="CY4" s="385"/>
      <c r="CZ4" s="385"/>
      <c r="DA4" s="386"/>
      <c r="DB4" s="384">
        <v>0.8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2759750</v>
      </c>
      <c r="BO5" s="416"/>
      <c r="BP5" s="416"/>
      <c r="BQ5" s="416"/>
      <c r="BR5" s="416"/>
      <c r="BS5" s="416"/>
      <c r="BT5" s="416"/>
      <c r="BU5" s="417"/>
      <c r="BV5" s="415">
        <v>2641334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92.9</v>
      </c>
      <c r="CU5" s="413"/>
      <c r="CV5" s="413"/>
      <c r="CW5" s="413"/>
      <c r="CX5" s="413"/>
      <c r="CY5" s="413"/>
      <c r="CZ5" s="413"/>
      <c r="DA5" s="414"/>
      <c r="DB5" s="412">
        <v>95.9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35034</v>
      </c>
      <c r="BO6" s="416"/>
      <c r="BP6" s="416"/>
      <c r="BQ6" s="416"/>
      <c r="BR6" s="416"/>
      <c r="BS6" s="416"/>
      <c r="BT6" s="416"/>
      <c r="BU6" s="417"/>
      <c r="BV6" s="415">
        <v>40028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97.5</v>
      </c>
      <c r="CU6" s="453"/>
      <c r="CV6" s="453"/>
      <c r="CW6" s="453"/>
      <c r="CX6" s="453"/>
      <c r="CY6" s="453"/>
      <c r="CZ6" s="453"/>
      <c r="DA6" s="454"/>
      <c r="DB6" s="452">
        <v>100.7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20524</v>
      </c>
      <c r="BO7" s="416"/>
      <c r="BP7" s="416"/>
      <c r="BQ7" s="416"/>
      <c r="BR7" s="416"/>
      <c r="BS7" s="416"/>
      <c r="BT7" s="416"/>
      <c r="BU7" s="417"/>
      <c r="BV7" s="415">
        <v>27897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1613361</v>
      </c>
      <c r="CU7" s="416"/>
      <c r="CV7" s="416"/>
      <c r="CW7" s="416"/>
      <c r="CX7" s="416"/>
      <c r="CY7" s="416"/>
      <c r="CZ7" s="416"/>
      <c r="DA7" s="417"/>
      <c r="DB7" s="415">
        <v>1508372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14510</v>
      </c>
      <c r="BO8" s="416"/>
      <c r="BP8" s="416"/>
      <c r="BQ8" s="416"/>
      <c r="BR8" s="416"/>
      <c r="BS8" s="416"/>
      <c r="BT8" s="416"/>
      <c r="BU8" s="417"/>
      <c r="BV8" s="415">
        <v>12131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0.12</v>
      </c>
      <c r="CU8" s="456"/>
      <c r="CV8" s="456"/>
      <c r="CW8" s="456"/>
      <c r="CX8" s="456"/>
      <c r="CY8" s="456"/>
      <c r="CZ8" s="456"/>
      <c r="DA8" s="457"/>
      <c r="DB8" s="455">
        <v>0.12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2584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2379</v>
      </c>
      <c r="BO9" s="416"/>
      <c r="BP9" s="416"/>
      <c r="BQ9" s="416"/>
      <c r="BR9" s="416"/>
      <c r="BS9" s="416"/>
      <c r="BT9" s="416"/>
      <c r="BU9" s="417"/>
      <c r="BV9" s="415">
        <v>-9266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12.2</v>
      </c>
      <c r="CU9" s="413"/>
      <c r="CV9" s="413"/>
      <c r="CW9" s="413"/>
      <c r="CX9" s="413"/>
      <c r="CY9" s="413"/>
      <c r="CZ9" s="413"/>
      <c r="DA9" s="414"/>
      <c r="DB9" s="412">
        <v>12.6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2947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10100</v>
      </c>
      <c r="BO10" s="416"/>
      <c r="BP10" s="416"/>
      <c r="BQ10" s="416"/>
      <c r="BR10" s="416"/>
      <c r="BS10" s="416"/>
      <c r="BT10" s="416"/>
      <c r="BU10" s="417"/>
      <c r="BV10" s="415">
        <v>10800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500</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2734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25000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2713</v>
      </c>
      <c r="S13" s="497"/>
      <c r="T13" s="497"/>
      <c r="U13" s="497"/>
      <c r="V13" s="498"/>
      <c r="W13" s="431" t="s">
        <v>121</v>
      </c>
      <c r="X13" s="432"/>
      <c r="Y13" s="432"/>
      <c r="Z13" s="432"/>
      <c r="AA13" s="432"/>
      <c r="AB13" s="422"/>
      <c r="AC13" s="466">
        <v>326</v>
      </c>
      <c r="AD13" s="467"/>
      <c r="AE13" s="467"/>
      <c r="AF13" s="467"/>
      <c r="AG13" s="506"/>
      <c r="AH13" s="466">
        <v>369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12979</v>
      </c>
      <c r="BO13" s="416"/>
      <c r="BP13" s="416"/>
      <c r="BQ13" s="416"/>
      <c r="BR13" s="416"/>
      <c r="BS13" s="416"/>
      <c r="BT13" s="416"/>
      <c r="BU13" s="417"/>
      <c r="BV13" s="415">
        <v>-23466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v>
      </c>
      <c r="CU13" s="413"/>
      <c r="CV13" s="413"/>
      <c r="CW13" s="413"/>
      <c r="CX13" s="413"/>
      <c r="CY13" s="413"/>
      <c r="CZ13" s="413"/>
      <c r="DA13" s="414"/>
      <c r="DB13" s="412">
        <v>9.1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2803</v>
      </c>
      <c r="S14" s="497"/>
      <c r="T14" s="497"/>
      <c r="U14" s="497"/>
      <c r="V14" s="498"/>
      <c r="W14" s="405"/>
      <c r="X14" s="406"/>
      <c r="Y14" s="406"/>
      <c r="Z14" s="406"/>
      <c r="AA14" s="406"/>
      <c r="AB14" s="395"/>
      <c r="AC14" s="499">
        <v>29.2</v>
      </c>
      <c r="AD14" s="500"/>
      <c r="AE14" s="500"/>
      <c r="AF14" s="500"/>
      <c r="AG14" s="501"/>
      <c r="AH14" s="499">
        <v>27.8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46</v>
      </c>
      <c r="CU14" s="511"/>
      <c r="CV14" s="511"/>
      <c r="CW14" s="511"/>
      <c r="CX14" s="511"/>
      <c r="CY14" s="511"/>
      <c r="CZ14" s="511"/>
      <c r="DA14" s="512"/>
      <c r="DB14" s="510">
        <v>59.4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2783</v>
      </c>
      <c r="S15" s="497"/>
      <c r="T15" s="497"/>
      <c r="U15" s="497"/>
      <c r="V15" s="498"/>
      <c r="W15" s="431" t="s">
        <v>128</v>
      </c>
      <c r="X15" s="432"/>
      <c r="Y15" s="432"/>
      <c r="Z15" s="432"/>
      <c r="AA15" s="432"/>
      <c r="AB15" s="422"/>
      <c r="AC15" s="466">
        <v>222</v>
      </c>
      <c r="AD15" s="467"/>
      <c r="AE15" s="467"/>
      <c r="AF15" s="467"/>
      <c r="AG15" s="506"/>
      <c r="AH15" s="466">
        <v>341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186678</v>
      </c>
      <c r="BO15" s="379"/>
      <c r="BP15" s="379"/>
      <c r="BQ15" s="379"/>
      <c r="BR15" s="379"/>
      <c r="BS15" s="379"/>
      <c r="BT15" s="379"/>
      <c r="BU15" s="380"/>
      <c r="BV15" s="378">
        <v>167706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19.899999999999999</v>
      </c>
      <c r="AD16" s="500"/>
      <c r="AE16" s="500"/>
      <c r="AF16" s="500"/>
      <c r="AG16" s="501"/>
      <c r="AH16" s="499">
        <v>25.7</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1495733</v>
      </c>
      <c r="BO16" s="416"/>
      <c r="BP16" s="416"/>
      <c r="BQ16" s="416"/>
      <c r="BR16" s="416"/>
      <c r="BS16" s="416"/>
      <c r="BT16" s="416"/>
      <c r="BU16" s="417"/>
      <c r="BV16" s="415">
        <v>1389588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570</v>
      </c>
      <c r="AD17" s="467"/>
      <c r="AE17" s="467"/>
      <c r="AF17" s="467"/>
      <c r="AG17" s="506"/>
      <c r="AH17" s="466">
        <v>614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230874</v>
      </c>
      <c r="BO17" s="416"/>
      <c r="BP17" s="416"/>
      <c r="BQ17" s="416"/>
      <c r="BR17" s="416"/>
      <c r="BS17" s="416"/>
      <c r="BT17" s="416"/>
      <c r="BU17" s="417"/>
      <c r="BV17" s="415">
        <v>212919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74.06</v>
      </c>
      <c r="M18" s="528"/>
      <c r="N18" s="528"/>
      <c r="O18" s="528"/>
      <c r="P18" s="528"/>
      <c r="Q18" s="528"/>
      <c r="R18" s="529"/>
      <c r="S18" s="529"/>
      <c r="T18" s="529"/>
      <c r="U18" s="529"/>
      <c r="V18" s="530"/>
      <c r="W18" s="433"/>
      <c r="X18" s="434"/>
      <c r="Y18" s="434"/>
      <c r="Z18" s="434"/>
      <c r="AA18" s="434"/>
      <c r="AB18" s="425"/>
      <c r="AC18" s="531">
        <v>51</v>
      </c>
      <c r="AD18" s="532"/>
      <c r="AE18" s="532"/>
      <c r="AF18" s="532"/>
      <c r="AG18" s="533"/>
      <c r="AH18" s="531">
        <v>46.3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1509598</v>
      </c>
      <c r="BO18" s="416"/>
      <c r="BP18" s="416"/>
      <c r="BQ18" s="416"/>
      <c r="BR18" s="416"/>
      <c r="BS18" s="416"/>
      <c r="BT18" s="416"/>
      <c r="BU18" s="417"/>
      <c r="BV18" s="415">
        <v>1458817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35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1888574</v>
      </c>
      <c r="BO19" s="416"/>
      <c r="BP19" s="416"/>
      <c r="BQ19" s="416"/>
      <c r="BR19" s="416"/>
      <c r="BS19" s="416"/>
      <c r="BT19" s="416"/>
      <c r="BU19" s="417"/>
      <c r="BV19" s="415">
        <v>1872154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1382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3882891</v>
      </c>
      <c r="BO23" s="416"/>
      <c r="BP23" s="416"/>
      <c r="BQ23" s="416"/>
      <c r="BR23" s="416"/>
      <c r="BS23" s="416"/>
      <c r="BT23" s="416"/>
      <c r="BU23" s="417"/>
      <c r="BV23" s="415">
        <v>3621758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6350</v>
      </c>
      <c r="R24" s="467"/>
      <c r="S24" s="467"/>
      <c r="T24" s="467"/>
      <c r="U24" s="467"/>
      <c r="V24" s="506"/>
      <c r="W24" s="561"/>
      <c r="X24" s="549"/>
      <c r="Y24" s="550"/>
      <c r="Z24" s="465" t="s">
        <v>151</v>
      </c>
      <c r="AA24" s="445"/>
      <c r="AB24" s="445"/>
      <c r="AC24" s="445"/>
      <c r="AD24" s="445"/>
      <c r="AE24" s="445"/>
      <c r="AF24" s="445"/>
      <c r="AG24" s="446"/>
      <c r="AH24" s="466">
        <v>53</v>
      </c>
      <c r="AI24" s="467"/>
      <c r="AJ24" s="467"/>
      <c r="AK24" s="467"/>
      <c r="AL24" s="506"/>
      <c r="AM24" s="466">
        <v>158470</v>
      </c>
      <c r="AN24" s="467"/>
      <c r="AO24" s="467"/>
      <c r="AP24" s="467"/>
      <c r="AQ24" s="467"/>
      <c r="AR24" s="506"/>
      <c r="AS24" s="466">
        <v>2990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3561981</v>
      </c>
      <c r="BO24" s="416"/>
      <c r="BP24" s="416"/>
      <c r="BQ24" s="416"/>
      <c r="BR24" s="416"/>
      <c r="BS24" s="416"/>
      <c r="BT24" s="416"/>
      <c r="BU24" s="417"/>
      <c r="BV24" s="415">
        <v>3272830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5530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247968</v>
      </c>
      <c r="BO25" s="379"/>
      <c r="BP25" s="379"/>
      <c r="BQ25" s="379"/>
      <c r="BR25" s="379"/>
      <c r="BS25" s="379"/>
      <c r="BT25" s="379"/>
      <c r="BU25" s="380"/>
      <c r="BV25" s="378">
        <v>46135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5170</v>
      </c>
      <c r="R26" s="467"/>
      <c r="S26" s="467"/>
      <c r="T26" s="467"/>
      <c r="U26" s="467"/>
      <c r="V26" s="506"/>
      <c r="W26" s="561"/>
      <c r="X26" s="549"/>
      <c r="Y26" s="550"/>
      <c r="Z26" s="465" t="s">
        <v>157</v>
      </c>
      <c r="AA26" s="571"/>
      <c r="AB26" s="571"/>
      <c r="AC26" s="571"/>
      <c r="AD26" s="571"/>
      <c r="AE26" s="571"/>
      <c r="AF26" s="571"/>
      <c r="AG26" s="572"/>
      <c r="AH26" s="466">
        <v>4</v>
      </c>
      <c r="AI26" s="467"/>
      <c r="AJ26" s="467"/>
      <c r="AK26" s="467"/>
      <c r="AL26" s="506"/>
      <c r="AM26" s="466">
        <v>13216</v>
      </c>
      <c r="AN26" s="467"/>
      <c r="AO26" s="467"/>
      <c r="AP26" s="467"/>
      <c r="AQ26" s="467"/>
      <c r="AR26" s="506"/>
      <c r="AS26" s="466">
        <v>3304</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2330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81720</v>
      </c>
      <c r="BO27" s="585"/>
      <c r="BP27" s="585"/>
      <c r="BQ27" s="585"/>
      <c r="BR27" s="585"/>
      <c r="BS27" s="585"/>
      <c r="BT27" s="585"/>
      <c r="BU27" s="586"/>
      <c r="BV27" s="584">
        <v>81720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1910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215100</v>
      </c>
      <c r="BO28" s="379"/>
      <c r="BP28" s="379"/>
      <c r="BQ28" s="379"/>
      <c r="BR28" s="379"/>
      <c r="BS28" s="379"/>
      <c r="BT28" s="379"/>
      <c r="BU28" s="380"/>
      <c r="BV28" s="378">
        <v>205000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8</v>
      </c>
      <c r="M29" s="467"/>
      <c r="N29" s="467"/>
      <c r="O29" s="467"/>
      <c r="P29" s="506"/>
      <c r="Q29" s="466">
        <v>1630</v>
      </c>
      <c r="R29" s="467"/>
      <c r="S29" s="467"/>
      <c r="T29" s="467"/>
      <c r="U29" s="467"/>
      <c r="V29" s="506"/>
      <c r="W29" s="562"/>
      <c r="X29" s="563"/>
      <c r="Y29" s="564"/>
      <c r="Z29" s="465" t="s">
        <v>167</v>
      </c>
      <c r="AA29" s="445"/>
      <c r="AB29" s="445"/>
      <c r="AC29" s="445"/>
      <c r="AD29" s="445"/>
      <c r="AE29" s="445"/>
      <c r="AF29" s="445"/>
      <c r="AG29" s="446"/>
      <c r="AH29" s="466">
        <v>53</v>
      </c>
      <c r="AI29" s="467"/>
      <c r="AJ29" s="467"/>
      <c r="AK29" s="467"/>
      <c r="AL29" s="506"/>
      <c r="AM29" s="466">
        <v>158470</v>
      </c>
      <c r="AN29" s="467"/>
      <c r="AO29" s="467"/>
      <c r="AP29" s="467"/>
      <c r="AQ29" s="467"/>
      <c r="AR29" s="506"/>
      <c r="AS29" s="466">
        <v>2990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100000</v>
      </c>
      <c r="BO29" s="416"/>
      <c r="BP29" s="416"/>
      <c r="BQ29" s="416"/>
      <c r="BR29" s="416"/>
      <c r="BS29" s="416"/>
      <c r="BT29" s="416"/>
      <c r="BU29" s="417"/>
      <c r="BV29" s="415">
        <v>99600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94.4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636409</v>
      </c>
      <c r="BO30" s="585"/>
      <c r="BP30" s="585"/>
      <c r="BQ30" s="585"/>
      <c r="BR30" s="585"/>
      <c r="BS30" s="585"/>
      <c r="BT30" s="585"/>
      <c r="BU30" s="586"/>
      <c r="BV30" s="584">
        <v>572081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東洋町国民健康保険事業</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東洋町簡易水道事業</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安芸広域市町村圏特別養護老人ホーム組合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東洋リゾート</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東洋町住宅新築資金等貸付事業</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東洋町介護保険事業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東洋町下水道事業</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芸東衛生組合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東洋町介護サービス事業</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IF('各会計、関係団体の財政状況及び健全化判断比率'!B34="","",'各会計、関係団体の財政状況及び健全化判断比率'!B34)</f>
        <v>東洋町観光施設事業</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高知県広域食肉センター事務組合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東洋町後期高齢者医療保険事業</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安芸広域市町村圏事務組合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こうち人づくり広域連合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高知県市町村総合事務組合・一般会計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高知県市町村総合事務組合・交通災害</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高知県市町村総合事務組合・会館建設</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高知県後期高齢者医療広域連合・一般会計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高知県後期高齢者医療広域連合・特別会計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164535</v>
      </c>
      <c r="S5" s="613"/>
      <c r="T5" s="613"/>
      <c r="U5" s="613"/>
      <c r="V5" s="613"/>
      <c r="W5" s="613"/>
      <c r="X5" s="613"/>
      <c r="Y5" s="614"/>
      <c r="Z5" s="615">
        <v>5.9</v>
      </c>
      <c r="AA5" s="615"/>
      <c r="AB5" s="615"/>
      <c r="AC5" s="615"/>
      <c r="AD5" s="616">
        <v>164535</v>
      </c>
      <c r="AE5" s="616"/>
      <c r="AF5" s="616"/>
      <c r="AG5" s="616"/>
      <c r="AH5" s="616"/>
      <c r="AI5" s="616"/>
      <c r="AJ5" s="616"/>
      <c r="AK5" s="616"/>
      <c r="AL5" s="617">
        <v>10.6</v>
      </c>
      <c r="AM5" s="618"/>
      <c r="AN5" s="618"/>
      <c r="AO5" s="619"/>
      <c r="AP5" s="609" t="s">
        <v>206</v>
      </c>
      <c r="AQ5" s="610"/>
      <c r="AR5" s="610"/>
      <c r="AS5" s="610"/>
      <c r="AT5" s="610"/>
      <c r="AU5" s="610"/>
      <c r="AV5" s="610"/>
      <c r="AW5" s="610"/>
      <c r="AX5" s="610"/>
      <c r="AY5" s="610"/>
      <c r="AZ5" s="610"/>
      <c r="BA5" s="610"/>
      <c r="BB5" s="610"/>
      <c r="BC5" s="610"/>
      <c r="BD5" s="610"/>
      <c r="BE5" s="610"/>
      <c r="BF5" s="611"/>
      <c r="BG5" s="623">
        <v>164535</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17539</v>
      </c>
      <c r="S6" s="624"/>
      <c r="T6" s="624"/>
      <c r="U6" s="624"/>
      <c r="V6" s="624"/>
      <c r="W6" s="624"/>
      <c r="X6" s="624"/>
      <c r="Y6" s="625"/>
      <c r="Z6" s="626">
        <v>0.6</v>
      </c>
      <c r="AA6" s="626"/>
      <c r="AB6" s="626"/>
      <c r="AC6" s="626"/>
      <c r="AD6" s="627">
        <v>17539</v>
      </c>
      <c r="AE6" s="627"/>
      <c r="AF6" s="627"/>
      <c r="AG6" s="627"/>
      <c r="AH6" s="627"/>
      <c r="AI6" s="627"/>
      <c r="AJ6" s="627"/>
      <c r="AK6" s="627"/>
      <c r="AL6" s="628">
        <v>1.1000000000000001</v>
      </c>
      <c r="AM6" s="629"/>
      <c r="AN6" s="629"/>
      <c r="AO6" s="630"/>
      <c r="AP6" s="620" t="s">
        <v>212</v>
      </c>
      <c r="AQ6" s="621"/>
      <c r="AR6" s="621"/>
      <c r="AS6" s="621"/>
      <c r="AT6" s="621"/>
      <c r="AU6" s="621"/>
      <c r="AV6" s="621"/>
      <c r="AW6" s="621"/>
      <c r="AX6" s="621"/>
      <c r="AY6" s="621"/>
      <c r="AZ6" s="621"/>
      <c r="BA6" s="621"/>
      <c r="BB6" s="621"/>
      <c r="BC6" s="621"/>
      <c r="BD6" s="621"/>
      <c r="BE6" s="621"/>
      <c r="BF6" s="622"/>
      <c r="BG6" s="623">
        <v>164535</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47086</v>
      </c>
      <c r="CS6" s="624"/>
      <c r="CT6" s="624"/>
      <c r="CU6" s="624"/>
      <c r="CV6" s="624"/>
      <c r="CW6" s="624"/>
      <c r="CX6" s="624"/>
      <c r="CY6" s="625"/>
      <c r="CZ6" s="626">
        <v>1.7</v>
      </c>
      <c r="DA6" s="626"/>
      <c r="DB6" s="626"/>
      <c r="DC6" s="626"/>
      <c r="DD6" s="632" t="s">
        <v>207</v>
      </c>
      <c r="DE6" s="624"/>
      <c r="DF6" s="624"/>
      <c r="DG6" s="624"/>
      <c r="DH6" s="624"/>
      <c r="DI6" s="624"/>
      <c r="DJ6" s="624"/>
      <c r="DK6" s="624"/>
      <c r="DL6" s="624"/>
      <c r="DM6" s="624"/>
      <c r="DN6" s="624"/>
      <c r="DO6" s="624"/>
      <c r="DP6" s="625"/>
      <c r="DQ6" s="632">
        <v>47086</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631</v>
      </c>
      <c r="S7" s="624"/>
      <c r="T7" s="624"/>
      <c r="U7" s="624"/>
      <c r="V7" s="624"/>
      <c r="W7" s="624"/>
      <c r="X7" s="624"/>
      <c r="Y7" s="625"/>
      <c r="Z7" s="626">
        <v>0</v>
      </c>
      <c r="AA7" s="626"/>
      <c r="AB7" s="626"/>
      <c r="AC7" s="626"/>
      <c r="AD7" s="627">
        <v>631</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72202</v>
      </c>
      <c r="BH7" s="624"/>
      <c r="BI7" s="624"/>
      <c r="BJ7" s="624"/>
      <c r="BK7" s="624"/>
      <c r="BL7" s="624"/>
      <c r="BM7" s="624"/>
      <c r="BN7" s="625"/>
      <c r="BO7" s="626">
        <v>43.9</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527860</v>
      </c>
      <c r="CS7" s="624"/>
      <c r="CT7" s="624"/>
      <c r="CU7" s="624"/>
      <c r="CV7" s="624"/>
      <c r="CW7" s="624"/>
      <c r="CX7" s="624"/>
      <c r="CY7" s="625"/>
      <c r="CZ7" s="626">
        <v>19.100000000000001</v>
      </c>
      <c r="DA7" s="626"/>
      <c r="DB7" s="626"/>
      <c r="DC7" s="626"/>
      <c r="DD7" s="632">
        <v>23084</v>
      </c>
      <c r="DE7" s="624"/>
      <c r="DF7" s="624"/>
      <c r="DG7" s="624"/>
      <c r="DH7" s="624"/>
      <c r="DI7" s="624"/>
      <c r="DJ7" s="624"/>
      <c r="DK7" s="624"/>
      <c r="DL7" s="624"/>
      <c r="DM7" s="624"/>
      <c r="DN7" s="624"/>
      <c r="DO7" s="624"/>
      <c r="DP7" s="625"/>
      <c r="DQ7" s="632">
        <v>390906</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923</v>
      </c>
      <c r="S8" s="624"/>
      <c r="T8" s="624"/>
      <c r="U8" s="624"/>
      <c r="V8" s="624"/>
      <c r="W8" s="624"/>
      <c r="X8" s="624"/>
      <c r="Y8" s="625"/>
      <c r="Z8" s="626">
        <v>0</v>
      </c>
      <c r="AA8" s="626"/>
      <c r="AB8" s="626"/>
      <c r="AC8" s="626"/>
      <c r="AD8" s="627">
        <v>923</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3574</v>
      </c>
      <c r="BH8" s="624"/>
      <c r="BI8" s="624"/>
      <c r="BJ8" s="624"/>
      <c r="BK8" s="624"/>
      <c r="BL8" s="624"/>
      <c r="BM8" s="624"/>
      <c r="BN8" s="625"/>
      <c r="BO8" s="626">
        <v>2.2000000000000002</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641874</v>
      </c>
      <c r="CS8" s="624"/>
      <c r="CT8" s="624"/>
      <c r="CU8" s="624"/>
      <c r="CV8" s="624"/>
      <c r="CW8" s="624"/>
      <c r="CX8" s="624"/>
      <c r="CY8" s="625"/>
      <c r="CZ8" s="626">
        <v>23.3</v>
      </c>
      <c r="DA8" s="626"/>
      <c r="DB8" s="626"/>
      <c r="DC8" s="626"/>
      <c r="DD8" s="632">
        <v>6919</v>
      </c>
      <c r="DE8" s="624"/>
      <c r="DF8" s="624"/>
      <c r="DG8" s="624"/>
      <c r="DH8" s="624"/>
      <c r="DI8" s="624"/>
      <c r="DJ8" s="624"/>
      <c r="DK8" s="624"/>
      <c r="DL8" s="624"/>
      <c r="DM8" s="624"/>
      <c r="DN8" s="624"/>
      <c r="DO8" s="624"/>
      <c r="DP8" s="625"/>
      <c r="DQ8" s="632">
        <v>468653</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794</v>
      </c>
      <c r="S9" s="624"/>
      <c r="T9" s="624"/>
      <c r="U9" s="624"/>
      <c r="V9" s="624"/>
      <c r="W9" s="624"/>
      <c r="X9" s="624"/>
      <c r="Y9" s="625"/>
      <c r="Z9" s="626">
        <v>0</v>
      </c>
      <c r="AA9" s="626"/>
      <c r="AB9" s="626"/>
      <c r="AC9" s="626"/>
      <c r="AD9" s="627">
        <v>794</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61626</v>
      </c>
      <c r="BH9" s="624"/>
      <c r="BI9" s="624"/>
      <c r="BJ9" s="624"/>
      <c r="BK9" s="624"/>
      <c r="BL9" s="624"/>
      <c r="BM9" s="624"/>
      <c r="BN9" s="625"/>
      <c r="BO9" s="626">
        <v>37.5</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241733</v>
      </c>
      <c r="CS9" s="624"/>
      <c r="CT9" s="624"/>
      <c r="CU9" s="624"/>
      <c r="CV9" s="624"/>
      <c r="CW9" s="624"/>
      <c r="CX9" s="624"/>
      <c r="CY9" s="625"/>
      <c r="CZ9" s="626">
        <v>8.8000000000000007</v>
      </c>
      <c r="DA9" s="626"/>
      <c r="DB9" s="626"/>
      <c r="DC9" s="626"/>
      <c r="DD9" s="632">
        <v>2195</v>
      </c>
      <c r="DE9" s="624"/>
      <c r="DF9" s="624"/>
      <c r="DG9" s="624"/>
      <c r="DH9" s="624"/>
      <c r="DI9" s="624"/>
      <c r="DJ9" s="624"/>
      <c r="DK9" s="624"/>
      <c r="DL9" s="624"/>
      <c r="DM9" s="624"/>
      <c r="DN9" s="624"/>
      <c r="DO9" s="624"/>
      <c r="DP9" s="625"/>
      <c r="DQ9" s="632">
        <v>178474</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50355</v>
      </c>
      <c r="S10" s="624"/>
      <c r="T10" s="624"/>
      <c r="U10" s="624"/>
      <c r="V10" s="624"/>
      <c r="W10" s="624"/>
      <c r="X10" s="624"/>
      <c r="Y10" s="625"/>
      <c r="Z10" s="626">
        <v>1.8</v>
      </c>
      <c r="AA10" s="626"/>
      <c r="AB10" s="626"/>
      <c r="AC10" s="626"/>
      <c r="AD10" s="627">
        <v>50355</v>
      </c>
      <c r="AE10" s="627"/>
      <c r="AF10" s="627"/>
      <c r="AG10" s="627"/>
      <c r="AH10" s="627"/>
      <c r="AI10" s="627"/>
      <c r="AJ10" s="627"/>
      <c r="AK10" s="627"/>
      <c r="AL10" s="628">
        <v>3.3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5451</v>
      </c>
      <c r="BH10" s="624"/>
      <c r="BI10" s="624"/>
      <c r="BJ10" s="624"/>
      <c r="BK10" s="624"/>
      <c r="BL10" s="624"/>
      <c r="BM10" s="624"/>
      <c r="BN10" s="625"/>
      <c r="BO10" s="626">
        <v>3.3</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1551</v>
      </c>
      <c r="BH11" s="624"/>
      <c r="BI11" s="624"/>
      <c r="BJ11" s="624"/>
      <c r="BK11" s="624"/>
      <c r="BL11" s="624"/>
      <c r="BM11" s="624"/>
      <c r="BN11" s="625"/>
      <c r="BO11" s="626">
        <v>0.9</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113075</v>
      </c>
      <c r="CS11" s="624"/>
      <c r="CT11" s="624"/>
      <c r="CU11" s="624"/>
      <c r="CV11" s="624"/>
      <c r="CW11" s="624"/>
      <c r="CX11" s="624"/>
      <c r="CY11" s="625"/>
      <c r="CZ11" s="626">
        <v>4.0999999999999996</v>
      </c>
      <c r="DA11" s="626"/>
      <c r="DB11" s="626"/>
      <c r="DC11" s="626"/>
      <c r="DD11" s="632">
        <v>57889</v>
      </c>
      <c r="DE11" s="624"/>
      <c r="DF11" s="624"/>
      <c r="DG11" s="624"/>
      <c r="DH11" s="624"/>
      <c r="DI11" s="624"/>
      <c r="DJ11" s="624"/>
      <c r="DK11" s="624"/>
      <c r="DL11" s="624"/>
      <c r="DM11" s="624"/>
      <c r="DN11" s="624"/>
      <c r="DO11" s="624"/>
      <c r="DP11" s="625"/>
      <c r="DQ11" s="632">
        <v>48389</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76914</v>
      </c>
      <c r="BH12" s="624"/>
      <c r="BI12" s="624"/>
      <c r="BJ12" s="624"/>
      <c r="BK12" s="624"/>
      <c r="BL12" s="624"/>
      <c r="BM12" s="624"/>
      <c r="BN12" s="625"/>
      <c r="BO12" s="626">
        <v>46.7</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60799</v>
      </c>
      <c r="CS12" s="624"/>
      <c r="CT12" s="624"/>
      <c r="CU12" s="624"/>
      <c r="CV12" s="624"/>
      <c r="CW12" s="624"/>
      <c r="CX12" s="624"/>
      <c r="CY12" s="625"/>
      <c r="CZ12" s="626">
        <v>2.2000000000000002</v>
      </c>
      <c r="DA12" s="626"/>
      <c r="DB12" s="626"/>
      <c r="DC12" s="626"/>
      <c r="DD12" s="632">
        <v>19839</v>
      </c>
      <c r="DE12" s="624"/>
      <c r="DF12" s="624"/>
      <c r="DG12" s="624"/>
      <c r="DH12" s="624"/>
      <c r="DI12" s="624"/>
      <c r="DJ12" s="624"/>
      <c r="DK12" s="624"/>
      <c r="DL12" s="624"/>
      <c r="DM12" s="624"/>
      <c r="DN12" s="624"/>
      <c r="DO12" s="624"/>
      <c r="DP12" s="625"/>
      <c r="DQ12" s="632">
        <v>50044</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2319</v>
      </c>
      <c r="S13" s="624"/>
      <c r="T13" s="624"/>
      <c r="U13" s="624"/>
      <c r="V13" s="624"/>
      <c r="W13" s="624"/>
      <c r="X13" s="624"/>
      <c r="Y13" s="625"/>
      <c r="Z13" s="626">
        <v>0.1</v>
      </c>
      <c r="AA13" s="626"/>
      <c r="AB13" s="626"/>
      <c r="AC13" s="626"/>
      <c r="AD13" s="627">
        <v>2319</v>
      </c>
      <c r="AE13" s="627"/>
      <c r="AF13" s="627"/>
      <c r="AG13" s="627"/>
      <c r="AH13" s="627"/>
      <c r="AI13" s="627"/>
      <c r="AJ13" s="627"/>
      <c r="AK13" s="627"/>
      <c r="AL13" s="628">
        <v>0.1</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74899</v>
      </c>
      <c r="BH13" s="624"/>
      <c r="BI13" s="624"/>
      <c r="BJ13" s="624"/>
      <c r="BK13" s="624"/>
      <c r="BL13" s="624"/>
      <c r="BM13" s="624"/>
      <c r="BN13" s="625"/>
      <c r="BO13" s="626">
        <v>45.5</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272223</v>
      </c>
      <c r="CS13" s="624"/>
      <c r="CT13" s="624"/>
      <c r="CU13" s="624"/>
      <c r="CV13" s="624"/>
      <c r="CW13" s="624"/>
      <c r="CX13" s="624"/>
      <c r="CY13" s="625"/>
      <c r="CZ13" s="626">
        <v>9.9</v>
      </c>
      <c r="DA13" s="626"/>
      <c r="DB13" s="626"/>
      <c r="DC13" s="626"/>
      <c r="DD13" s="632">
        <v>159155</v>
      </c>
      <c r="DE13" s="624"/>
      <c r="DF13" s="624"/>
      <c r="DG13" s="624"/>
      <c r="DH13" s="624"/>
      <c r="DI13" s="624"/>
      <c r="DJ13" s="624"/>
      <c r="DK13" s="624"/>
      <c r="DL13" s="624"/>
      <c r="DM13" s="624"/>
      <c r="DN13" s="624"/>
      <c r="DO13" s="624"/>
      <c r="DP13" s="625"/>
      <c r="DQ13" s="632">
        <v>135317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7548</v>
      </c>
      <c r="BH14" s="624"/>
      <c r="BI14" s="624"/>
      <c r="BJ14" s="624"/>
      <c r="BK14" s="624"/>
      <c r="BL14" s="624"/>
      <c r="BM14" s="624"/>
      <c r="BN14" s="625"/>
      <c r="BO14" s="626">
        <v>4.5999999999999996</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378830</v>
      </c>
      <c r="CS14" s="624"/>
      <c r="CT14" s="624"/>
      <c r="CU14" s="624"/>
      <c r="CV14" s="624"/>
      <c r="CW14" s="624"/>
      <c r="CX14" s="624"/>
      <c r="CY14" s="625"/>
      <c r="CZ14" s="626">
        <v>13.7</v>
      </c>
      <c r="DA14" s="626"/>
      <c r="DB14" s="626"/>
      <c r="DC14" s="626"/>
      <c r="DD14" s="632">
        <v>240243</v>
      </c>
      <c r="DE14" s="624"/>
      <c r="DF14" s="624"/>
      <c r="DG14" s="624"/>
      <c r="DH14" s="624"/>
      <c r="DI14" s="624"/>
      <c r="DJ14" s="624"/>
      <c r="DK14" s="624"/>
      <c r="DL14" s="624"/>
      <c r="DM14" s="624"/>
      <c r="DN14" s="624"/>
      <c r="DO14" s="624"/>
      <c r="DP14" s="625"/>
      <c r="DQ14" s="632">
        <v>135601</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344</v>
      </c>
      <c r="S15" s="624"/>
      <c r="T15" s="624"/>
      <c r="U15" s="624"/>
      <c r="V15" s="624"/>
      <c r="W15" s="624"/>
      <c r="X15" s="624"/>
      <c r="Y15" s="625"/>
      <c r="Z15" s="626">
        <v>0</v>
      </c>
      <c r="AA15" s="626"/>
      <c r="AB15" s="626"/>
      <c r="AC15" s="626"/>
      <c r="AD15" s="627">
        <v>344</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7871</v>
      </c>
      <c r="BH15" s="624"/>
      <c r="BI15" s="624"/>
      <c r="BJ15" s="624"/>
      <c r="BK15" s="624"/>
      <c r="BL15" s="624"/>
      <c r="BM15" s="624"/>
      <c r="BN15" s="625"/>
      <c r="BO15" s="626">
        <v>4.8</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226254</v>
      </c>
      <c r="CS15" s="624"/>
      <c r="CT15" s="624"/>
      <c r="CU15" s="624"/>
      <c r="CV15" s="624"/>
      <c r="CW15" s="624"/>
      <c r="CX15" s="624"/>
      <c r="CY15" s="625"/>
      <c r="CZ15" s="626">
        <v>8.1999999999999993</v>
      </c>
      <c r="DA15" s="626"/>
      <c r="DB15" s="626"/>
      <c r="DC15" s="626"/>
      <c r="DD15" s="632">
        <v>62140</v>
      </c>
      <c r="DE15" s="624"/>
      <c r="DF15" s="624"/>
      <c r="DG15" s="624"/>
      <c r="DH15" s="624"/>
      <c r="DI15" s="624"/>
      <c r="DJ15" s="624"/>
      <c r="DK15" s="624"/>
      <c r="DL15" s="624"/>
      <c r="DM15" s="624"/>
      <c r="DN15" s="624"/>
      <c r="DO15" s="624"/>
      <c r="DP15" s="625"/>
      <c r="DQ15" s="632">
        <v>158509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1487368</v>
      </c>
      <c r="S16" s="624"/>
      <c r="T16" s="624"/>
      <c r="U16" s="624"/>
      <c r="V16" s="624"/>
      <c r="W16" s="624"/>
      <c r="X16" s="624"/>
      <c r="Y16" s="625"/>
      <c r="Z16" s="626">
        <v>53.2</v>
      </c>
      <c r="AA16" s="626"/>
      <c r="AB16" s="626"/>
      <c r="AC16" s="626"/>
      <c r="AD16" s="627">
        <v>1306991</v>
      </c>
      <c r="AE16" s="627"/>
      <c r="AF16" s="627"/>
      <c r="AG16" s="627"/>
      <c r="AH16" s="627"/>
      <c r="AI16" s="627"/>
      <c r="AJ16" s="627"/>
      <c r="AK16" s="627"/>
      <c r="AL16" s="628">
        <v>84.4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18825</v>
      </c>
      <c r="CS16" s="624"/>
      <c r="CT16" s="624"/>
      <c r="CU16" s="624"/>
      <c r="CV16" s="624"/>
      <c r="CW16" s="624"/>
      <c r="CX16" s="624"/>
      <c r="CY16" s="625"/>
      <c r="CZ16" s="626">
        <v>0.7</v>
      </c>
      <c r="DA16" s="626"/>
      <c r="DB16" s="626"/>
      <c r="DC16" s="626"/>
      <c r="DD16" s="632" t="s">
        <v>109</v>
      </c>
      <c r="DE16" s="624"/>
      <c r="DF16" s="624"/>
      <c r="DG16" s="624"/>
      <c r="DH16" s="624"/>
      <c r="DI16" s="624"/>
      <c r="DJ16" s="624"/>
      <c r="DK16" s="624"/>
      <c r="DL16" s="624"/>
      <c r="DM16" s="624"/>
      <c r="DN16" s="624"/>
      <c r="DO16" s="624"/>
      <c r="DP16" s="625"/>
      <c r="DQ16" s="632">
        <v>9370</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1306991</v>
      </c>
      <c r="S17" s="624"/>
      <c r="T17" s="624"/>
      <c r="U17" s="624"/>
      <c r="V17" s="624"/>
      <c r="W17" s="624"/>
      <c r="X17" s="624"/>
      <c r="Y17" s="625"/>
      <c r="Z17" s="626">
        <v>46.8</v>
      </c>
      <c r="AA17" s="626"/>
      <c r="AB17" s="626"/>
      <c r="AC17" s="626"/>
      <c r="AD17" s="627">
        <v>1306991</v>
      </c>
      <c r="AE17" s="627"/>
      <c r="AF17" s="627"/>
      <c r="AG17" s="627"/>
      <c r="AH17" s="627"/>
      <c r="AI17" s="627"/>
      <c r="AJ17" s="627"/>
      <c r="AK17" s="627"/>
      <c r="AL17" s="628">
        <v>84.4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231191</v>
      </c>
      <c r="CS17" s="624"/>
      <c r="CT17" s="624"/>
      <c r="CU17" s="624"/>
      <c r="CV17" s="624"/>
      <c r="CW17" s="624"/>
      <c r="CX17" s="624"/>
      <c r="CY17" s="625"/>
      <c r="CZ17" s="626">
        <v>8.4</v>
      </c>
      <c r="DA17" s="626"/>
      <c r="DB17" s="626"/>
      <c r="DC17" s="626"/>
      <c r="DD17" s="632" t="s">
        <v>109</v>
      </c>
      <c r="DE17" s="624"/>
      <c r="DF17" s="624"/>
      <c r="DG17" s="624"/>
      <c r="DH17" s="624"/>
      <c r="DI17" s="624"/>
      <c r="DJ17" s="624"/>
      <c r="DK17" s="624"/>
      <c r="DL17" s="624"/>
      <c r="DM17" s="624"/>
      <c r="DN17" s="624"/>
      <c r="DO17" s="624"/>
      <c r="DP17" s="625"/>
      <c r="DQ17" s="632">
        <v>231191</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180377</v>
      </c>
      <c r="S18" s="624"/>
      <c r="T18" s="624"/>
      <c r="U18" s="624"/>
      <c r="V18" s="624"/>
      <c r="W18" s="624"/>
      <c r="X18" s="624"/>
      <c r="Y18" s="625"/>
      <c r="Z18" s="626">
        <v>6.5</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1724808</v>
      </c>
      <c r="S20" s="624"/>
      <c r="T20" s="624"/>
      <c r="U20" s="624"/>
      <c r="V20" s="624"/>
      <c r="W20" s="624"/>
      <c r="X20" s="624"/>
      <c r="Y20" s="625"/>
      <c r="Z20" s="626">
        <v>61.7</v>
      </c>
      <c r="AA20" s="626"/>
      <c r="AB20" s="626"/>
      <c r="AC20" s="626"/>
      <c r="AD20" s="627">
        <v>1544431</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2759750</v>
      </c>
      <c r="CS20" s="624"/>
      <c r="CT20" s="624"/>
      <c r="CU20" s="624"/>
      <c r="CV20" s="624"/>
      <c r="CW20" s="624"/>
      <c r="CX20" s="624"/>
      <c r="CY20" s="625"/>
      <c r="CZ20" s="626">
        <v>100</v>
      </c>
      <c r="DA20" s="626"/>
      <c r="DB20" s="626"/>
      <c r="DC20" s="626"/>
      <c r="DD20" s="632">
        <v>571464</v>
      </c>
      <c r="DE20" s="624"/>
      <c r="DF20" s="624"/>
      <c r="DG20" s="624"/>
      <c r="DH20" s="624"/>
      <c r="DI20" s="624"/>
      <c r="DJ20" s="624"/>
      <c r="DK20" s="624"/>
      <c r="DL20" s="624"/>
      <c r="DM20" s="624"/>
      <c r="DN20" s="624"/>
      <c r="DO20" s="624"/>
      <c r="DP20" s="625"/>
      <c r="DQ20" s="632">
        <v>1853540</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t="s">
        <v>109</v>
      </c>
      <c r="S21" s="624"/>
      <c r="T21" s="624"/>
      <c r="U21" s="624"/>
      <c r="V21" s="624"/>
      <c r="W21" s="624"/>
      <c r="X21" s="624"/>
      <c r="Y21" s="625"/>
      <c r="Z21" s="626" t="s">
        <v>109</v>
      </c>
      <c r="AA21" s="626"/>
      <c r="AB21" s="626"/>
      <c r="AC21" s="626"/>
      <c r="AD21" s="627" t="s">
        <v>109</v>
      </c>
      <c r="AE21" s="627"/>
      <c r="AF21" s="627"/>
      <c r="AG21" s="627"/>
      <c r="AH21" s="627"/>
      <c r="AI21" s="627"/>
      <c r="AJ21" s="627"/>
      <c r="AK21" s="627"/>
      <c r="AL21" s="628" t="s">
        <v>109</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1520</v>
      </c>
      <c r="S22" s="624"/>
      <c r="T22" s="624"/>
      <c r="U22" s="624"/>
      <c r="V22" s="624"/>
      <c r="W22" s="624"/>
      <c r="X22" s="624"/>
      <c r="Y22" s="625"/>
      <c r="Z22" s="626">
        <v>0.1</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17354</v>
      </c>
      <c r="S23" s="624"/>
      <c r="T23" s="624"/>
      <c r="U23" s="624"/>
      <c r="V23" s="624"/>
      <c r="W23" s="624"/>
      <c r="X23" s="624"/>
      <c r="Y23" s="625"/>
      <c r="Z23" s="626">
        <v>0.6</v>
      </c>
      <c r="AA23" s="626"/>
      <c r="AB23" s="626"/>
      <c r="AC23" s="626"/>
      <c r="AD23" s="627">
        <v>597</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7126</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824632</v>
      </c>
      <c r="CS24" s="613"/>
      <c r="CT24" s="613"/>
      <c r="CU24" s="613"/>
      <c r="CV24" s="613"/>
      <c r="CW24" s="613"/>
      <c r="CX24" s="613"/>
      <c r="CY24" s="614"/>
      <c r="CZ24" s="650">
        <v>29.9</v>
      </c>
      <c r="DA24" s="651"/>
      <c r="DB24" s="651"/>
      <c r="DC24" s="652"/>
      <c r="DD24" s="649">
        <v>715436</v>
      </c>
      <c r="DE24" s="613"/>
      <c r="DF24" s="613"/>
      <c r="DG24" s="613"/>
      <c r="DH24" s="613"/>
      <c r="DI24" s="613"/>
      <c r="DJ24" s="613"/>
      <c r="DK24" s="614"/>
      <c r="DL24" s="649">
        <v>703290</v>
      </c>
      <c r="DM24" s="613"/>
      <c r="DN24" s="613"/>
      <c r="DO24" s="613"/>
      <c r="DP24" s="613"/>
      <c r="DQ24" s="613"/>
      <c r="DR24" s="613"/>
      <c r="DS24" s="613"/>
      <c r="DT24" s="613"/>
      <c r="DU24" s="613"/>
      <c r="DV24" s="614"/>
      <c r="DW24" s="617">
        <v>43.3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269013</v>
      </c>
      <c r="S25" s="624"/>
      <c r="T25" s="624"/>
      <c r="U25" s="624"/>
      <c r="V25" s="624"/>
      <c r="W25" s="624"/>
      <c r="X25" s="624"/>
      <c r="Y25" s="625"/>
      <c r="Z25" s="626">
        <v>9.6</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443598</v>
      </c>
      <c r="CS25" s="655"/>
      <c r="CT25" s="655"/>
      <c r="CU25" s="655"/>
      <c r="CV25" s="655"/>
      <c r="CW25" s="655"/>
      <c r="CX25" s="655"/>
      <c r="CY25" s="656"/>
      <c r="CZ25" s="657">
        <v>16.100000000000001</v>
      </c>
      <c r="DA25" s="658"/>
      <c r="DB25" s="658"/>
      <c r="DC25" s="659"/>
      <c r="DD25" s="632">
        <v>425614</v>
      </c>
      <c r="DE25" s="655"/>
      <c r="DF25" s="655"/>
      <c r="DG25" s="655"/>
      <c r="DH25" s="655"/>
      <c r="DI25" s="655"/>
      <c r="DJ25" s="655"/>
      <c r="DK25" s="656"/>
      <c r="DL25" s="632">
        <v>420022</v>
      </c>
      <c r="DM25" s="655"/>
      <c r="DN25" s="655"/>
      <c r="DO25" s="655"/>
      <c r="DP25" s="655"/>
      <c r="DQ25" s="655"/>
      <c r="DR25" s="655"/>
      <c r="DS25" s="655"/>
      <c r="DT25" s="655"/>
      <c r="DU25" s="655"/>
      <c r="DV25" s="656"/>
      <c r="DW25" s="628">
        <v>25.9</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239041</v>
      </c>
      <c r="CS26" s="624"/>
      <c r="CT26" s="624"/>
      <c r="CU26" s="624"/>
      <c r="CV26" s="624"/>
      <c r="CW26" s="624"/>
      <c r="CX26" s="624"/>
      <c r="CY26" s="625"/>
      <c r="CZ26" s="657">
        <v>8.6999999999999993</v>
      </c>
      <c r="DA26" s="658"/>
      <c r="DB26" s="658"/>
      <c r="DC26" s="659"/>
      <c r="DD26" s="632">
        <v>224148</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216289</v>
      </c>
      <c r="S27" s="624"/>
      <c r="T27" s="624"/>
      <c r="U27" s="624"/>
      <c r="V27" s="624"/>
      <c r="W27" s="624"/>
      <c r="X27" s="624"/>
      <c r="Y27" s="625"/>
      <c r="Z27" s="626">
        <v>7.7</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164535</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149843</v>
      </c>
      <c r="CS27" s="655"/>
      <c r="CT27" s="655"/>
      <c r="CU27" s="655"/>
      <c r="CV27" s="655"/>
      <c r="CW27" s="655"/>
      <c r="CX27" s="655"/>
      <c r="CY27" s="656"/>
      <c r="CZ27" s="657">
        <v>5.4</v>
      </c>
      <c r="DA27" s="658"/>
      <c r="DB27" s="658"/>
      <c r="DC27" s="659"/>
      <c r="DD27" s="632">
        <v>58631</v>
      </c>
      <c r="DE27" s="655"/>
      <c r="DF27" s="655"/>
      <c r="DG27" s="655"/>
      <c r="DH27" s="655"/>
      <c r="DI27" s="655"/>
      <c r="DJ27" s="655"/>
      <c r="DK27" s="656"/>
      <c r="DL27" s="632">
        <v>52577</v>
      </c>
      <c r="DM27" s="655"/>
      <c r="DN27" s="655"/>
      <c r="DO27" s="655"/>
      <c r="DP27" s="655"/>
      <c r="DQ27" s="655"/>
      <c r="DR27" s="655"/>
      <c r="DS27" s="655"/>
      <c r="DT27" s="655"/>
      <c r="DU27" s="655"/>
      <c r="DV27" s="656"/>
      <c r="DW27" s="628">
        <v>3.2</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11899</v>
      </c>
      <c r="S28" s="624"/>
      <c r="T28" s="624"/>
      <c r="U28" s="624"/>
      <c r="V28" s="624"/>
      <c r="W28" s="624"/>
      <c r="X28" s="624"/>
      <c r="Y28" s="625"/>
      <c r="Z28" s="626">
        <v>0.4</v>
      </c>
      <c r="AA28" s="626"/>
      <c r="AB28" s="626"/>
      <c r="AC28" s="626"/>
      <c r="AD28" s="627">
        <v>3600</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231191</v>
      </c>
      <c r="CS28" s="624"/>
      <c r="CT28" s="624"/>
      <c r="CU28" s="624"/>
      <c r="CV28" s="624"/>
      <c r="CW28" s="624"/>
      <c r="CX28" s="624"/>
      <c r="CY28" s="625"/>
      <c r="CZ28" s="657">
        <v>8.4</v>
      </c>
      <c r="DA28" s="658"/>
      <c r="DB28" s="658"/>
      <c r="DC28" s="659"/>
      <c r="DD28" s="632">
        <v>231191</v>
      </c>
      <c r="DE28" s="624"/>
      <c r="DF28" s="624"/>
      <c r="DG28" s="624"/>
      <c r="DH28" s="624"/>
      <c r="DI28" s="624"/>
      <c r="DJ28" s="624"/>
      <c r="DK28" s="625"/>
      <c r="DL28" s="632">
        <v>230691</v>
      </c>
      <c r="DM28" s="624"/>
      <c r="DN28" s="624"/>
      <c r="DO28" s="624"/>
      <c r="DP28" s="624"/>
      <c r="DQ28" s="624"/>
      <c r="DR28" s="624"/>
      <c r="DS28" s="624"/>
      <c r="DT28" s="624"/>
      <c r="DU28" s="624"/>
      <c r="DV28" s="625"/>
      <c r="DW28" s="628">
        <v>14.2</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3192</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231168</v>
      </c>
      <c r="CS29" s="655"/>
      <c r="CT29" s="655"/>
      <c r="CU29" s="655"/>
      <c r="CV29" s="655"/>
      <c r="CW29" s="655"/>
      <c r="CX29" s="655"/>
      <c r="CY29" s="656"/>
      <c r="CZ29" s="657">
        <v>8.4</v>
      </c>
      <c r="DA29" s="658"/>
      <c r="DB29" s="658"/>
      <c r="DC29" s="659"/>
      <c r="DD29" s="632">
        <v>231168</v>
      </c>
      <c r="DE29" s="655"/>
      <c r="DF29" s="655"/>
      <c r="DG29" s="655"/>
      <c r="DH29" s="655"/>
      <c r="DI29" s="655"/>
      <c r="DJ29" s="655"/>
      <c r="DK29" s="656"/>
      <c r="DL29" s="632">
        <v>230668</v>
      </c>
      <c r="DM29" s="655"/>
      <c r="DN29" s="655"/>
      <c r="DO29" s="655"/>
      <c r="DP29" s="655"/>
      <c r="DQ29" s="655"/>
      <c r="DR29" s="655"/>
      <c r="DS29" s="655"/>
      <c r="DT29" s="655"/>
      <c r="DU29" s="655"/>
      <c r="DV29" s="656"/>
      <c r="DW29" s="628">
        <v>14.2</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2100</v>
      </c>
      <c r="S30" s="624"/>
      <c r="T30" s="624"/>
      <c r="U30" s="624"/>
      <c r="V30" s="624"/>
      <c r="W30" s="624"/>
      <c r="X30" s="624"/>
      <c r="Y30" s="625"/>
      <c r="Z30" s="626">
        <v>0.1</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98.2</v>
      </c>
      <c r="BH30" s="682"/>
      <c r="BI30" s="682"/>
      <c r="BJ30" s="682"/>
      <c r="BK30" s="682"/>
      <c r="BL30" s="682"/>
      <c r="BM30" s="618">
        <v>88</v>
      </c>
      <c r="BN30" s="682"/>
      <c r="BO30" s="682"/>
      <c r="BP30" s="682"/>
      <c r="BQ30" s="683"/>
      <c r="BR30" s="681">
        <v>98.5</v>
      </c>
      <c r="BS30" s="682"/>
      <c r="BT30" s="682"/>
      <c r="BU30" s="682"/>
      <c r="BV30" s="682"/>
      <c r="BW30" s="682"/>
      <c r="BX30" s="618">
        <v>85</v>
      </c>
      <c r="BY30" s="682"/>
      <c r="BZ30" s="682"/>
      <c r="CA30" s="682"/>
      <c r="CB30" s="683"/>
      <c r="CD30" s="686"/>
      <c r="CE30" s="687"/>
      <c r="CF30" s="637" t="s">
        <v>290</v>
      </c>
      <c r="CG30" s="638"/>
      <c r="CH30" s="638"/>
      <c r="CI30" s="638"/>
      <c r="CJ30" s="638"/>
      <c r="CK30" s="638"/>
      <c r="CL30" s="638"/>
      <c r="CM30" s="638"/>
      <c r="CN30" s="638"/>
      <c r="CO30" s="638"/>
      <c r="CP30" s="638"/>
      <c r="CQ30" s="639"/>
      <c r="CR30" s="623">
        <v>198667</v>
      </c>
      <c r="CS30" s="624"/>
      <c r="CT30" s="624"/>
      <c r="CU30" s="624"/>
      <c r="CV30" s="624"/>
      <c r="CW30" s="624"/>
      <c r="CX30" s="624"/>
      <c r="CY30" s="625"/>
      <c r="CZ30" s="657">
        <v>7.2</v>
      </c>
      <c r="DA30" s="658"/>
      <c r="DB30" s="658"/>
      <c r="DC30" s="659"/>
      <c r="DD30" s="632">
        <v>198667</v>
      </c>
      <c r="DE30" s="624"/>
      <c r="DF30" s="624"/>
      <c r="DG30" s="624"/>
      <c r="DH30" s="624"/>
      <c r="DI30" s="624"/>
      <c r="DJ30" s="624"/>
      <c r="DK30" s="625"/>
      <c r="DL30" s="632">
        <v>198167</v>
      </c>
      <c r="DM30" s="624"/>
      <c r="DN30" s="624"/>
      <c r="DO30" s="624"/>
      <c r="DP30" s="624"/>
      <c r="DQ30" s="624"/>
      <c r="DR30" s="624"/>
      <c r="DS30" s="624"/>
      <c r="DT30" s="624"/>
      <c r="DU30" s="624"/>
      <c r="DV30" s="625"/>
      <c r="DW30" s="628">
        <v>12.2</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40028</v>
      </c>
      <c r="S31" s="624"/>
      <c r="T31" s="624"/>
      <c r="U31" s="624"/>
      <c r="V31" s="624"/>
      <c r="W31" s="624"/>
      <c r="X31" s="624"/>
      <c r="Y31" s="625"/>
      <c r="Z31" s="626">
        <v>1.4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98.1</v>
      </c>
      <c r="BH31" s="655"/>
      <c r="BI31" s="655"/>
      <c r="BJ31" s="655"/>
      <c r="BK31" s="655"/>
      <c r="BL31" s="655"/>
      <c r="BM31" s="629">
        <v>87.4</v>
      </c>
      <c r="BN31" s="679"/>
      <c r="BO31" s="679"/>
      <c r="BP31" s="679"/>
      <c r="BQ31" s="680"/>
      <c r="BR31" s="678">
        <v>98.9</v>
      </c>
      <c r="BS31" s="655"/>
      <c r="BT31" s="655"/>
      <c r="BU31" s="655"/>
      <c r="BV31" s="655"/>
      <c r="BW31" s="655"/>
      <c r="BX31" s="629">
        <v>85.7</v>
      </c>
      <c r="BY31" s="679"/>
      <c r="BZ31" s="679"/>
      <c r="CA31" s="679"/>
      <c r="CB31" s="680"/>
      <c r="CD31" s="686"/>
      <c r="CE31" s="687"/>
      <c r="CF31" s="637" t="s">
        <v>294</v>
      </c>
      <c r="CG31" s="638"/>
      <c r="CH31" s="638"/>
      <c r="CI31" s="638"/>
      <c r="CJ31" s="638"/>
      <c r="CK31" s="638"/>
      <c r="CL31" s="638"/>
      <c r="CM31" s="638"/>
      <c r="CN31" s="638"/>
      <c r="CO31" s="638"/>
      <c r="CP31" s="638"/>
      <c r="CQ31" s="639"/>
      <c r="CR31" s="623">
        <v>32501</v>
      </c>
      <c r="CS31" s="655"/>
      <c r="CT31" s="655"/>
      <c r="CU31" s="655"/>
      <c r="CV31" s="655"/>
      <c r="CW31" s="655"/>
      <c r="CX31" s="655"/>
      <c r="CY31" s="656"/>
      <c r="CZ31" s="657">
        <v>1.2</v>
      </c>
      <c r="DA31" s="658"/>
      <c r="DB31" s="658"/>
      <c r="DC31" s="659"/>
      <c r="DD31" s="632">
        <v>32501</v>
      </c>
      <c r="DE31" s="655"/>
      <c r="DF31" s="655"/>
      <c r="DG31" s="655"/>
      <c r="DH31" s="655"/>
      <c r="DI31" s="655"/>
      <c r="DJ31" s="655"/>
      <c r="DK31" s="656"/>
      <c r="DL31" s="632">
        <v>32501</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41655</v>
      </c>
      <c r="S32" s="624"/>
      <c r="T32" s="624"/>
      <c r="U32" s="624"/>
      <c r="V32" s="624"/>
      <c r="W32" s="624"/>
      <c r="X32" s="624"/>
      <c r="Y32" s="625"/>
      <c r="Z32" s="626">
        <v>1.5</v>
      </c>
      <c r="AA32" s="626"/>
      <c r="AB32" s="626"/>
      <c r="AC32" s="626"/>
      <c r="AD32" s="627">
        <v>372</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v>
      </c>
      <c r="BH32" s="691"/>
      <c r="BI32" s="691"/>
      <c r="BJ32" s="691"/>
      <c r="BK32" s="691"/>
      <c r="BL32" s="691"/>
      <c r="BM32" s="692">
        <v>87.5</v>
      </c>
      <c r="BN32" s="691"/>
      <c r="BO32" s="691"/>
      <c r="BP32" s="691"/>
      <c r="BQ32" s="693"/>
      <c r="BR32" s="690">
        <v>98</v>
      </c>
      <c r="BS32" s="691"/>
      <c r="BT32" s="691"/>
      <c r="BU32" s="691"/>
      <c r="BV32" s="691"/>
      <c r="BW32" s="691"/>
      <c r="BX32" s="692">
        <v>82.3</v>
      </c>
      <c r="BY32" s="691"/>
      <c r="BZ32" s="691"/>
      <c r="CA32" s="691"/>
      <c r="CB32" s="693"/>
      <c r="CD32" s="688"/>
      <c r="CE32" s="689"/>
      <c r="CF32" s="637" t="s">
        <v>297</v>
      </c>
      <c r="CG32" s="638"/>
      <c r="CH32" s="638"/>
      <c r="CI32" s="638"/>
      <c r="CJ32" s="638"/>
      <c r="CK32" s="638"/>
      <c r="CL32" s="638"/>
      <c r="CM32" s="638"/>
      <c r="CN32" s="638"/>
      <c r="CO32" s="638"/>
      <c r="CP32" s="638"/>
      <c r="CQ32" s="639"/>
      <c r="CR32" s="623">
        <v>23</v>
      </c>
      <c r="CS32" s="624"/>
      <c r="CT32" s="624"/>
      <c r="CU32" s="624"/>
      <c r="CV32" s="624"/>
      <c r="CW32" s="624"/>
      <c r="CX32" s="624"/>
      <c r="CY32" s="625"/>
      <c r="CZ32" s="657">
        <v>0</v>
      </c>
      <c r="DA32" s="658"/>
      <c r="DB32" s="658"/>
      <c r="DC32" s="659"/>
      <c r="DD32" s="632">
        <v>23</v>
      </c>
      <c r="DE32" s="624"/>
      <c r="DF32" s="624"/>
      <c r="DG32" s="624"/>
      <c r="DH32" s="624"/>
      <c r="DI32" s="624"/>
      <c r="DJ32" s="624"/>
      <c r="DK32" s="625"/>
      <c r="DL32" s="632">
        <v>23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459800</v>
      </c>
      <c r="S33" s="624"/>
      <c r="T33" s="624"/>
      <c r="U33" s="624"/>
      <c r="V33" s="624"/>
      <c r="W33" s="624"/>
      <c r="X33" s="624"/>
      <c r="Y33" s="625"/>
      <c r="Z33" s="626">
        <v>16.5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1344829</v>
      </c>
      <c r="CS33" s="655"/>
      <c r="CT33" s="655"/>
      <c r="CU33" s="655"/>
      <c r="CV33" s="655"/>
      <c r="CW33" s="655"/>
      <c r="CX33" s="655"/>
      <c r="CY33" s="656"/>
      <c r="CZ33" s="657">
        <v>48.7</v>
      </c>
      <c r="DA33" s="658"/>
      <c r="DB33" s="658"/>
      <c r="DC33" s="659"/>
      <c r="DD33" s="632">
        <v>1013890</v>
      </c>
      <c r="DE33" s="655"/>
      <c r="DF33" s="655"/>
      <c r="DG33" s="655"/>
      <c r="DH33" s="655"/>
      <c r="DI33" s="655"/>
      <c r="DJ33" s="655"/>
      <c r="DK33" s="656"/>
      <c r="DL33" s="632">
        <v>806308</v>
      </c>
      <c r="DM33" s="655"/>
      <c r="DN33" s="655"/>
      <c r="DO33" s="655"/>
      <c r="DP33" s="655"/>
      <c r="DQ33" s="655"/>
      <c r="DR33" s="655"/>
      <c r="DS33" s="655"/>
      <c r="DT33" s="655"/>
      <c r="DU33" s="655"/>
      <c r="DV33" s="656"/>
      <c r="DW33" s="628">
        <v>49.6</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476584</v>
      </c>
      <c r="CS34" s="624"/>
      <c r="CT34" s="624"/>
      <c r="CU34" s="624"/>
      <c r="CV34" s="624"/>
      <c r="CW34" s="624"/>
      <c r="CX34" s="624"/>
      <c r="CY34" s="625"/>
      <c r="CZ34" s="657">
        <v>17.3</v>
      </c>
      <c r="DA34" s="658"/>
      <c r="DB34" s="658"/>
      <c r="DC34" s="659"/>
      <c r="DD34" s="632">
        <v>326560</v>
      </c>
      <c r="DE34" s="624"/>
      <c r="DF34" s="624"/>
      <c r="DG34" s="624"/>
      <c r="DH34" s="624"/>
      <c r="DI34" s="624"/>
      <c r="DJ34" s="624"/>
      <c r="DK34" s="625"/>
      <c r="DL34" s="632">
        <v>272904</v>
      </c>
      <c r="DM34" s="624"/>
      <c r="DN34" s="624"/>
      <c r="DO34" s="624"/>
      <c r="DP34" s="624"/>
      <c r="DQ34" s="624"/>
      <c r="DR34" s="624"/>
      <c r="DS34" s="624"/>
      <c r="DT34" s="624"/>
      <c r="DU34" s="624"/>
      <c r="DV34" s="625"/>
      <c r="DW34" s="628">
        <v>16.8</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75400</v>
      </c>
      <c r="S35" s="624"/>
      <c r="T35" s="624"/>
      <c r="U35" s="624"/>
      <c r="V35" s="624"/>
      <c r="W35" s="624"/>
      <c r="X35" s="624"/>
      <c r="Y35" s="625"/>
      <c r="Z35" s="626">
        <v>2.7</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366618</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1976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14710</v>
      </c>
      <c r="CS35" s="655"/>
      <c r="CT35" s="655"/>
      <c r="CU35" s="655"/>
      <c r="CV35" s="655"/>
      <c r="CW35" s="655"/>
      <c r="CX35" s="655"/>
      <c r="CY35" s="656"/>
      <c r="CZ35" s="657">
        <v>0.5</v>
      </c>
      <c r="DA35" s="658"/>
      <c r="DB35" s="658"/>
      <c r="DC35" s="659"/>
      <c r="DD35" s="632">
        <v>7238</v>
      </c>
      <c r="DE35" s="655"/>
      <c r="DF35" s="655"/>
      <c r="DG35" s="655"/>
      <c r="DH35" s="655"/>
      <c r="DI35" s="655"/>
      <c r="DJ35" s="655"/>
      <c r="DK35" s="656"/>
      <c r="DL35" s="632">
        <v>7238</v>
      </c>
      <c r="DM35" s="655"/>
      <c r="DN35" s="655"/>
      <c r="DO35" s="655"/>
      <c r="DP35" s="655"/>
      <c r="DQ35" s="655"/>
      <c r="DR35" s="655"/>
      <c r="DS35" s="655"/>
      <c r="DT35" s="655"/>
      <c r="DU35" s="655"/>
      <c r="DV35" s="656"/>
      <c r="DW35" s="628">
        <v>0.4</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2794784</v>
      </c>
      <c r="S36" s="696"/>
      <c r="T36" s="696"/>
      <c r="U36" s="696"/>
      <c r="V36" s="696"/>
      <c r="W36" s="696"/>
      <c r="X36" s="696"/>
      <c r="Y36" s="697"/>
      <c r="Z36" s="698">
        <v>100</v>
      </c>
      <c r="AA36" s="698"/>
      <c r="AB36" s="698"/>
      <c r="AC36" s="698"/>
      <c r="AD36" s="699">
        <v>1549000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68450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-55785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407539</v>
      </c>
      <c r="CS36" s="624"/>
      <c r="CT36" s="624"/>
      <c r="CU36" s="624"/>
      <c r="CV36" s="624"/>
      <c r="CW36" s="624"/>
      <c r="CX36" s="624"/>
      <c r="CY36" s="625"/>
      <c r="CZ36" s="657">
        <v>14.8</v>
      </c>
      <c r="DA36" s="658"/>
      <c r="DB36" s="658"/>
      <c r="DC36" s="659"/>
      <c r="DD36" s="632">
        <v>317216</v>
      </c>
      <c r="DE36" s="624"/>
      <c r="DF36" s="624"/>
      <c r="DG36" s="624"/>
      <c r="DH36" s="624"/>
      <c r="DI36" s="624"/>
      <c r="DJ36" s="624"/>
      <c r="DK36" s="625"/>
      <c r="DL36" s="632">
        <v>255286</v>
      </c>
      <c r="DM36" s="624"/>
      <c r="DN36" s="624"/>
      <c r="DO36" s="624"/>
      <c r="DP36" s="624"/>
      <c r="DQ36" s="624"/>
      <c r="DR36" s="624"/>
      <c r="DS36" s="624"/>
      <c r="DT36" s="624"/>
      <c r="DU36" s="624"/>
      <c r="DV36" s="625"/>
      <c r="DW36" s="628">
        <v>15.7</v>
      </c>
      <c r="DX36" s="653"/>
      <c r="DY36" s="653"/>
      <c r="DZ36" s="653"/>
      <c r="EA36" s="653"/>
      <c r="EB36" s="653"/>
      <c r="EC36" s="654"/>
    </row>
    <row r="37" spans="2:133" ht="11.25" customHeight="1">
      <c r="AQ37" s="702" t="s">
        <v>312</v>
      </c>
      <c r="AR37" s="703"/>
      <c r="AS37" s="703"/>
      <c r="AT37" s="703"/>
      <c r="AU37" s="703"/>
      <c r="AV37" s="703"/>
      <c r="AW37" s="703"/>
      <c r="AX37" s="703"/>
      <c r="AY37" s="704"/>
      <c r="AZ37" s="623">
        <v>22276</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637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152398</v>
      </c>
      <c r="CS37" s="655"/>
      <c r="CT37" s="655"/>
      <c r="CU37" s="655"/>
      <c r="CV37" s="655"/>
      <c r="CW37" s="655"/>
      <c r="CX37" s="655"/>
      <c r="CY37" s="656"/>
      <c r="CZ37" s="657">
        <v>5.5</v>
      </c>
      <c r="DA37" s="658"/>
      <c r="DB37" s="658"/>
      <c r="DC37" s="659"/>
      <c r="DD37" s="632">
        <v>95332</v>
      </c>
      <c r="DE37" s="655"/>
      <c r="DF37" s="655"/>
      <c r="DG37" s="655"/>
      <c r="DH37" s="655"/>
      <c r="DI37" s="655"/>
      <c r="DJ37" s="655"/>
      <c r="DK37" s="656"/>
      <c r="DL37" s="632">
        <v>74102</v>
      </c>
      <c r="DM37" s="655"/>
      <c r="DN37" s="655"/>
      <c r="DO37" s="655"/>
      <c r="DP37" s="655"/>
      <c r="DQ37" s="655"/>
      <c r="DR37" s="655"/>
      <c r="DS37" s="655"/>
      <c r="DT37" s="655"/>
      <c r="DU37" s="655"/>
      <c r="DV37" s="656"/>
      <c r="DW37" s="628">
        <v>4.5999999999999996</v>
      </c>
      <c r="DX37" s="653"/>
      <c r="DY37" s="653"/>
      <c r="DZ37" s="653"/>
      <c r="EA37" s="653"/>
      <c r="EB37" s="653"/>
      <c r="EC37" s="654"/>
    </row>
    <row r="38" spans="2:133" ht="11.25" customHeight="1">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959</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366618</v>
      </c>
      <c r="CS38" s="624"/>
      <c r="CT38" s="624"/>
      <c r="CU38" s="624"/>
      <c r="CV38" s="624"/>
      <c r="CW38" s="624"/>
      <c r="CX38" s="624"/>
      <c r="CY38" s="625"/>
      <c r="CZ38" s="657">
        <v>13.3</v>
      </c>
      <c r="DA38" s="658"/>
      <c r="DB38" s="658"/>
      <c r="DC38" s="659"/>
      <c r="DD38" s="632">
        <v>333609</v>
      </c>
      <c r="DE38" s="624"/>
      <c r="DF38" s="624"/>
      <c r="DG38" s="624"/>
      <c r="DH38" s="624"/>
      <c r="DI38" s="624"/>
      <c r="DJ38" s="624"/>
      <c r="DK38" s="625"/>
      <c r="DL38" s="632">
        <v>270880</v>
      </c>
      <c r="DM38" s="624"/>
      <c r="DN38" s="624"/>
      <c r="DO38" s="624"/>
      <c r="DP38" s="624"/>
      <c r="DQ38" s="624"/>
      <c r="DR38" s="624"/>
      <c r="DS38" s="624"/>
      <c r="DT38" s="624"/>
      <c r="DU38" s="624"/>
      <c r="DV38" s="625"/>
      <c r="DW38" s="628">
        <v>16.7</v>
      </c>
      <c r="DX38" s="653"/>
      <c r="DY38" s="653"/>
      <c r="DZ38" s="653"/>
      <c r="EA38" s="653"/>
      <c r="EB38" s="653"/>
      <c r="EC38" s="654"/>
    </row>
    <row r="39" spans="2:133" ht="11.25" customHeight="1">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61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76928</v>
      </c>
      <c r="CS39" s="655"/>
      <c r="CT39" s="655"/>
      <c r="CU39" s="655"/>
      <c r="CV39" s="655"/>
      <c r="CW39" s="655"/>
      <c r="CX39" s="655"/>
      <c r="CY39" s="656"/>
      <c r="CZ39" s="657">
        <v>2.8</v>
      </c>
      <c r="DA39" s="658"/>
      <c r="DB39" s="658"/>
      <c r="DC39" s="659"/>
      <c r="DD39" s="632">
        <v>29217</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94881</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205</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2450</v>
      </c>
      <c r="CS40" s="624"/>
      <c r="CT40" s="624"/>
      <c r="CU40" s="624"/>
      <c r="CV40" s="624"/>
      <c r="CW40" s="624"/>
      <c r="CX40" s="624"/>
      <c r="CY40" s="625"/>
      <c r="CZ40" s="657">
        <v>0.1</v>
      </c>
      <c r="DA40" s="658"/>
      <c r="DB40" s="658"/>
      <c r="DC40" s="659"/>
      <c r="DD40" s="632">
        <v>50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181011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452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590289</v>
      </c>
      <c r="CS42" s="624"/>
      <c r="CT42" s="624"/>
      <c r="CU42" s="624"/>
      <c r="CV42" s="624"/>
      <c r="CW42" s="624"/>
      <c r="CX42" s="624"/>
      <c r="CY42" s="625"/>
      <c r="CZ42" s="657">
        <v>21.4</v>
      </c>
      <c r="DA42" s="706"/>
      <c r="DB42" s="706"/>
      <c r="DC42" s="707"/>
      <c r="DD42" s="632">
        <v>124214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18534</v>
      </c>
      <c r="CS43" s="655"/>
      <c r="CT43" s="655"/>
      <c r="CU43" s="655"/>
      <c r="CV43" s="655"/>
      <c r="CW43" s="655"/>
      <c r="CX43" s="655"/>
      <c r="CY43" s="656"/>
      <c r="CZ43" s="657">
        <v>0.7</v>
      </c>
      <c r="DA43" s="658"/>
      <c r="DB43" s="658"/>
      <c r="DC43" s="659"/>
      <c r="DD43" s="632">
        <v>18534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571464</v>
      </c>
      <c r="CS44" s="624"/>
      <c r="CT44" s="624"/>
      <c r="CU44" s="624"/>
      <c r="CV44" s="624"/>
      <c r="CW44" s="624"/>
      <c r="CX44" s="624"/>
      <c r="CY44" s="625"/>
      <c r="CZ44" s="657">
        <v>20.7</v>
      </c>
      <c r="DA44" s="706"/>
      <c r="DB44" s="706"/>
      <c r="DC44" s="707"/>
      <c r="DD44" s="632">
        <v>114844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284450</v>
      </c>
      <c r="CS45" s="655"/>
      <c r="CT45" s="655"/>
      <c r="CU45" s="655"/>
      <c r="CV45" s="655"/>
      <c r="CW45" s="655"/>
      <c r="CX45" s="655"/>
      <c r="CY45" s="656"/>
      <c r="CZ45" s="657">
        <v>10.3</v>
      </c>
      <c r="DA45" s="658"/>
      <c r="DB45" s="658"/>
      <c r="DC45" s="659"/>
      <c r="DD45" s="632">
        <v>22629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246371</v>
      </c>
      <c r="CS46" s="624"/>
      <c r="CT46" s="624"/>
      <c r="CU46" s="624"/>
      <c r="CV46" s="624"/>
      <c r="CW46" s="624"/>
      <c r="CX46" s="624"/>
      <c r="CY46" s="625"/>
      <c r="CZ46" s="657">
        <v>8.9</v>
      </c>
      <c r="DA46" s="706"/>
      <c r="DB46" s="706"/>
      <c r="DC46" s="707"/>
      <c r="DD46" s="632">
        <v>88291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18825</v>
      </c>
      <c r="CS47" s="655"/>
      <c r="CT47" s="655"/>
      <c r="CU47" s="655"/>
      <c r="CV47" s="655"/>
      <c r="CW47" s="655"/>
      <c r="CX47" s="655"/>
      <c r="CY47" s="656"/>
      <c r="CZ47" s="657">
        <v>0.7</v>
      </c>
      <c r="DA47" s="658"/>
      <c r="DB47" s="658"/>
      <c r="DC47" s="659"/>
      <c r="DD47" s="632">
        <v>9370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2759750</v>
      </c>
      <c r="CS49" s="691"/>
      <c r="CT49" s="691"/>
      <c r="CU49" s="691"/>
      <c r="CV49" s="691"/>
      <c r="CW49" s="691"/>
      <c r="CX49" s="691"/>
      <c r="CY49" s="718"/>
      <c r="CZ49" s="719">
        <v>100</v>
      </c>
      <c r="DA49" s="720"/>
      <c r="DB49" s="720"/>
      <c r="DC49" s="721"/>
      <c r="DD49" s="722">
        <v>1853540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3103</v>
      </c>
      <c r="R7" s="753"/>
      <c r="S7" s="753"/>
      <c r="T7" s="753"/>
      <c r="U7" s="753"/>
      <c r="V7" s="753">
        <v>2759</v>
      </c>
      <c r="W7" s="753"/>
      <c r="X7" s="753"/>
      <c r="Y7" s="753"/>
      <c r="Z7" s="753"/>
      <c r="AA7" s="753">
        <v>344</v>
      </c>
      <c r="AB7" s="753"/>
      <c r="AC7" s="753"/>
      <c r="AD7" s="753"/>
      <c r="AE7" s="754"/>
      <c r="AF7" s="755">
        <v>324</v>
      </c>
      <c r="AG7" s="756"/>
      <c r="AH7" s="756"/>
      <c r="AI7" s="756"/>
      <c r="AJ7" s="757"/>
      <c r="AK7" s="792"/>
      <c r="AL7" s="793"/>
      <c r="AM7" s="793"/>
      <c r="AN7" s="793"/>
      <c r="AO7" s="793"/>
      <c r="AP7" s="793">
        <v>3883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555</v>
      </c>
      <c r="BT7" s="797"/>
      <c r="BU7" s="797"/>
      <c r="BV7" s="797"/>
      <c r="BW7" s="797"/>
      <c r="BX7" s="797"/>
      <c r="BY7" s="797"/>
      <c r="BZ7" s="797"/>
      <c r="CA7" s="797"/>
      <c r="CB7" s="797"/>
      <c r="CC7" s="797"/>
      <c r="CD7" s="797"/>
      <c r="CE7" s="797"/>
      <c r="CF7" s="797"/>
      <c r="CG7" s="798"/>
      <c r="CH7" s="789">
        <v>-15</v>
      </c>
      <c r="CI7" s="790"/>
      <c r="CJ7" s="790"/>
      <c r="CK7" s="790"/>
      <c r="CL7" s="791"/>
      <c r="CM7" s="789">
        <v>-1</v>
      </c>
      <c r="CN7" s="790"/>
      <c r="CO7" s="790"/>
      <c r="CP7" s="790"/>
      <c r="CQ7" s="791"/>
      <c r="CR7" s="789">
        <v>5</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8</v>
      </c>
      <c r="R8" s="777"/>
      <c r="S8" s="777"/>
      <c r="T8" s="777"/>
      <c r="U8" s="777"/>
      <c r="V8" s="777">
        <v>317</v>
      </c>
      <c r="W8" s="777"/>
      <c r="X8" s="777"/>
      <c r="Y8" s="777"/>
      <c r="Z8" s="777"/>
      <c r="AA8" s="777">
        <v>-309</v>
      </c>
      <c r="AB8" s="777"/>
      <c r="AC8" s="777"/>
      <c r="AD8" s="777"/>
      <c r="AE8" s="778"/>
      <c r="AF8" s="779">
        <v>-309</v>
      </c>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15</v>
      </c>
      <c r="AG23" s="812"/>
      <c r="AH23" s="812"/>
      <c r="AI23" s="812"/>
      <c r="AJ23" s="815"/>
      <c r="AK23" s="816"/>
      <c r="AL23" s="817"/>
      <c r="AM23" s="817"/>
      <c r="AN23" s="817"/>
      <c r="AO23" s="817"/>
      <c r="AP23" s="812"/>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708</v>
      </c>
      <c r="R28" s="841"/>
      <c r="S28" s="841"/>
      <c r="T28" s="841"/>
      <c r="U28" s="841"/>
      <c r="V28" s="841">
        <v>706</v>
      </c>
      <c r="W28" s="841"/>
      <c r="X28" s="841"/>
      <c r="Y28" s="841"/>
      <c r="Z28" s="841"/>
      <c r="AA28" s="841">
        <v>2</v>
      </c>
      <c r="AB28" s="841"/>
      <c r="AC28" s="841"/>
      <c r="AD28" s="841"/>
      <c r="AE28" s="842"/>
      <c r="AF28" s="843">
        <v>2</v>
      </c>
      <c r="AG28" s="841"/>
      <c r="AH28" s="841"/>
      <c r="AI28" s="841"/>
      <c r="AJ28" s="844"/>
      <c r="AK28" s="845">
        <v>95</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591</v>
      </c>
      <c r="R29" s="777"/>
      <c r="S29" s="777"/>
      <c r="T29" s="777"/>
      <c r="U29" s="777"/>
      <c r="V29" s="777">
        <v>584</v>
      </c>
      <c r="W29" s="777"/>
      <c r="X29" s="777"/>
      <c r="Y29" s="777"/>
      <c r="Z29" s="777"/>
      <c r="AA29" s="777">
        <v>8</v>
      </c>
      <c r="AB29" s="777"/>
      <c r="AC29" s="777"/>
      <c r="AD29" s="777"/>
      <c r="AE29" s="778"/>
      <c r="AF29" s="779">
        <v>8</v>
      </c>
      <c r="AG29" s="780"/>
      <c r="AH29" s="780"/>
      <c r="AI29" s="780"/>
      <c r="AJ29" s="781"/>
      <c r="AK29" s="848">
        <v>110</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15</v>
      </c>
      <c r="R30" s="777"/>
      <c r="S30" s="777"/>
      <c r="T30" s="777"/>
      <c r="U30" s="777"/>
      <c r="V30" s="777">
        <v>14</v>
      </c>
      <c r="W30" s="777"/>
      <c r="X30" s="777"/>
      <c r="Y30" s="777"/>
      <c r="Z30" s="777"/>
      <c r="AA30" s="777">
        <v>1</v>
      </c>
      <c r="AB30" s="777"/>
      <c r="AC30" s="777"/>
      <c r="AD30" s="777"/>
      <c r="AE30" s="778"/>
      <c r="AF30" s="779">
        <v>1</v>
      </c>
      <c r="AG30" s="780"/>
      <c r="AH30" s="780"/>
      <c r="AI30" s="780"/>
      <c r="AJ30" s="781"/>
      <c r="AK30" s="848"/>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43</v>
      </c>
      <c r="R31" s="777"/>
      <c r="S31" s="777"/>
      <c r="T31" s="777"/>
      <c r="U31" s="777"/>
      <c r="V31" s="777">
        <v>42</v>
      </c>
      <c r="W31" s="777"/>
      <c r="X31" s="777"/>
      <c r="Y31" s="777"/>
      <c r="Z31" s="777"/>
      <c r="AA31" s="777">
        <v>1</v>
      </c>
      <c r="AB31" s="777"/>
      <c r="AC31" s="777"/>
      <c r="AD31" s="777"/>
      <c r="AE31" s="778"/>
      <c r="AF31" s="779">
        <v>1</v>
      </c>
      <c r="AG31" s="780"/>
      <c r="AH31" s="780"/>
      <c r="AI31" s="780"/>
      <c r="AJ31" s="781"/>
      <c r="AK31" s="848"/>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114</v>
      </c>
      <c r="R32" s="777"/>
      <c r="S32" s="777"/>
      <c r="T32" s="777"/>
      <c r="U32" s="777"/>
      <c r="V32" s="777">
        <v>111</v>
      </c>
      <c r="W32" s="777"/>
      <c r="X32" s="777"/>
      <c r="Y32" s="777"/>
      <c r="Z32" s="777"/>
      <c r="AA32" s="777">
        <v>3</v>
      </c>
      <c r="AB32" s="777"/>
      <c r="AC32" s="777"/>
      <c r="AD32" s="777"/>
      <c r="AE32" s="778"/>
      <c r="AF32" s="779">
        <v>3</v>
      </c>
      <c r="AG32" s="780"/>
      <c r="AH32" s="780"/>
      <c r="AI32" s="780"/>
      <c r="AJ32" s="781"/>
      <c r="AK32" s="848">
        <v>22</v>
      </c>
      <c r="AL32" s="849"/>
      <c r="AM32" s="849"/>
      <c r="AN32" s="849"/>
      <c r="AO32" s="849"/>
      <c r="AP32" s="849">
        <v>497</v>
      </c>
      <c r="AQ32" s="849"/>
      <c r="AR32" s="849"/>
      <c r="AS32" s="849"/>
      <c r="AT32" s="849"/>
      <c r="AU32" s="849">
        <v>242</v>
      </c>
      <c r="AV32" s="849"/>
      <c r="AW32" s="849"/>
      <c r="AX32" s="849"/>
      <c r="AY32" s="849"/>
      <c r="AZ32" s="850"/>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108</v>
      </c>
      <c r="R33" s="777"/>
      <c r="S33" s="777"/>
      <c r="T33" s="777"/>
      <c r="U33" s="777"/>
      <c r="V33" s="777">
        <v>108</v>
      </c>
      <c r="W33" s="777"/>
      <c r="X33" s="777"/>
      <c r="Y33" s="777"/>
      <c r="Z33" s="777"/>
      <c r="AA33" s="777">
        <v>0</v>
      </c>
      <c r="AB33" s="777"/>
      <c r="AC33" s="777"/>
      <c r="AD33" s="777"/>
      <c r="AE33" s="778"/>
      <c r="AF33" s="779">
        <v>0</v>
      </c>
      <c r="AG33" s="780"/>
      <c r="AH33" s="780"/>
      <c r="AI33" s="780"/>
      <c r="AJ33" s="781"/>
      <c r="AK33" s="848">
        <v>68</v>
      </c>
      <c r="AL33" s="849"/>
      <c r="AM33" s="849"/>
      <c r="AN33" s="849"/>
      <c r="AO33" s="849"/>
      <c r="AP33" s="849">
        <v>886</v>
      </c>
      <c r="AQ33" s="849"/>
      <c r="AR33" s="849"/>
      <c r="AS33" s="849"/>
      <c r="AT33" s="849"/>
      <c r="AU33" s="849">
        <v>635</v>
      </c>
      <c r="AV33" s="849"/>
      <c r="AW33" s="849"/>
      <c r="AX33" s="849"/>
      <c r="AY33" s="849"/>
      <c r="AZ33" s="850"/>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66</v>
      </c>
      <c r="R34" s="777"/>
      <c r="S34" s="777"/>
      <c r="T34" s="777"/>
      <c r="U34" s="777"/>
      <c r="V34" s="777">
        <v>58</v>
      </c>
      <c r="W34" s="777"/>
      <c r="X34" s="777"/>
      <c r="Y34" s="777"/>
      <c r="Z34" s="777"/>
      <c r="AA34" s="777">
        <v>8</v>
      </c>
      <c r="AB34" s="777"/>
      <c r="AC34" s="777"/>
      <c r="AD34" s="777"/>
      <c r="AE34" s="778"/>
      <c r="AF34" s="779">
        <v>8</v>
      </c>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23</v>
      </c>
      <c r="AG63" s="860"/>
      <c r="AH63" s="860"/>
      <c r="AI63" s="860"/>
      <c r="AJ63" s="861"/>
      <c r="AK63" s="862"/>
      <c r="AL63" s="857"/>
      <c r="AM63" s="857"/>
      <c r="AN63" s="857"/>
      <c r="AO63" s="857"/>
      <c r="AP63" s="860">
        <v>1383</v>
      </c>
      <c r="AQ63" s="860"/>
      <c r="AR63" s="860"/>
      <c r="AS63" s="860"/>
      <c r="AT63" s="860"/>
      <c r="AU63" s="860">
        <v>877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549</v>
      </c>
      <c r="C68" s="888"/>
      <c r="D68" s="888"/>
      <c r="E68" s="888"/>
      <c r="F68" s="888"/>
      <c r="G68" s="888"/>
      <c r="H68" s="888"/>
      <c r="I68" s="888"/>
      <c r="J68" s="888"/>
      <c r="K68" s="888"/>
      <c r="L68" s="888"/>
      <c r="M68" s="888"/>
      <c r="N68" s="888"/>
      <c r="O68" s="888"/>
      <c r="P68" s="889"/>
      <c r="Q68" s="890">
        <v>503</v>
      </c>
      <c r="R68" s="884"/>
      <c r="S68" s="884"/>
      <c r="T68" s="884"/>
      <c r="U68" s="884"/>
      <c r="V68" s="884">
        <v>483</v>
      </c>
      <c r="W68" s="884"/>
      <c r="X68" s="884"/>
      <c r="Y68" s="884"/>
      <c r="Z68" s="884"/>
      <c r="AA68" s="884">
        <v>20</v>
      </c>
      <c r="AB68" s="884"/>
      <c r="AC68" s="884"/>
      <c r="AD68" s="884"/>
      <c r="AE68" s="884"/>
      <c r="AF68" s="884">
        <v>20</v>
      </c>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550</v>
      </c>
      <c r="C69" s="892"/>
      <c r="D69" s="892"/>
      <c r="E69" s="892"/>
      <c r="F69" s="892"/>
      <c r="G69" s="892"/>
      <c r="H69" s="892"/>
      <c r="I69" s="892"/>
      <c r="J69" s="892"/>
      <c r="K69" s="892"/>
      <c r="L69" s="892"/>
      <c r="M69" s="892"/>
      <c r="N69" s="892"/>
      <c r="O69" s="892"/>
      <c r="P69" s="893"/>
      <c r="Q69" s="894">
        <v>510</v>
      </c>
      <c r="R69" s="849"/>
      <c r="S69" s="849"/>
      <c r="T69" s="849"/>
      <c r="U69" s="849"/>
      <c r="V69" s="849">
        <v>501</v>
      </c>
      <c r="W69" s="849"/>
      <c r="X69" s="849"/>
      <c r="Y69" s="849"/>
      <c r="Z69" s="849"/>
      <c r="AA69" s="849">
        <v>9</v>
      </c>
      <c r="AB69" s="849"/>
      <c r="AC69" s="849"/>
      <c r="AD69" s="849"/>
      <c r="AE69" s="849"/>
      <c r="AF69" s="849">
        <v>7</v>
      </c>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551</v>
      </c>
      <c r="C70" s="892"/>
      <c r="D70" s="892"/>
      <c r="E70" s="892"/>
      <c r="F70" s="892"/>
      <c r="G70" s="892"/>
      <c r="H70" s="892"/>
      <c r="I70" s="892"/>
      <c r="J70" s="892"/>
      <c r="K70" s="892"/>
      <c r="L70" s="892"/>
      <c r="M70" s="892"/>
      <c r="N70" s="892"/>
      <c r="O70" s="892"/>
      <c r="P70" s="893"/>
      <c r="Q70" s="894">
        <v>33</v>
      </c>
      <c r="R70" s="849"/>
      <c r="S70" s="849"/>
      <c r="T70" s="849"/>
      <c r="U70" s="849"/>
      <c r="V70" s="849">
        <v>29</v>
      </c>
      <c r="W70" s="849"/>
      <c r="X70" s="849"/>
      <c r="Y70" s="849"/>
      <c r="Z70" s="849"/>
      <c r="AA70" s="849">
        <v>4</v>
      </c>
      <c r="AB70" s="849"/>
      <c r="AC70" s="849"/>
      <c r="AD70" s="849"/>
      <c r="AE70" s="849"/>
      <c r="AF70" s="849">
        <v>4</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554</v>
      </c>
      <c r="C71" s="892"/>
      <c r="D71" s="892"/>
      <c r="E71" s="892"/>
      <c r="F71" s="892"/>
      <c r="G71" s="892"/>
      <c r="H71" s="892"/>
      <c r="I71" s="892"/>
      <c r="J71" s="892"/>
      <c r="K71" s="892"/>
      <c r="L71" s="892"/>
      <c r="M71" s="892"/>
      <c r="N71" s="892"/>
      <c r="O71" s="892"/>
      <c r="P71" s="893"/>
      <c r="Q71" s="894">
        <v>1197</v>
      </c>
      <c r="R71" s="849"/>
      <c r="S71" s="849"/>
      <c r="T71" s="849"/>
      <c r="U71" s="849"/>
      <c r="V71" s="849">
        <v>1157</v>
      </c>
      <c r="W71" s="849"/>
      <c r="X71" s="849"/>
      <c r="Y71" s="849"/>
      <c r="Z71" s="849"/>
      <c r="AA71" s="849">
        <v>40</v>
      </c>
      <c r="AB71" s="849"/>
      <c r="AC71" s="849"/>
      <c r="AD71" s="849"/>
      <c r="AE71" s="849"/>
      <c r="AF71" s="849">
        <v>40</v>
      </c>
      <c r="AG71" s="849"/>
      <c r="AH71" s="849"/>
      <c r="AI71" s="849"/>
      <c r="AJ71" s="849"/>
      <c r="AK71" s="849"/>
      <c r="AL71" s="849"/>
      <c r="AM71" s="849"/>
      <c r="AN71" s="849"/>
      <c r="AO71" s="849"/>
      <c r="AP71" s="849">
        <v>1617</v>
      </c>
      <c r="AQ71" s="849"/>
      <c r="AR71" s="849"/>
      <c r="AS71" s="849"/>
      <c r="AT71" s="849"/>
      <c r="AU71" s="849">
        <v>112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552</v>
      </c>
      <c r="C72" s="892"/>
      <c r="D72" s="892"/>
      <c r="E72" s="892"/>
      <c r="F72" s="892"/>
      <c r="G72" s="892"/>
      <c r="H72" s="892"/>
      <c r="I72" s="892"/>
      <c r="J72" s="892"/>
      <c r="K72" s="892"/>
      <c r="L72" s="892"/>
      <c r="M72" s="892"/>
      <c r="N72" s="892"/>
      <c r="O72" s="892"/>
      <c r="P72" s="893"/>
      <c r="Q72" s="894">
        <v>147</v>
      </c>
      <c r="R72" s="849"/>
      <c r="S72" s="849"/>
      <c r="T72" s="849"/>
      <c r="U72" s="849"/>
      <c r="V72" s="849">
        <v>139</v>
      </c>
      <c r="W72" s="849"/>
      <c r="X72" s="849"/>
      <c r="Y72" s="849"/>
      <c r="Z72" s="849"/>
      <c r="AA72" s="849">
        <v>8</v>
      </c>
      <c r="AB72" s="849"/>
      <c r="AC72" s="849"/>
      <c r="AD72" s="849"/>
      <c r="AE72" s="849"/>
      <c r="AF72" s="849">
        <v>8</v>
      </c>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556</v>
      </c>
      <c r="C73" s="892"/>
      <c r="D73" s="892"/>
      <c r="E73" s="892"/>
      <c r="F73" s="892"/>
      <c r="G73" s="892"/>
      <c r="H73" s="892"/>
      <c r="I73" s="892"/>
      <c r="J73" s="892"/>
      <c r="K73" s="892"/>
      <c r="L73" s="892"/>
      <c r="M73" s="892"/>
      <c r="N73" s="892"/>
      <c r="O73" s="892"/>
      <c r="P73" s="893"/>
      <c r="Q73" s="894">
        <v>5199</v>
      </c>
      <c r="R73" s="849"/>
      <c r="S73" s="849"/>
      <c r="T73" s="849"/>
      <c r="U73" s="849"/>
      <c r="V73" s="849">
        <v>3904</v>
      </c>
      <c r="W73" s="849"/>
      <c r="X73" s="849"/>
      <c r="Y73" s="849"/>
      <c r="Z73" s="849"/>
      <c r="AA73" s="849">
        <v>1295</v>
      </c>
      <c r="AB73" s="849"/>
      <c r="AC73" s="849"/>
      <c r="AD73" s="849"/>
      <c r="AE73" s="849"/>
      <c r="AF73" s="849">
        <v>1295</v>
      </c>
      <c r="AG73" s="849"/>
      <c r="AH73" s="849"/>
      <c r="AI73" s="849"/>
      <c r="AJ73" s="849"/>
      <c r="AK73" s="849">
        <v>5</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557</v>
      </c>
      <c r="C74" s="892"/>
      <c r="D74" s="892"/>
      <c r="E74" s="892"/>
      <c r="F74" s="892"/>
      <c r="G74" s="892"/>
      <c r="H74" s="892"/>
      <c r="I74" s="892"/>
      <c r="J74" s="892"/>
      <c r="K74" s="892"/>
      <c r="L74" s="892"/>
      <c r="M74" s="892"/>
      <c r="N74" s="892"/>
      <c r="O74" s="892"/>
      <c r="P74" s="893"/>
      <c r="Q74" s="894">
        <v>11</v>
      </c>
      <c r="R74" s="849"/>
      <c r="S74" s="849"/>
      <c r="T74" s="849"/>
      <c r="U74" s="849"/>
      <c r="V74" s="849">
        <v>11</v>
      </c>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558</v>
      </c>
      <c r="C75" s="892"/>
      <c r="D75" s="892"/>
      <c r="E75" s="892"/>
      <c r="F75" s="892"/>
      <c r="G75" s="892"/>
      <c r="H75" s="892"/>
      <c r="I75" s="892"/>
      <c r="J75" s="892"/>
      <c r="K75" s="892"/>
      <c r="L75" s="892"/>
      <c r="M75" s="892"/>
      <c r="N75" s="892"/>
      <c r="O75" s="892"/>
      <c r="P75" s="893"/>
      <c r="Q75" s="897">
        <v>1316</v>
      </c>
      <c r="R75" s="898"/>
      <c r="S75" s="898"/>
      <c r="T75" s="898"/>
      <c r="U75" s="848"/>
      <c r="V75" s="899">
        <v>543</v>
      </c>
      <c r="W75" s="898"/>
      <c r="X75" s="898"/>
      <c r="Y75" s="898"/>
      <c r="Z75" s="848"/>
      <c r="AA75" s="899">
        <v>772</v>
      </c>
      <c r="AB75" s="898"/>
      <c r="AC75" s="898"/>
      <c r="AD75" s="898"/>
      <c r="AE75" s="848"/>
      <c r="AF75" s="899">
        <v>772</v>
      </c>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559</v>
      </c>
      <c r="C76" s="892"/>
      <c r="D76" s="892"/>
      <c r="E76" s="892"/>
      <c r="F76" s="892"/>
      <c r="G76" s="892"/>
      <c r="H76" s="892"/>
      <c r="I76" s="892"/>
      <c r="J76" s="892"/>
      <c r="K76" s="892"/>
      <c r="L76" s="892"/>
      <c r="M76" s="892"/>
      <c r="N76" s="892"/>
      <c r="O76" s="892"/>
      <c r="P76" s="893"/>
      <c r="Q76" s="894">
        <v>50</v>
      </c>
      <c r="R76" s="849"/>
      <c r="S76" s="849"/>
      <c r="T76" s="849"/>
      <c r="U76" s="849"/>
      <c r="V76" s="849">
        <v>45</v>
      </c>
      <c r="W76" s="849"/>
      <c r="X76" s="849"/>
      <c r="Y76" s="849"/>
      <c r="Z76" s="849"/>
      <c r="AA76" s="849">
        <v>5</v>
      </c>
      <c r="AB76" s="849"/>
      <c r="AC76" s="849"/>
      <c r="AD76" s="849"/>
      <c r="AE76" s="849"/>
      <c r="AF76" s="849">
        <v>5</v>
      </c>
      <c r="AG76" s="849"/>
      <c r="AH76" s="849"/>
      <c r="AI76" s="849"/>
      <c r="AJ76" s="849"/>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553</v>
      </c>
      <c r="C77" s="892"/>
      <c r="D77" s="892"/>
      <c r="E77" s="892"/>
      <c r="F77" s="892"/>
      <c r="G77" s="892"/>
      <c r="H77" s="892"/>
      <c r="I77" s="892"/>
      <c r="J77" s="892"/>
      <c r="K77" s="892"/>
      <c r="L77" s="892"/>
      <c r="M77" s="892"/>
      <c r="N77" s="892"/>
      <c r="O77" s="892"/>
      <c r="P77" s="893"/>
      <c r="Q77" s="897">
        <v>143449</v>
      </c>
      <c r="R77" s="898"/>
      <c r="S77" s="898"/>
      <c r="T77" s="898"/>
      <c r="U77" s="848"/>
      <c r="V77" s="899">
        <v>139730</v>
      </c>
      <c r="W77" s="898"/>
      <c r="X77" s="898"/>
      <c r="Y77" s="898"/>
      <c r="Z77" s="848"/>
      <c r="AA77" s="899">
        <v>3719</v>
      </c>
      <c r="AB77" s="898"/>
      <c r="AC77" s="898"/>
      <c r="AD77" s="898"/>
      <c r="AE77" s="848"/>
      <c r="AF77" s="899">
        <v>3719</v>
      </c>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5870</v>
      </c>
      <c r="AG88" s="860"/>
      <c r="AH88" s="860"/>
      <c r="AI88" s="860"/>
      <c r="AJ88" s="860"/>
      <c r="AK88" s="857"/>
      <c r="AL88" s="857"/>
      <c r="AM88" s="857"/>
      <c r="AN88" s="857"/>
      <c r="AO88" s="857"/>
      <c r="AP88" s="860">
        <v>1617</v>
      </c>
      <c r="AQ88" s="860"/>
      <c r="AR88" s="860"/>
      <c r="AS88" s="860"/>
      <c r="AT88" s="860"/>
      <c r="AU88" s="860">
        <v>112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284</v>
      </c>
      <c r="AG109" s="913"/>
      <c r="AH109" s="913"/>
      <c r="AI109" s="913"/>
      <c r="AJ109" s="914"/>
      <c r="AK109" s="912" t="s">
        <v>283</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284</v>
      </c>
      <c r="BW109" s="913"/>
      <c r="BX109" s="913"/>
      <c r="BY109" s="913"/>
      <c r="BZ109" s="914"/>
      <c r="CA109" s="912" t="s">
        <v>283</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284</v>
      </c>
      <c r="DM109" s="913"/>
      <c r="DN109" s="913"/>
      <c r="DO109" s="913"/>
      <c r="DP109" s="914"/>
      <c r="DQ109" s="912" t="s">
        <v>283</v>
      </c>
      <c r="DR109" s="913"/>
      <c r="DS109" s="913"/>
      <c r="DT109" s="913"/>
      <c r="DU109" s="914"/>
      <c r="DV109" s="912" t="s">
        <v>406</v>
      </c>
      <c r="DW109" s="913"/>
      <c r="DX109" s="913"/>
      <c r="DY109" s="913"/>
      <c r="DZ109" s="915"/>
    </row>
    <row r="110" spans="1:131" s="197" customFormat="1" ht="26.25" customHeight="1">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238528</v>
      </c>
      <c r="AB110" s="920"/>
      <c r="AC110" s="920"/>
      <c r="AD110" s="920"/>
      <c r="AE110" s="921"/>
      <c r="AF110" s="922">
        <v>236663</v>
      </c>
      <c r="AG110" s="920"/>
      <c r="AH110" s="920"/>
      <c r="AI110" s="920"/>
      <c r="AJ110" s="921"/>
      <c r="AK110" s="922">
        <v>230691</v>
      </c>
      <c r="AL110" s="920"/>
      <c r="AM110" s="920"/>
      <c r="AN110" s="920"/>
      <c r="AO110" s="921"/>
      <c r="AP110" s="923">
        <v>16.8</v>
      </c>
      <c r="AQ110" s="924"/>
      <c r="AR110" s="924"/>
      <c r="AS110" s="924"/>
      <c r="AT110" s="925"/>
      <c r="AU110" s="926" t="s">
        <v>61</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3447330</v>
      </c>
      <c r="BR110" s="957"/>
      <c r="BS110" s="957"/>
      <c r="BT110" s="957"/>
      <c r="BU110" s="957"/>
      <c r="BV110" s="957">
        <v>3621758</v>
      </c>
      <c r="BW110" s="957"/>
      <c r="BX110" s="957"/>
      <c r="BY110" s="957"/>
      <c r="BZ110" s="957"/>
      <c r="CA110" s="957">
        <v>3882891</v>
      </c>
      <c r="CB110" s="957"/>
      <c r="CC110" s="957"/>
      <c r="CD110" s="957"/>
      <c r="CE110" s="957"/>
      <c r="CF110" s="971">
        <v>283.5</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414</v>
      </c>
      <c r="AB111" s="964"/>
      <c r="AC111" s="964"/>
      <c r="AD111" s="964"/>
      <c r="AE111" s="965"/>
      <c r="AF111" s="966" t="s">
        <v>414</v>
      </c>
      <c r="AG111" s="964"/>
      <c r="AH111" s="964"/>
      <c r="AI111" s="964"/>
      <c r="AJ111" s="965"/>
      <c r="AK111" s="966" t="s">
        <v>414</v>
      </c>
      <c r="AL111" s="964"/>
      <c r="AM111" s="964"/>
      <c r="AN111" s="964"/>
      <c r="AO111" s="965"/>
      <c r="AP111" s="967" t="s">
        <v>414</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412</v>
      </c>
      <c r="BR111" s="950"/>
      <c r="BS111" s="950"/>
      <c r="BT111" s="950"/>
      <c r="BU111" s="950"/>
      <c r="BV111" s="950" t="s">
        <v>412</v>
      </c>
      <c r="BW111" s="950"/>
      <c r="BX111" s="950"/>
      <c r="BY111" s="950"/>
      <c r="BZ111" s="950"/>
      <c r="CA111" s="950" t="s">
        <v>412</v>
      </c>
      <c r="CB111" s="950"/>
      <c r="CC111" s="950"/>
      <c r="CD111" s="950"/>
      <c r="CE111" s="950"/>
      <c r="CF111" s="944" t="s">
        <v>412</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843275</v>
      </c>
      <c r="BR112" s="950"/>
      <c r="BS112" s="950"/>
      <c r="BT112" s="950"/>
      <c r="BU112" s="950"/>
      <c r="BV112" s="950">
        <v>868396</v>
      </c>
      <c r="BW112" s="950"/>
      <c r="BX112" s="950"/>
      <c r="BY112" s="950"/>
      <c r="BZ112" s="950"/>
      <c r="CA112" s="950">
        <v>876955</v>
      </c>
      <c r="CB112" s="950"/>
      <c r="CC112" s="950"/>
      <c r="CD112" s="950"/>
      <c r="CE112" s="950"/>
      <c r="CF112" s="944">
        <v>64</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76681</v>
      </c>
      <c r="AB113" s="964"/>
      <c r="AC113" s="964"/>
      <c r="AD113" s="964"/>
      <c r="AE113" s="965"/>
      <c r="AF113" s="966">
        <v>76238</v>
      </c>
      <c r="AG113" s="964"/>
      <c r="AH113" s="964"/>
      <c r="AI113" s="964"/>
      <c r="AJ113" s="965"/>
      <c r="AK113" s="966">
        <v>75163</v>
      </c>
      <c r="AL113" s="964"/>
      <c r="AM113" s="964"/>
      <c r="AN113" s="964"/>
      <c r="AO113" s="965"/>
      <c r="AP113" s="967">
        <v>5.5</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159795</v>
      </c>
      <c r="BR113" s="950"/>
      <c r="BS113" s="950"/>
      <c r="BT113" s="950"/>
      <c r="BU113" s="950"/>
      <c r="BV113" s="950">
        <v>136226</v>
      </c>
      <c r="BW113" s="950"/>
      <c r="BX113" s="950"/>
      <c r="BY113" s="950"/>
      <c r="BZ113" s="950"/>
      <c r="CA113" s="950">
        <v>112278</v>
      </c>
      <c r="CB113" s="950"/>
      <c r="CC113" s="950"/>
      <c r="CD113" s="950"/>
      <c r="CE113" s="950"/>
      <c r="CF113" s="944">
        <v>8.1999999999999993</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33383</v>
      </c>
      <c r="AB114" s="989"/>
      <c r="AC114" s="989"/>
      <c r="AD114" s="989"/>
      <c r="AE114" s="990"/>
      <c r="AF114" s="991">
        <v>33786</v>
      </c>
      <c r="AG114" s="989"/>
      <c r="AH114" s="989"/>
      <c r="AI114" s="989"/>
      <c r="AJ114" s="990"/>
      <c r="AK114" s="991">
        <v>34538</v>
      </c>
      <c r="AL114" s="989"/>
      <c r="AM114" s="989"/>
      <c r="AN114" s="989"/>
      <c r="AO114" s="990"/>
      <c r="AP114" s="992">
        <v>2.5</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528321</v>
      </c>
      <c r="BR114" s="950"/>
      <c r="BS114" s="950"/>
      <c r="BT114" s="950"/>
      <c r="BU114" s="950"/>
      <c r="BV114" s="950">
        <v>505123</v>
      </c>
      <c r="BW114" s="950"/>
      <c r="BX114" s="950"/>
      <c r="BY114" s="950"/>
      <c r="BZ114" s="950"/>
      <c r="CA114" s="950">
        <v>439239</v>
      </c>
      <c r="CB114" s="950"/>
      <c r="CC114" s="950"/>
      <c r="CD114" s="950"/>
      <c r="CE114" s="950"/>
      <c r="CF114" s="944">
        <v>32.1</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v>
      </c>
      <c r="AB116" s="989"/>
      <c r="AC116" s="989"/>
      <c r="AD116" s="989"/>
      <c r="AE116" s="990"/>
      <c r="AF116" s="991">
        <v>29</v>
      </c>
      <c r="AG116" s="989"/>
      <c r="AH116" s="989"/>
      <c r="AI116" s="989"/>
      <c r="AJ116" s="990"/>
      <c r="AK116" s="991">
        <v>23</v>
      </c>
      <c r="AL116" s="989"/>
      <c r="AM116" s="989"/>
      <c r="AN116" s="989"/>
      <c r="AO116" s="990"/>
      <c r="AP116" s="992">
        <v>0</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348596</v>
      </c>
      <c r="AB117" s="996"/>
      <c r="AC117" s="996"/>
      <c r="AD117" s="996"/>
      <c r="AE117" s="997"/>
      <c r="AF117" s="995">
        <v>346716</v>
      </c>
      <c r="AG117" s="996"/>
      <c r="AH117" s="996"/>
      <c r="AI117" s="996"/>
      <c r="AJ117" s="997"/>
      <c r="AK117" s="995">
        <v>340415</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284</v>
      </c>
      <c r="AG118" s="913"/>
      <c r="AH118" s="913"/>
      <c r="AI118" s="913"/>
      <c r="AJ118" s="914"/>
      <c r="AK118" s="912" t="s">
        <v>283</v>
      </c>
      <c r="AL118" s="913"/>
      <c r="AM118" s="913"/>
      <c r="AN118" s="913"/>
      <c r="AO118" s="914"/>
      <c r="AP118" s="1020" t="s">
        <v>406</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436</v>
      </c>
      <c r="BP118" s="1024"/>
      <c r="BQ118" s="1015">
        <v>4978721</v>
      </c>
      <c r="BR118" s="1016"/>
      <c r="BS118" s="1016"/>
      <c r="BT118" s="1016"/>
      <c r="BU118" s="1016"/>
      <c r="BV118" s="1016">
        <v>5131503</v>
      </c>
      <c r="BW118" s="1016"/>
      <c r="BX118" s="1016"/>
      <c r="BY118" s="1016"/>
      <c r="BZ118" s="1016"/>
      <c r="CA118" s="1016">
        <v>5311363</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970008</v>
      </c>
      <c r="BR119" s="957"/>
      <c r="BS119" s="957"/>
      <c r="BT119" s="957"/>
      <c r="BU119" s="957"/>
      <c r="BV119" s="957">
        <v>972164</v>
      </c>
      <c r="BW119" s="957"/>
      <c r="BX119" s="957"/>
      <c r="BY119" s="957"/>
      <c r="BZ119" s="957"/>
      <c r="CA119" s="957">
        <v>1047417</v>
      </c>
      <c r="CB119" s="957"/>
      <c r="CC119" s="957"/>
      <c r="CD119" s="957"/>
      <c r="CE119" s="957"/>
      <c r="CF119" s="971">
        <v>76.5</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28300</v>
      </c>
      <c r="BR120" s="950"/>
      <c r="BS120" s="950"/>
      <c r="BT120" s="950"/>
      <c r="BU120" s="950"/>
      <c r="BV120" s="950">
        <v>67714</v>
      </c>
      <c r="BW120" s="950"/>
      <c r="BX120" s="950"/>
      <c r="BY120" s="950"/>
      <c r="BZ120" s="950"/>
      <c r="CA120" s="950">
        <v>72793</v>
      </c>
      <c r="CB120" s="950"/>
      <c r="CC120" s="950"/>
      <c r="CD120" s="950"/>
      <c r="CE120" s="950"/>
      <c r="CF120" s="944">
        <v>5.3</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597547</v>
      </c>
      <c r="DH120" s="957"/>
      <c r="DI120" s="957"/>
      <c r="DJ120" s="957"/>
      <c r="DK120" s="957"/>
      <c r="DL120" s="957">
        <v>620338</v>
      </c>
      <c r="DM120" s="957"/>
      <c r="DN120" s="957"/>
      <c r="DO120" s="957"/>
      <c r="DP120" s="957"/>
      <c r="DQ120" s="957">
        <v>635378</v>
      </c>
      <c r="DR120" s="957"/>
      <c r="DS120" s="957"/>
      <c r="DT120" s="957"/>
      <c r="DU120" s="957"/>
      <c r="DV120" s="958">
        <v>46.4</v>
      </c>
      <c r="DW120" s="958"/>
      <c r="DX120" s="958"/>
      <c r="DY120" s="958"/>
      <c r="DZ120" s="959"/>
    </row>
    <row r="121" spans="1:130" s="197" customFormat="1" ht="26.25" customHeight="1">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3373242</v>
      </c>
      <c r="BR121" s="1016"/>
      <c r="BS121" s="1016"/>
      <c r="BT121" s="1016"/>
      <c r="BU121" s="1016"/>
      <c r="BV121" s="1016">
        <v>3336640</v>
      </c>
      <c r="BW121" s="1016"/>
      <c r="BX121" s="1016"/>
      <c r="BY121" s="1016"/>
      <c r="BZ121" s="1016"/>
      <c r="CA121" s="1016">
        <v>3560980</v>
      </c>
      <c r="CB121" s="1016"/>
      <c r="CC121" s="1016"/>
      <c r="CD121" s="1016"/>
      <c r="CE121" s="1016"/>
      <c r="CF121" s="1054">
        <v>260</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245728</v>
      </c>
      <c r="DH121" s="950"/>
      <c r="DI121" s="950"/>
      <c r="DJ121" s="950"/>
      <c r="DK121" s="950"/>
      <c r="DL121" s="950">
        <v>248058</v>
      </c>
      <c r="DM121" s="950"/>
      <c r="DN121" s="950"/>
      <c r="DO121" s="950"/>
      <c r="DP121" s="950"/>
      <c r="DQ121" s="950">
        <v>241577</v>
      </c>
      <c r="DR121" s="950"/>
      <c r="DS121" s="950"/>
      <c r="DT121" s="950"/>
      <c r="DU121" s="950"/>
      <c r="DV121" s="951">
        <v>17.600000000000001</v>
      </c>
      <c r="DW121" s="951"/>
      <c r="DX121" s="951"/>
      <c r="DY121" s="951"/>
      <c r="DZ121" s="952"/>
    </row>
    <row r="122" spans="1:130" s="197" customFormat="1" ht="26.25" customHeight="1">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447</v>
      </c>
      <c r="BP122" s="1024"/>
      <c r="BQ122" s="1064">
        <v>4371550</v>
      </c>
      <c r="BR122" s="1065"/>
      <c r="BS122" s="1065"/>
      <c r="BT122" s="1065"/>
      <c r="BU122" s="1065"/>
      <c r="BV122" s="1065">
        <v>4376518</v>
      </c>
      <c r="BW122" s="1065"/>
      <c r="BX122" s="1065"/>
      <c r="BY122" s="1065"/>
      <c r="BZ122" s="1065"/>
      <c r="CA122" s="1065">
        <v>4681190</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47.5</v>
      </c>
      <c r="BR123" s="1057"/>
      <c r="BS123" s="1057"/>
      <c r="BT123" s="1057"/>
      <c r="BU123" s="1057"/>
      <c r="BV123" s="1057">
        <v>59.4</v>
      </c>
      <c r="BW123" s="1057"/>
      <c r="BX123" s="1057"/>
      <c r="BY123" s="1057"/>
      <c r="BZ123" s="1057"/>
      <c r="CA123" s="1057">
        <v>46</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t="s">
        <v>451</v>
      </c>
      <c r="DH123" s="989"/>
      <c r="DI123" s="989"/>
      <c r="DJ123" s="989"/>
      <c r="DK123" s="990"/>
      <c r="DL123" s="991" t="s">
        <v>451</v>
      </c>
      <c r="DM123" s="989"/>
      <c r="DN123" s="989"/>
      <c r="DO123" s="989"/>
      <c r="DP123" s="990"/>
      <c r="DQ123" s="991" t="s">
        <v>451</v>
      </c>
      <c r="DR123" s="989"/>
      <c r="DS123" s="989"/>
      <c r="DT123" s="989"/>
      <c r="DU123" s="990"/>
      <c r="DV123" s="992" t="s">
        <v>451</v>
      </c>
      <c r="DW123" s="993"/>
      <c r="DX123" s="993"/>
      <c r="DY123" s="993"/>
      <c r="DZ123" s="994"/>
    </row>
    <row r="124" spans="1:130" s="197" customFormat="1" ht="26.25" customHeight="1">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t="s">
        <v>451</v>
      </c>
      <c r="DH124" s="1028"/>
      <c r="DI124" s="1028"/>
      <c r="DJ124" s="1028"/>
      <c r="DK124" s="1029"/>
      <c r="DL124" s="1030" t="s">
        <v>451</v>
      </c>
      <c r="DM124" s="1028"/>
      <c r="DN124" s="1028"/>
      <c r="DO124" s="1028"/>
      <c r="DP124" s="1029"/>
      <c r="DQ124" s="1030" t="s">
        <v>451</v>
      </c>
      <c r="DR124" s="1028"/>
      <c r="DS124" s="1028"/>
      <c r="DT124" s="1028"/>
      <c r="DU124" s="1029"/>
      <c r="DV124" s="1031" t="s">
        <v>451</v>
      </c>
      <c r="DW124" s="1032"/>
      <c r="DX124" s="1032"/>
      <c r="DY124" s="1032"/>
      <c r="DZ124" s="1033"/>
    </row>
    <row r="125" spans="1:130" s="197" customFormat="1" ht="26.25" customHeight="1" thickBot="1">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451</v>
      </c>
      <c r="AB126" s="989"/>
      <c r="AC126" s="989"/>
      <c r="AD126" s="989"/>
      <c r="AE126" s="990"/>
      <c r="AF126" s="991" t="s">
        <v>451</v>
      </c>
      <c r="AG126" s="989"/>
      <c r="AH126" s="989"/>
      <c r="AI126" s="989"/>
      <c r="AJ126" s="990"/>
      <c r="AK126" s="991" t="s">
        <v>451</v>
      </c>
      <c r="AL126" s="989"/>
      <c r="AM126" s="989"/>
      <c r="AN126" s="989"/>
      <c r="AO126" s="990"/>
      <c r="AP126" s="992" t="s">
        <v>451</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7" customFormat="1" ht="26.25" customHeight="1" thickBot="1">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451</v>
      </c>
      <c r="AB127" s="989"/>
      <c r="AC127" s="989"/>
      <c r="AD127" s="989"/>
      <c r="AE127" s="990"/>
      <c r="AF127" s="991" t="s">
        <v>451</v>
      </c>
      <c r="AG127" s="989"/>
      <c r="AH127" s="989"/>
      <c r="AI127" s="989"/>
      <c r="AJ127" s="990"/>
      <c r="AK127" s="991" t="s">
        <v>451</v>
      </c>
      <c r="AL127" s="989"/>
      <c r="AM127" s="989"/>
      <c r="AN127" s="989"/>
      <c r="AO127" s="990"/>
      <c r="AP127" s="992" t="s">
        <v>451</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464</v>
      </c>
      <c r="DM127" s="1078"/>
      <c r="DN127" s="1078"/>
      <c r="DO127" s="1078"/>
      <c r="DP127" s="1078"/>
      <c r="DQ127" s="1078" t="s">
        <v>464</v>
      </c>
      <c r="DR127" s="1078"/>
      <c r="DS127" s="1078"/>
      <c r="DT127" s="1078"/>
      <c r="DU127" s="1078"/>
      <c r="DV127" s="1079" t="s">
        <v>464</v>
      </c>
      <c r="DW127" s="1079"/>
      <c r="DX127" s="1079"/>
      <c r="DY127" s="1079"/>
      <c r="DZ127" s="1080"/>
    </row>
    <row r="128" spans="1:130" s="197" customFormat="1" ht="26.25" customHeight="1">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t="s">
        <v>451</v>
      </c>
      <c r="AB128" s="1120"/>
      <c r="AC128" s="1120"/>
      <c r="AD128" s="1120"/>
      <c r="AE128" s="1121"/>
      <c r="AF128" s="1122" t="s">
        <v>451</v>
      </c>
      <c r="AG128" s="1120"/>
      <c r="AH128" s="1120"/>
      <c r="AI128" s="1120"/>
      <c r="AJ128" s="1121"/>
      <c r="AK128" s="1122" t="s">
        <v>451</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451</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1517719</v>
      </c>
      <c r="AB129" s="989"/>
      <c r="AC129" s="989"/>
      <c r="AD129" s="989"/>
      <c r="AE129" s="990"/>
      <c r="AF129" s="991">
        <v>1508372</v>
      </c>
      <c r="AG129" s="989"/>
      <c r="AH129" s="989"/>
      <c r="AI129" s="989"/>
      <c r="AJ129" s="990"/>
      <c r="AK129" s="991">
        <v>1613361</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239802</v>
      </c>
      <c r="AB130" s="989"/>
      <c r="AC130" s="989"/>
      <c r="AD130" s="989"/>
      <c r="AE130" s="990"/>
      <c r="AF130" s="991">
        <v>238540</v>
      </c>
      <c r="AG130" s="989"/>
      <c r="AH130" s="989"/>
      <c r="AI130" s="989"/>
      <c r="AJ130" s="990"/>
      <c r="AK130" s="991">
        <v>243573</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46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1277917</v>
      </c>
      <c r="AB131" s="1028"/>
      <c r="AC131" s="1028"/>
      <c r="AD131" s="1028"/>
      <c r="AE131" s="1029"/>
      <c r="AF131" s="1030">
        <v>1269832</v>
      </c>
      <c r="AG131" s="1028"/>
      <c r="AH131" s="1028"/>
      <c r="AI131" s="1028"/>
      <c r="AJ131" s="1029"/>
      <c r="AK131" s="1030">
        <v>1369788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8.5133854549999999</v>
      </c>
      <c r="AB132" s="1134"/>
      <c r="AC132" s="1134"/>
      <c r="AD132" s="1134"/>
      <c r="AE132" s="1135"/>
      <c r="AF132" s="1136">
        <v>8.5189221879999995</v>
      </c>
      <c r="AG132" s="1134"/>
      <c r="AH132" s="1134"/>
      <c r="AI132" s="1134"/>
      <c r="AJ132" s="1135"/>
      <c r="AK132" s="1136">
        <v>7.0698531449999997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9.5</v>
      </c>
      <c r="AB133" s="1141"/>
      <c r="AC133" s="1141"/>
      <c r="AD133" s="1141"/>
      <c r="AE133" s="1142"/>
      <c r="AF133" s="1140">
        <v>9.1</v>
      </c>
      <c r="AG133" s="1141"/>
      <c r="AH133" s="1141"/>
      <c r="AI133" s="1141"/>
      <c r="AJ133" s="1142"/>
      <c r="AK133" s="1140">
        <v>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156"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7" t="s">
        <v>479</v>
      </c>
      <c r="L7" s="254"/>
      <c r="M7" s="255" t="s">
        <v>480</v>
      </c>
      <c r="N7" s="256"/>
    </row>
    <row r="8" spans="1:16">
      <c r="A8" s="248"/>
      <c r="B8" s="244"/>
      <c r="C8" s="244"/>
      <c r="D8" s="244"/>
      <c r="E8" s="244"/>
      <c r="F8" s="244"/>
      <c r="G8" s="257"/>
      <c r="H8" s="258"/>
      <c r="I8" s="258"/>
      <c r="J8" s="259"/>
      <c r="K8" s="1148"/>
      <c r="L8" s="260" t="s">
        <v>481</v>
      </c>
      <c r="M8" s="261" t="s">
        <v>482</v>
      </c>
      <c r="N8" s="262" t="s">
        <v>483</v>
      </c>
    </row>
    <row r="9" spans="1:16">
      <c r="A9" s="248"/>
      <c r="B9" s="244"/>
      <c r="C9" s="244"/>
      <c r="D9" s="244"/>
      <c r="E9" s="244"/>
      <c r="F9" s="244"/>
      <c r="G9" s="1149" t="s">
        <v>484</v>
      </c>
      <c r="H9" s="1150"/>
      <c r="I9" s="1150"/>
      <c r="J9" s="1151"/>
      <c r="K9" s="263">
        <v>443598</v>
      </c>
      <c r="L9" s="264">
        <v>162252</v>
      </c>
      <c r="M9" s="265">
        <v>187155</v>
      </c>
      <c r="N9" s="266">
        <v>-13.3</v>
      </c>
    </row>
    <row r="10" spans="1:16">
      <c r="A10" s="248"/>
      <c r="B10" s="244"/>
      <c r="C10" s="244"/>
      <c r="D10" s="244"/>
      <c r="E10" s="244"/>
      <c r="F10" s="244"/>
      <c r="G10" s="1149" t="s">
        <v>485</v>
      </c>
      <c r="H10" s="1150"/>
      <c r="I10" s="1150"/>
      <c r="J10" s="1151"/>
      <c r="K10" s="267">
        <v>64126</v>
      </c>
      <c r="L10" s="268">
        <v>23455</v>
      </c>
      <c r="M10" s="269">
        <v>20525</v>
      </c>
      <c r="N10" s="270">
        <v>14.3</v>
      </c>
    </row>
    <row r="11" spans="1:16" ht="13.5" customHeight="1">
      <c r="A11" s="248"/>
      <c r="B11" s="244"/>
      <c r="C11" s="244"/>
      <c r="D11" s="244"/>
      <c r="E11" s="244"/>
      <c r="F11" s="244"/>
      <c r="G11" s="1149" t="s">
        <v>486</v>
      </c>
      <c r="H11" s="1150"/>
      <c r="I11" s="1150"/>
      <c r="J11" s="1151"/>
      <c r="K11" s="267">
        <v>10231</v>
      </c>
      <c r="L11" s="268">
        <v>3742</v>
      </c>
      <c r="M11" s="269">
        <v>27959</v>
      </c>
      <c r="N11" s="270">
        <v>-86.6</v>
      </c>
    </row>
    <row r="12" spans="1:16" ht="13.5" customHeight="1">
      <c r="A12" s="248"/>
      <c r="B12" s="244"/>
      <c r="C12" s="244"/>
      <c r="D12" s="244"/>
      <c r="E12" s="244"/>
      <c r="F12" s="244"/>
      <c r="G12" s="1149" t="s">
        <v>487</v>
      </c>
      <c r="H12" s="1150"/>
      <c r="I12" s="1150"/>
      <c r="J12" s="1151"/>
      <c r="K12" s="267" t="s">
        <v>488</v>
      </c>
      <c r="L12" s="268" t="s">
        <v>488</v>
      </c>
      <c r="M12" s="269">
        <v>2910</v>
      </c>
      <c r="N12" s="270" t="s">
        <v>488</v>
      </c>
    </row>
    <row r="13" spans="1:16" ht="13.5" customHeight="1">
      <c r="A13" s="248"/>
      <c r="B13" s="244"/>
      <c r="C13" s="244"/>
      <c r="D13" s="244"/>
      <c r="E13" s="244"/>
      <c r="F13" s="244"/>
      <c r="G13" s="1149" t="s">
        <v>489</v>
      </c>
      <c r="H13" s="1150"/>
      <c r="I13" s="1150"/>
      <c r="J13" s="1151"/>
      <c r="K13" s="267" t="s">
        <v>488</v>
      </c>
      <c r="L13" s="268" t="s">
        <v>488</v>
      </c>
      <c r="M13" s="269" t="s">
        <v>488</v>
      </c>
      <c r="N13" s="270" t="s">
        <v>488</v>
      </c>
    </row>
    <row r="14" spans="1:16" ht="13.5" customHeight="1">
      <c r="A14" s="248"/>
      <c r="B14" s="244"/>
      <c r="C14" s="244"/>
      <c r="D14" s="244"/>
      <c r="E14" s="244"/>
      <c r="F14" s="244"/>
      <c r="G14" s="1149" t="s">
        <v>490</v>
      </c>
      <c r="H14" s="1150"/>
      <c r="I14" s="1150"/>
      <c r="J14" s="1151"/>
      <c r="K14" s="267">
        <v>41104</v>
      </c>
      <c r="L14" s="268">
        <v>15034</v>
      </c>
      <c r="M14" s="269">
        <v>9160</v>
      </c>
      <c r="N14" s="270">
        <v>64.099999999999994</v>
      </c>
    </row>
    <row r="15" spans="1:16" ht="13.5" customHeight="1">
      <c r="A15" s="248"/>
      <c r="B15" s="244"/>
      <c r="C15" s="244"/>
      <c r="D15" s="244"/>
      <c r="E15" s="244"/>
      <c r="F15" s="244"/>
      <c r="G15" s="1149" t="s">
        <v>491</v>
      </c>
      <c r="H15" s="1150"/>
      <c r="I15" s="1150"/>
      <c r="J15" s="1151"/>
      <c r="K15" s="267">
        <v>18534</v>
      </c>
      <c r="L15" s="268">
        <v>6779</v>
      </c>
      <c r="M15" s="269">
        <v>4580</v>
      </c>
      <c r="N15" s="270">
        <v>48</v>
      </c>
    </row>
    <row r="16" spans="1:16">
      <c r="A16" s="248"/>
      <c r="B16" s="244"/>
      <c r="C16" s="244"/>
      <c r="D16" s="244"/>
      <c r="E16" s="244"/>
      <c r="F16" s="244"/>
      <c r="G16" s="1152" t="s">
        <v>492</v>
      </c>
      <c r="H16" s="1153"/>
      <c r="I16" s="1153"/>
      <c r="J16" s="1154"/>
      <c r="K16" s="268">
        <v>-62569</v>
      </c>
      <c r="L16" s="268">
        <v>-22886</v>
      </c>
      <c r="M16" s="269">
        <v>-19254</v>
      </c>
      <c r="N16" s="270">
        <v>18.899999999999999</v>
      </c>
    </row>
    <row r="17" spans="1:16">
      <c r="A17" s="248"/>
      <c r="B17" s="244"/>
      <c r="C17" s="244"/>
      <c r="D17" s="244"/>
      <c r="E17" s="244"/>
      <c r="F17" s="244"/>
      <c r="G17" s="1152" t="s">
        <v>167</v>
      </c>
      <c r="H17" s="1153"/>
      <c r="I17" s="1153"/>
      <c r="J17" s="1154"/>
      <c r="K17" s="268">
        <v>515024</v>
      </c>
      <c r="L17" s="268">
        <v>188377</v>
      </c>
      <c r="M17" s="269">
        <v>233033</v>
      </c>
      <c r="N17" s="270">
        <v>-19.2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19.39</v>
      </c>
      <c r="L21" s="281">
        <v>21.21</v>
      </c>
      <c r="M21" s="282">
        <v>-1.82</v>
      </c>
      <c r="N21" s="249"/>
      <c r="O21" s="283"/>
      <c r="P21" s="279"/>
    </row>
    <row r="22" spans="1:16" s="284" customFormat="1">
      <c r="A22" s="279"/>
      <c r="B22" s="249"/>
      <c r="C22" s="249"/>
      <c r="D22" s="249"/>
      <c r="E22" s="249"/>
      <c r="F22" s="249"/>
      <c r="G22" s="1144" t="s">
        <v>498</v>
      </c>
      <c r="H22" s="1145"/>
      <c r="I22" s="1145"/>
      <c r="J22" s="1146"/>
      <c r="K22" s="285">
        <v>94.4</v>
      </c>
      <c r="L22" s="286">
        <v>95.4</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479</v>
      </c>
      <c r="L30" s="254"/>
      <c r="M30" s="255" t="s">
        <v>480</v>
      </c>
      <c r="N30" s="256"/>
    </row>
    <row r="31" spans="1:16">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502</v>
      </c>
      <c r="H32" s="1161"/>
      <c r="I32" s="1161"/>
      <c r="J32" s="1162"/>
      <c r="K32" s="294">
        <v>230691</v>
      </c>
      <c r="L32" s="294">
        <v>84379</v>
      </c>
      <c r="M32" s="295">
        <v>137219</v>
      </c>
      <c r="N32" s="296">
        <v>-38.5</v>
      </c>
    </row>
    <row r="33" spans="1:16" ht="13.5" customHeight="1">
      <c r="A33" s="248"/>
      <c r="B33" s="244"/>
      <c r="C33" s="244"/>
      <c r="D33" s="244"/>
      <c r="E33" s="244"/>
      <c r="F33" s="244"/>
      <c r="G33" s="1160" t="s">
        <v>503</v>
      </c>
      <c r="H33" s="1161"/>
      <c r="I33" s="1161"/>
      <c r="J33" s="1162"/>
      <c r="K33" s="294" t="s">
        <v>488</v>
      </c>
      <c r="L33" s="294" t="s">
        <v>488</v>
      </c>
      <c r="M33" s="295" t="s">
        <v>488</v>
      </c>
      <c r="N33" s="296" t="s">
        <v>488</v>
      </c>
    </row>
    <row r="34" spans="1:16" ht="27" customHeight="1">
      <c r="A34" s="248"/>
      <c r="B34" s="244"/>
      <c r="C34" s="244"/>
      <c r="D34" s="244"/>
      <c r="E34" s="244"/>
      <c r="F34" s="244"/>
      <c r="G34" s="1160" t="s">
        <v>504</v>
      </c>
      <c r="H34" s="1161"/>
      <c r="I34" s="1161"/>
      <c r="J34" s="1162"/>
      <c r="K34" s="294" t="s">
        <v>488</v>
      </c>
      <c r="L34" s="294" t="s">
        <v>488</v>
      </c>
      <c r="M34" s="295">
        <v>4</v>
      </c>
      <c r="N34" s="296" t="s">
        <v>488</v>
      </c>
    </row>
    <row r="35" spans="1:16" ht="27" customHeight="1">
      <c r="A35" s="248"/>
      <c r="B35" s="244"/>
      <c r="C35" s="244"/>
      <c r="D35" s="244"/>
      <c r="E35" s="244"/>
      <c r="F35" s="244"/>
      <c r="G35" s="1160" t="s">
        <v>505</v>
      </c>
      <c r="H35" s="1161"/>
      <c r="I35" s="1161"/>
      <c r="J35" s="1162"/>
      <c r="K35" s="294">
        <v>75163</v>
      </c>
      <c r="L35" s="294">
        <v>27492</v>
      </c>
      <c r="M35" s="295">
        <v>30414</v>
      </c>
      <c r="N35" s="296">
        <v>-9.6</v>
      </c>
    </row>
    <row r="36" spans="1:16" ht="27" customHeight="1">
      <c r="A36" s="248"/>
      <c r="B36" s="244"/>
      <c r="C36" s="244"/>
      <c r="D36" s="244"/>
      <c r="E36" s="244"/>
      <c r="F36" s="244"/>
      <c r="G36" s="1160" t="s">
        <v>506</v>
      </c>
      <c r="H36" s="1161"/>
      <c r="I36" s="1161"/>
      <c r="J36" s="1162"/>
      <c r="K36" s="294">
        <v>34538</v>
      </c>
      <c r="L36" s="294">
        <v>12633</v>
      </c>
      <c r="M36" s="295">
        <v>5195</v>
      </c>
      <c r="N36" s="296">
        <v>143.19999999999999</v>
      </c>
    </row>
    <row r="37" spans="1:16" ht="13.5" customHeight="1">
      <c r="A37" s="248"/>
      <c r="B37" s="244"/>
      <c r="C37" s="244"/>
      <c r="D37" s="244"/>
      <c r="E37" s="244"/>
      <c r="F37" s="244"/>
      <c r="G37" s="1160" t="s">
        <v>507</v>
      </c>
      <c r="H37" s="1161"/>
      <c r="I37" s="1161"/>
      <c r="J37" s="1162"/>
      <c r="K37" s="294" t="s">
        <v>488</v>
      </c>
      <c r="L37" s="294" t="s">
        <v>488</v>
      </c>
      <c r="M37" s="295">
        <v>2257</v>
      </c>
      <c r="N37" s="296" t="s">
        <v>488</v>
      </c>
    </row>
    <row r="38" spans="1:16" ht="27" customHeight="1">
      <c r="A38" s="248"/>
      <c r="B38" s="244"/>
      <c r="C38" s="244"/>
      <c r="D38" s="244"/>
      <c r="E38" s="244"/>
      <c r="F38" s="244"/>
      <c r="G38" s="1163" t="s">
        <v>508</v>
      </c>
      <c r="H38" s="1164"/>
      <c r="I38" s="1164"/>
      <c r="J38" s="1165"/>
      <c r="K38" s="297">
        <v>23</v>
      </c>
      <c r="L38" s="297">
        <v>8</v>
      </c>
      <c r="M38" s="298">
        <v>40</v>
      </c>
      <c r="N38" s="299">
        <v>-80</v>
      </c>
      <c r="O38" s="293"/>
    </row>
    <row r="39" spans="1:16">
      <c r="A39" s="248"/>
      <c r="B39" s="244"/>
      <c r="C39" s="244"/>
      <c r="D39" s="244"/>
      <c r="E39" s="244"/>
      <c r="F39" s="244"/>
      <c r="G39" s="1163" t="s">
        <v>509</v>
      </c>
      <c r="H39" s="1164"/>
      <c r="I39" s="1164"/>
      <c r="J39" s="1165"/>
      <c r="K39" s="300" t="s">
        <v>488</v>
      </c>
      <c r="L39" s="300" t="s">
        <v>488</v>
      </c>
      <c r="M39" s="301">
        <v>-7960</v>
      </c>
      <c r="N39" s="302" t="s">
        <v>488</v>
      </c>
      <c r="O39" s="293"/>
    </row>
    <row r="40" spans="1:16" ht="27" customHeight="1">
      <c r="A40" s="248"/>
      <c r="B40" s="244"/>
      <c r="C40" s="244"/>
      <c r="D40" s="244"/>
      <c r="E40" s="244"/>
      <c r="F40" s="244"/>
      <c r="G40" s="1160" t="s">
        <v>510</v>
      </c>
      <c r="H40" s="1161"/>
      <c r="I40" s="1161"/>
      <c r="J40" s="1162"/>
      <c r="K40" s="300">
        <v>-243573</v>
      </c>
      <c r="L40" s="300">
        <v>-89090</v>
      </c>
      <c r="M40" s="301">
        <v>-124831</v>
      </c>
      <c r="N40" s="302">
        <v>-28.6</v>
      </c>
      <c r="O40" s="293"/>
    </row>
    <row r="41" spans="1:16">
      <c r="A41" s="248"/>
      <c r="B41" s="244"/>
      <c r="C41" s="244"/>
      <c r="D41" s="244"/>
      <c r="E41" s="244"/>
      <c r="F41" s="244"/>
      <c r="G41" s="1166" t="s">
        <v>278</v>
      </c>
      <c r="H41" s="1167"/>
      <c r="I41" s="1167"/>
      <c r="J41" s="1168"/>
      <c r="K41" s="294">
        <v>96842</v>
      </c>
      <c r="L41" s="300">
        <v>35421</v>
      </c>
      <c r="M41" s="301">
        <v>42339</v>
      </c>
      <c r="N41" s="302">
        <v>-16.3</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c r="A50" s="248"/>
      <c r="B50" s="244"/>
      <c r="C50" s="244"/>
      <c r="D50" s="244"/>
      <c r="E50" s="244"/>
      <c r="F50" s="244"/>
      <c r="G50" s="312"/>
      <c r="H50" s="313"/>
      <c r="I50" s="1156"/>
      <c r="J50" s="314" t="s">
        <v>515</v>
      </c>
      <c r="K50" s="315" t="s">
        <v>516</v>
      </c>
      <c r="L50" s="316" t="s">
        <v>517</v>
      </c>
      <c r="M50" s="317" t="s">
        <v>518</v>
      </c>
      <c r="N50" s="318" t="s">
        <v>519</v>
      </c>
    </row>
    <row r="51" spans="1:14">
      <c r="A51" s="248"/>
      <c r="B51" s="244"/>
      <c r="C51" s="244"/>
      <c r="D51" s="244"/>
      <c r="E51" s="244"/>
      <c r="F51" s="244"/>
      <c r="G51" s="310" t="s">
        <v>520</v>
      </c>
      <c r="H51" s="311"/>
      <c r="I51" s="319">
        <v>362796</v>
      </c>
      <c r="J51" s="320">
        <v>120610</v>
      </c>
      <c r="K51" s="321">
        <v>-22.8</v>
      </c>
      <c r="L51" s="322">
        <v>216155</v>
      </c>
      <c r="M51" s="323">
        <v>-35.299999999999997</v>
      </c>
      <c r="N51" s="324">
        <v>12.5</v>
      </c>
    </row>
    <row r="52" spans="1:14">
      <c r="A52" s="248"/>
      <c r="B52" s="244"/>
      <c r="C52" s="244"/>
      <c r="D52" s="244"/>
      <c r="E52" s="244"/>
      <c r="F52" s="244"/>
      <c r="G52" s="325"/>
      <c r="H52" s="326" t="s">
        <v>521</v>
      </c>
      <c r="I52" s="327">
        <v>181225</v>
      </c>
      <c r="J52" s="328">
        <v>60248</v>
      </c>
      <c r="K52" s="329">
        <v>-22.8</v>
      </c>
      <c r="L52" s="330">
        <v>108827</v>
      </c>
      <c r="M52" s="331">
        <v>-19.600000000000001</v>
      </c>
      <c r="N52" s="332">
        <v>-3.2</v>
      </c>
    </row>
    <row r="53" spans="1:14">
      <c r="A53" s="248"/>
      <c r="B53" s="244"/>
      <c r="C53" s="244"/>
      <c r="D53" s="244"/>
      <c r="E53" s="244"/>
      <c r="F53" s="244"/>
      <c r="G53" s="310" t="s">
        <v>522</v>
      </c>
      <c r="H53" s="311"/>
      <c r="I53" s="319">
        <v>1450229</v>
      </c>
      <c r="J53" s="320">
        <v>493107</v>
      </c>
      <c r="K53" s="321">
        <v>308.8</v>
      </c>
      <c r="L53" s="322">
        <v>228305</v>
      </c>
      <c r="M53" s="323">
        <v>5.6</v>
      </c>
      <c r="N53" s="324">
        <v>303.2</v>
      </c>
    </row>
    <row r="54" spans="1:14">
      <c r="A54" s="248"/>
      <c r="B54" s="244"/>
      <c r="C54" s="244"/>
      <c r="D54" s="244"/>
      <c r="E54" s="244"/>
      <c r="F54" s="244"/>
      <c r="G54" s="325"/>
      <c r="H54" s="326" t="s">
        <v>521</v>
      </c>
      <c r="I54" s="327">
        <v>216912</v>
      </c>
      <c r="J54" s="328">
        <v>73755</v>
      </c>
      <c r="K54" s="329">
        <v>22.4</v>
      </c>
      <c r="L54" s="330">
        <v>86611</v>
      </c>
      <c r="M54" s="331">
        <v>-20.399999999999999</v>
      </c>
      <c r="N54" s="332">
        <v>42.8</v>
      </c>
    </row>
    <row r="55" spans="1:14">
      <c r="A55" s="248"/>
      <c r="B55" s="244"/>
      <c r="C55" s="244"/>
      <c r="D55" s="244"/>
      <c r="E55" s="244"/>
      <c r="F55" s="244"/>
      <c r="G55" s="310" t="s">
        <v>523</v>
      </c>
      <c r="H55" s="311"/>
      <c r="I55" s="319">
        <v>666778</v>
      </c>
      <c r="J55" s="320">
        <v>231359</v>
      </c>
      <c r="K55" s="321">
        <v>-53.1</v>
      </c>
      <c r="L55" s="322">
        <v>316331</v>
      </c>
      <c r="M55" s="323">
        <v>38.6</v>
      </c>
      <c r="N55" s="324">
        <v>-91.7</v>
      </c>
    </row>
    <row r="56" spans="1:14">
      <c r="A56" s="248"/>
      <c r="B56" s="244"/>
      <c r="C56" s="244"/>
      <c r="D56" s="244"/>
      <c r="E56" s="244"/>
      <c r="F56" s="244"/>
      <c r="G56" s="325"/>
      <c r="H56" s="326" t="s">
        <v>521</v>
      </c>
      <c r="I56" s="327">
        <v>348599</v>
      </c>
      <c r="J56" s="328">
        <v>120957</v>
      </c>
      <c r="K56" s="329">
        <v>64</v>
      </c>
      <c r="L56" s="330">
        <v>106387</v>
      </c>
      <c r="M56" s="331">
        <v>22.8</v>
      </c>
      <c r="N56" s="332">
        <v>41.2</v>
      </c>
    </row>
    <row r="57" spans="1:14">
      <c r="A57" s="248"/>
      <c r="B57" s="244"/>
      <c r="C57" s="244"/>
      <c r="D57" s="244"/>
      <c r="E57" s="244"/>
      <c r="F57" s="244"/>
      <c r="G57" s="310" t="s">
        <v>524</v>
      </c>
      <c r="H57" s="311"/>
      <c r="I57" s="319">
        <v>601697</v>
      </c>
      <c r="J57" s="320">
        <v>214662</v>
      </c>
      <c r="K57" s="321">
        <v>-7.2</v>
      </c>
      <c r="L57" s="322">
        <v>333013</v>
      </c>
      <c r="M57" s="323">
        <v>5.3</v>
      </c>
      <c r="N57" s="324">
        <v>-12.5</v>
      </c>
    </row>
    <row r="58" spans="1:14">
      <c r="A58" s="248"/>
      <c r="B58" s="244"/>
      <c r="C58" s="244"/>
      <c r="D58" s="244"/>
      <c r="E58" s="244"/>
      <c r="F58" s="244"/>
      <c r="G58" s="325"/>
      <c r="H58" s="326" t="s">
        <v>521</v>
      </c>
      <c r="I58" s="327">
        <v>254412</v>
      </c>
      <c r="J58" s="328">
        <v>90764</v>
      </c>
      <c r="K58" s="329">
        <v>-25</v>
      </c>
      <c r="L58" s="330">
        <v>126732</v>
      </c>
      <c r="M58" s="331">
        <v>19.100000000000001</v>
      </c>
      <c r="N58" s="332">
        <v>-44.1</v>
      </c>
    </row>
    <row r="59" spans="1:14">
      <c r="A59" s="248"/>
      <c r="B59" s="244"/>
      <c r="C59" s="244"/>
      <c r="D59" s="244"/>
      <c r="E59" s="244"/>
      <c r="F59" s="244"/>
      <c r="G59" s="310" t="s">
        <v>525</v>
      </c>
      <c r="H59" s="311"/>
      <c r="I59" s="319">
        <v>571464</v>
      </c>
      <c r="J59" s="320">
        <v>209021</v>
      </c>
      <c r="K59" s="321">
        <v>-2.6</v>
      </c>
      <c r="L59" s="322">
        <v>280458</v>
      </c>
      <c r="M59" s="323">
        <v>-15.8</v>
      </c>
      <c r="N59" s="324">
        <v>13.2</v>
      </c>
    </row>
    <row r="60" spans="1:14">
      <c r="A60" s="248"/>
      <c r="B60" s="244"/>
      <c r="C60" s="244"/>
      <c r="D60" s="244"/>
      <c r="E60" s="244"/>
      <c r="F60" s="244"/>
      <c r="G60" s="325"/>
      <c r="H60" s="326" t="s">
        <v>521</v>
      </c>
      <c r="I60" s="333">
        <v>246371</v>
      </c>
      <c r="J60" s="328">
        <v>90114</v>
      </c>
      <c r="K60" s="329">
        <v>-0.7</v>
      </c>
      <c r="L60" s="330">
        <v>127286</v>
      </c>
      <c r="M60" s="331">
        <v>0.4</v>
      </c>
      <c r="N60" s="332">
        <v>-1.1000000000000001</v>
      </c>
    </row>
    <row r="61" spans="1:14">
      <c r="A61" s="248"/>
      <c r="B61" s="244"/>
      <c r="C61" s="244"/>
      <c r="D61" s="244"/>
      <c r="E61" s="244"/>
      <c r="F61" s="244"/>
      <c r="G61" s="310" t="s">
        <v>526</v>
      </c>
      <c r="H61" s="334"/>
      <c r="I61" s="335">
        <v>730593</v>
      </c>
      <c r="J61" s="336">
        <v>253752</v>
      </c>
      <c r="K61" s="337">
        <v>44.6</v>
      </c>
      <c r="L61" s="338">
        <v>274852</v>
      </c>
      <c r="M61" s="339">
        <v>-0.3</v>
      </c>
      <c r="N61" s="324">
        <v>44.9</v>
      </c>
    </row>
    <row r="62" spans="1:14">
      <c r="A62" s="248"/>
      <c r="B62" s="244"/>
      <c r="C62" s="244"/>
      <c r="D62" s="244"/>
      <c r="E62" s="244"/>
      <c r="F62" s="244"/>
      <c r="G62" s="325"/>
      <c r="H62" s="326" t="s">
        <v>521</v>
      </c>
      <c r="I62" s="327">
        <v>249504</v>
      </c>
      <c r="J62" s="328">
        <v>87168</v>
      </c>
      <c r="K62" s="329">
        <v>7.6</v>
      </c>
      <c r="L62" s="330">
        <v>111169</v>
      </c>
      <c r="M62" s="331">
        <v>0.5</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11.49</v>
      </c>
      <c r="G47" s="12">
        <v>13.26</v>
      </c>
      <c r="H47" s="12">
        <v>14.44</v>
      </c>
      <c r="I47" s="12">
        <v>13.59</v>
      </c>
      <c r="J47" s="13">
        <v>13.33</v>
      </c>
    </row>
    <row r="48" spans="2:10" ht="57.75" customHeight="1">
      <c r="B48" s="14"/>
      <c r="C48" s="1171" t="s">
        <v>4</v>
      </c>
      <c r="D48" s="1171"/>
      <c r="E48" s="1172"/>
      <c r="F48" s="15">
        <v>3.25</v>
      </c>
      <c r="G48" s="16">
        <v>1.72</v>
      </c>
      <c r="H48" s="16">
        <v>1.41</v>
      </c>
      <c r="I48" s="16">
        <v>0.8</v>
      </c>
      <c r="J48" s="17">
        <v>0.9</v>
      </c>
    </row>
    <row r="49" spans="2:10" ht="57.75" customHeight="1" thickBot="1">
      <c r="B49" s="18"/>
      <c r="C49" s="1173" t="s">
        <v>5</v>
      </c>
      <c r="D49" s="1173"/>
      <c r="E49" s="1174"/>
      <c r="F49" s="19" t="s">
        <v>533</v>
      </c>
      <c r="G49" s="20">
        <v>0.09</v>
      </c>
      <c r="H49" s="20">
        <v>0.54</v>
      </c>
      <c r="I49" s="20" t="s">
        <v>534</v>
      </c>
      <c r="J49" s="21">
        <v>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535</v>
      </c>
      <c r="D34" s="1181"/>
      <c r="E34" s="1182"/>
      <c r="F34" s="32" t="s">
        <v>536</v>
      </c>
      <c r="G34" s="33" t="s">
        <v>537</v>
      </c>
      <c r="H34" s="33" t="s">
        <v>537</v>
      </c>
      <c r="I34" s="33" t="s">
        <v>538</v>
      </c>
      <c r="J34" s="34" t="s">
        <v>539</v>
      </c>
      <c r="K34" s="22"/>
      <c r="L34" s="22"/>
      <c r="M34" s="22"/>
      <c r="N34" s="22"/>
      <c r="O34" s="22"/>
      <c r="P34" s="22"/>
    </row>
    <row r="35" spans="1:16" ht="39" customHeight="1">
      <c r="A35" s="22"/>
      <c r="B35" s="35"/>
      <c r="C35" s="1175" t="s">
        <v>540</v>
      </c>
      <c r="D35" s="1176"/>
      <c r="E35" s="1177"/>
      <c r="F35" s="36">
        <v>24.32</v>
      </c>
      <c r="G35" s="37">
        <v>22.76</v>
      </c>
      <c r="H35" s="37">
        <v>22.45</v>
      </c>
      <c r="I35" s="37">
        <v>21.74</v>
      </c>
      <c r="J35" s="38">
        <v>20.05</v>
      </c>
      <c r="K35" s="22"/>
      <c r="L35" s="22"/>
      <c r="M35" s="22"/>
      <c r="N35" s="22"/>
      <c r="O35" s="22"/>
      <c r="P35" s="22"/>
    </row>
    <row r="36" spans="1:16" ht="39" customHeight="1">
      <c r="A36" s="22"/>
      <c r="B36" s="35"/>
      <c r="C36" s="1175" t="s">
        <v>541</v>
      </c>
      <c r="D36" s="1176"/>
      <c r="E36" s="1177"/>
      <c r="F36" s="36">
        <v>0</v>
      </c>
      <c r="G36" s="37">
        <v>0.13</v>
      </c>
      <c r="H36" s="37">
        <v>0.06</v>
      </c>
      <c r="I36" s="37">
        <v>0.33</v>
      </c>
      <c r="J36" s="38">
        <v>0.49</v>
      </c>
      <c r="K36" s="22"/>
      <c r="L36" s="22"/>
      <c r="M36" s="22"/>
      <c r="N36" s="22"/>
      <c r="O36" s="22"/>
      <c r="P36" s="22"/>
    </row>
    <row r="37" spans="1:16" ht="39" customHeight="1">
      <c r="A37" s="22"/>
      <c r="B37" s="35"/>
      <c r="C37" s="1175" t="s">
        <v>542</v>
      </c>
      <c r="D37" s="1176"/>
      <c r="E37" s="1177"/>
      <c r="F37" s="36">
        <v>0.06</v>
      </c>
      <c r="G37" s="37">
        <v>0</v>
      </c>
      <c r="H37" s="37">
        <v>0.11</v>
      </c>
      <c r="I37" s="37">
        <v>0.41</v>
      </c>
      <c r="J37" s="38">
        <v>0.46</v>
      </c>
      <c r="K37" s="22"/>
      <c r="L37" s="22"/>
      <c r="M37" s="22"/>
      <c r="N37" s="22"/>
      <c r="O37" s="22"/>
      <c r="P37" s="22"/>
    </row>
    <row r="38" spans="1:16" ht="39" customHeight="1">
      <c r="A38" s="22"/>
      <c r="B38" s="35"/>
      <c r="C38" s="1175" t="s">
        <v>543</v>
      </c>
      <c r="D38" s="1176"/>
      <c r="E38" s="1177"/>
      <c r="F38" s="36">
        <v>0.47</v>
      </c>
      <c r="G38" s="37">
        <v>0.51</v>
      </c>
      <c r="H38" s="37">
        <v>0.34</v>
      </c>
      <c r="I38" s="37">
        <v>0.19</v>
      </c>
      <c r="J38" s="38">
        <v>0.2</v>
      </c>
      <c r="K38" s="22"/>
      <c r="L38" s="22"/>
      <c r="M38" s="22"/>
      <c r="N38" s="22"/>
      <c r="O38" s="22"/>
      <c r="P38" s="22"/>
    </row>
    <row r="39" spans="1:16" ht="39" customHeight="1">
      <c r="A39" s="22"/>
      <c r="B39" s="35"/>
      <c r="C39" s="1175" t="s">
        <v>544</v>
      </c>
      <c r="D39" s="1176"/>
      <c r="E39" s="1177"/>
      <c r="F39" s="36">
        <v>0.93</v>
      </c>
      <c r="G39" s="37">
        <v>0.08</v>
      </c>
      <c r="H39" s="37">
        <v>0.1</v>
      </c>
      <c r="I39" s="37">
        <v>0.08</v>
      </c>
      <c r="J39" s="38">
        <v>0.12</v>
      </c>
      <c r="K39" s="22"/>
      <c r="L39" s="22"/>
      <c r="M39" s="22"/>
      <c r="N39" s="22"/>
      <c r="O39" s="22"/>
      <c r="P39" s="22"/>
    </row>
    <row r="40" spans="1:16" ht="39" customHeight="1">
      <c r="A40" s="22"/>
      <c r="B40" s="35"/>
      <c r="C40" s="1175" t="s">
        <v>545</v>
      </c>
      <c r="D40" s="1176"/>
      <c r="E40" s="1177"/>
      <c r="F40" s="36">
        <v>0</v>
      </c>
      <c r="G40" s="37">
        <v>0.12</v>
      </c>
      <c r="H40" s="37">
        <v>0.24</v>
      </c>
      <c r="I40" s="37">
        <v>0.28000000000000003</v>
      </c>
      <c r="J40" s="38">
        <v>0.04</v>
      </c>
      <c r="K40" s="22"/>
      <c r="L40" s="22"/>
      <c r="M40" s="22"/>
      <c r="N40" s="22"/>
      <c r="O40" s="22"/>
      <c r="P40" s="22"/>
    </row>
    <row r="41" spans="1:16" ht="39" customHeight="1">
      <c r="A41" s="22"/>
      <c r="B41" s="35"/>
      <c r="C41" s="1175" t="s">
        <v>546</v>
      </c>
      <c r="D41" s="1176"/>
      <c r="E41" s="1177"/>
      <c r="F41" s="36">
        <v>0.04</v>
      </c>
      <c r="G41" s="37">
        <v>0.08</v>
      </c>
      <c r="H41" s="37">
        <v>0.1</v>
      </c>
      <c r="I41" s="37">
        <v>7.0000000000000007E-2</v>
      </c>
      <c r="J41" s="38">
        <v>0.03</v>
      </c>
      <c r="K41" s="22"/>
      <c r="L41" s="22"/>
      <c r="M41" s="22"/>
      <c r="N41" s="22"/>
      <c r="O41" s="22"/>
      <c r="P41" s="22"/>
    </row>
    <row r="42" spans="1:16" ht="39" customHeight="1">
      <c r="A42" s="22"/>
      <c r="B42" s="39"/>
      <c r="C42" s="1175" t="s">
        <v>547</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548</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11</v>
      </c>
      <c r="C45" s="1192"/>
      <c r="D45" s="58"/>
      <c r="E45" s="1197" t="s">
        <v>12</v>
      </c>
      <c r="F45" s="1197"/>
      <c r="G45" s="1197"/>
      <c r="H45" s="1197"/>
      <c r="I45" s="1197"/>
      <c r="J45" s="1198"/>
      <c r="K45" s="59">
        <v>303</v>
      </c>
      <c r="L45" s="60">
        <v>289</v>
      </c>
      <c r="M45" s="60">
        <v>239</v>
      </c>
      <c r="N45" s="60">
        <v>237</v>
      </c>
      <c r="O45" s="61">
        <v>231</v>
      </c>
      <c r="P45" s="48"/>
      <c r="Q45" s="48"/>
      <c r="R45" s="48"/>
      <c r="S45" s="48"/>
      <c r="T45" s="48"/>
      <c r="U45" s="48"/>
    </row>
    <row r="46" spans="1:21" ht="30.75" customHeight="1">
      <c r="A46" s="48"/>
      <c r="B46" s="1193"/>
      <c r="C46" s="1194"/>
      <c r="D46" s="62"/>
      <c r="E46" s="1185" t="s">
        <v>13</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14</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c r="A48" s="48"/>
      <c r="B48" s="1193"/>
      <c r="C48" s="1194"/>
      <c r="D48" s="62"/>
      <c r="E48" s="1185" t="s">
        <v>15</v>
      </c>
      <c r="F48" s="1185"/>
      <c r="G48" s="1185"/>
      <c r="H48" s="1185"/>
      <c r="I48" s="1185"/>
      <c r="J48" s="1186"/>
      <c r="K48" s="63">
        <v>75</v>
      </c>
      <c r="L48" s="64">
        <v>82</v>
      </c>
      <c r="M48" s="64">
        <v>77</v>
      </c>
      <c r="N48" s="64">
        <v>76</v>
      </c>
      <c r="O48" s="65">
        <v>75</v>
      </c>
      <c r="P48" s="48"/>
      <c r="Q48" s="48"/>
      <c r="R48" s="48"/>
      <c r="S48" s="48"/>
      <c r="T48" s="48"/>
      <c r="U48" s="48"/>
    </row>
    <row r="49" spans="1:21" ht="30.75" customHeight="1">
      <c r="A49" s="48"/>
      <c r="B49" s="1193"/>
      <c r="C49" s="1194"/>
      <c r="D49" s="62"/>
      <c r="E49" s="1185" t="s">
        <v>16</v>
      </c>
      <c r="F49" s="1185"/>
      <c r="G49" s="1185"/>
      <c r="H49" s="1185"/>
      <c r="I49" s="1185"/>
      <c r="J49" s="1186"/>
      <c r="K49" s="63">
        <v>26</v>
      </c>
      <c r="L49" s="64">
        <v>34</v>
      </c>
      <c r="M49" s="64">
        <v>33</v>
      </c>
      <c r="N49" s="64">
        <v>34</v>
      </c>
      <c r="O49" s="65">
        <v>35</v>
      </c>
      <c r="P49" s="48"/>
      <c r="Q49" s="48"/>
      <c r="R49" s="48"/>
      <c r="S49" s="48"/>
      <c r="T49" s="48"/>
      <c r="U49" s="48"/>
    </row>
    <row r="50" spans="1:21" ht="30.75" customHeight="1">
      <c r="A50" s="48"/>
      <c r="B50" s="1193"/>
      <c r="C50" s="1194"/>
      <c r="D50" s="62"/>
      <c r="E50" s="1185" t="s">
        <v>17</v>
      </c>
      <c r="F50" s="1185"/>
      <c r="G50" s="1185"/>
      <c r="H50" s="1185"/>
      <c r="I50" s="1185"/>
      <c r="J50" s="1186"/>
      <c r="K50" s="63" t="s">
        <v>488</v>
      </c>
      <c r="L50" s="64" t="s">
        <v>488</v>
      </c>
      <c r="M50" s="64" t="s">
        <v>488</v>
      </c>
      <c r="N50" s="64" t="s">
        <v>488</v>
      </c>
      <c r="O50" s="65" t="s">
        <v>488</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279</v>
      </c>
      <c r="L52" s="64">
        <v>272</v>
      </c>
      <c r="M52" s="64">
        <v>239</v>
      </c>
      <c r="N52" s="64">
        <v>239</v>
      </c>
      <c r="O52" s="65">
        <v>243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125</v>
      </c>
      <c r="L53" s="69">
        <v>133</v>
      </c>
      <c r="M53" s="69">
        <v>110</v>
      </c>
      <c r="N53" s="69">
        <v>108</v>
      </c>
      <c r="O53" s="70">
        <v>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99" t="s">
        <v>24</v>
      </c>
      <c r="C41" s="1200"/>
      <c r="D41" s="81"/>
      <c r="E41" s="1205" t="s">
        <v>25</v>
      </c>
      <c r="F41" s="1205"/>
      <c r="G41" s="1205"/>
      <c r="H41" s="1206"/>
      <c r="I41" s="82">
        <v>2228</v>
      </c>
      <c r="J41" s="83">
        <v>3212</v>
      </c>
      <c r="K41" s="83">
        <v>3447</v>
      </c>
      <c r="L41" s="83">
        <v>3622</v>
      </c>
      <c r="M41" s="84">
        <v>3883</v>
      </c>
    </row>
    <row r="42" spans="2:13" ht="27.75" customHeight="1">
      <c r="B42" s="1201"/>
      <c r="C42" s="1202"/>
      <c r="D42" s="85"/>
      <c r="E42" s="1207" t="s">
        <v>26</v>
      </c>
      <c r="F42" s="1207"/>
      <c r="G42" s="1207"/>
      <c r="H42" s="1208"/>
      <c r="I42" s="86" t="s">
        <v>488</v>
      </c>
      <c r="J42" s="87" t="s">
        <v>488</v>
      </c>
      <c r="K42" s="87" t="s">
        <v>488</v>
      </c>
      <c r="L42" s="87" t="s">
        <v>488</v>
      </c>
      <c r="M42" s="88" t="s">
        <v>488</v>
      </c>
    </row>
    <row r="43" spans="2:13" ht="27.75" customHeight="1">
      <c r="B43" s="1201"/>
      <c r="C43" s="1202"/>
      <c r="D43" s="85"/>
      <c r="E43" s="1207" t="s">
        <v>27</v>
      </c>
      <c r="F43" s="1207"/>
      <c r="G43" s="1207"/>
      <c r="H43" s="1208"/>
      <c r="I43" s="86">
        <v>986</v>
      </c>
      <c r="J43" s="87">
        <v>893</v>
      </c>
      <c r="K43" s="87">
        <v>843</v>
      </c>
      <c r="L43" s="87">
        <v>868</v>
      </c>
      <c r="M43" s="88">
        <v>877</v>
      </c>
    </row>
    <row r="44" spans="2:13" ht="27.75" customHeight="1">
      <c r="B44" s="1201"/>
      <c r="C44" s="1202"/>
      <c r="D44" s="85"/>
      <c r="E44" s="1207" t="s">
        <v>28</v>
      </c>
      <c r="F44" s="1207"/>
      <c r="G44" s="1207"/>
      <c r="H44" s="1208"/>
      <c r="I44" s="86">
        <v>206</v>
      </c>
      <c r="J44" s="87">
        <v>183</v>
      </c>
      <c r="K44" s="87">
        <v>160</v>
      </c>
      <c r="L44" s="87">
        <v>136</v>
      </c>
      <c r="M44" s="88">
        <v>112</v>
      </c>
    </row>
    <row r="45" spans="2:13" ht="27.75" customHeight="1">
      <c r="B45" s="1201"/>
      <c r="C45" s="1202"/>
      <c r="D45" s="85"/>
      <c r="E45" s="1207" t="s">
        <v>29</v>
      </c>
      <c r="F45" s="1207"/>
      <c r="G45" s="1207"/>
      <c r="H45" s="1208"/>
      <c r="I45" s="86">
        <v>565</v>
      </c>
      <c r="J45" s="87">
        <v>537</v>
      </c>
      <c r="K45" s="87">
        <v>528</v>
      </c>
      <c r="L45" s="87">
        <v>505</v>
      </c>
      <c r="M45" s="88">
        <v>439</v>
      </c>
    </row>
    <row r="46" spans="2:13" ht="27.75" customHeight="1">
      <c r="B46" s="1201"/>
      <c r="C46" s="1202"/>
      <c r="D46" s="85"/>
      <c r="E46" s="1207" t="s">
        <v>30</v>
      </c>
      <c r="F46" s="1207"/>
      <c r="G46" s="1207"/>
      <c r="H46" s="1208"/>
      <c r="I46" s="86" t="s">
        <v>488</v>
      </c>
      <c r="J46" s="87" t="s">
        <v>488</v>
      </c>
      <c r="K46" s="87" t="s">
        <v>488</v>
      </c>
      <c r="L46" s="87" t="s">
        <v>488</v>
      </c>
      <c r="M46" s="88" t="s">
        <v>488</v>
      </c>
    </row>
    <row r="47" spans="2:13" ht="27.75" customHeight="1">
      <c r="B47" s="1201"/>
      <c r="C47" s="1202"/>
      <c r="D47" s="85"/>
      <c r="E47" s="1207" t="s">
        <v>31</v>
      </c>
      <c r="F47" s="1207"/>
      <c r="G47" s="1207"/>
      <c r="H47" s="1208"/>
      <c r="I47" s="86" t="s">
        <v>488</v>
      </c>
      <c r="J47" s="87" t="s">
        <v>488</v>
      </c>
      <c r="K47" s="87" t="s">
        <v>488</v>
      </c>
      <c r="L47" s="87" t="s">
        <v>488</v>
      </c>
      <c r="M47" s="88" t="s">
        <v>488</v>
      </c>
    </row>
    <row r="48" spans="2:13" ht="27.75" customHeight="1">
      <c r="B48" s="1203"/>
      <c r="C48" s="1204"/>
      <c r="D48" s="85"/>
      <c r="E48" s="1207" t="s">
        <v>32</v>
      </c>
      <c r="F48" s="1207"/>
      <c r="G48" s="1207"/>
      <c r="H48" s="1208"/>
      <c r="I48" s="86" t="s">
        <v>488</v>
      </c>
      <c r="J48" s="87" t="s">
        <v>488</v>
      </c>
      <c r="K48" s="87" t="s">
        <v>488</v>
      </c>
      <c r="L48" s="87" t="s">
        <v>488</v>
      </c>
      <c r="M48" s="88" t="s">
        <v>488</v>
      </c>
    </row>
    <row r="49" spans="2:13" ht="27.75" customHeight="1">
      <c r="B49" s="1209" t="s">
        <v>33</v>
      </c>
      <c r="C49" s="1210"/>
      <c r="D49" s="89"/>
      <c r="E49" s="1207" t="s">
        <v>34</v>
      </c>
      <c r="F49" s="1207"/>
      <c r="G49" s="1207"/>
      <c r="H49" s="1208"/>
      <c r="I49" s="86">
        <v>894</v>
      </c>
      <c r="J49" s="87">
        <v>921</v>
      </c>
      <c r="K49" s="87">
        <v>970</v>
      </c>
      <c r="L49" s="87">
        <v>972</v>
      </c>
      <c r="M49" s="88">
        <v>1047</v>
      </c>
    </row>
    <row r="50" spans="2:13" ht="27.75" customHeight="1">
      <c r="B50" s="1201"/>
      <c r="C50" s="1202"/>
      <c r="D50" s="85"/>
      <c r="E50" s="1207" t="s">
        <v>35</v>
      </c>
      <c r="F50" s="1207"/>
      <c r="G50" s="1207"/>
      <c r="H50" s="1208"/>
      <c r="I50" s="86">
        <v>63</v>
      </c>
      <c r="J50" s="87" t="s">
        <v>488</v>
      </c>
      <c r="K50" s="87">
        <v>28</v>
      </c>
      <c r="L50" s="87">
        <v>68</v>
      </c>
      <c r="M50" s="88">
        <v>73</v>
      </c>
    </row>
    <row r="51" spans="2:13" ht="27.75" customHeight="1">
      <c r="B51" s="1203"/>
      <c r="C51" s="1204"/>
      <c r="D51" s="85"/>
      <c r="E51" s="1207" t="s">
        <v>36</v>
      </c>
      <c r="F51" s="1207"/>
      <c r="G51" s="1207"/>
      <c r="H51" s="1208"/>
      <c r="I51" s="86">
        <v>2368</v>
      </c>
      <c r="J51" s="87">
        <v>3372</v>
      </c>
      <c r="K51" s="87">
        <v>3373</v>
      </c>
      <c r="L51" s="87">
        <v>3337</v>
      </c>
      <c r="M51" s="88">
        <v>3561</v>
      </c>
    </row>
    <row r="52" spans="2:13" ht="27.75" customHeight="1" thickBot="1">
      <c r="B52" s="1211" t="s">
        <v>37</v>
      </c>
      <c r="C52" s="1212"/>
      <c r="D52" s="90"/>
      <c r="E52" s="1213" t="s">
        <v>38</v>
      </c>
      <c r="F52" s="1213"/>
      <c r="G52" s="1213"/>
      <c r="H52" s="1214"/>
      <c r="I52" s="91">
        <v>661</v>
      </c>
      <c r="J52" s="92">
        <v>532</v>
      </c>
      <c r="K52" s="92">
        <v>607</v>
      </c>
      <c r="L52" s="92">
        <v>755</v>
      </c>
      <c r="M52" s="93">
        <v>630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38"/>
      <c r="H50" s="1239"/>
      <c r="I50" s="1239"/>
      <c r="J50" s="1240"/>
      <c r="K50" s="354" t="s">
        <v>528</v>
      </c>
      <c r="L50" s="354" t="s">
        <v>529</v>
      </c>
      <c r="M50" s="354" t="s">
        <v>530</v>
      </c>
      <c r="N50" s="354" t="s">
        <v>531</v>
      </c>
      <c r="O50" s="354" t="s">
        <v>532</v>
      </c>
    </row>
    <row r="51" spans="1:17">
      <c r="B51" s="248"/>
      <c r="C51" s="244"/>
      <c r="D51" s="244"/>
      <c r="E51" s="244"/>
      <c r="F51" s="244"/>
      <c r="G51" s="1241" t="s">
        <v>564</v>
      </c>
      <c r="H51" s="1242"/>
      <c r="I51" s="1247" t="s">
        <v>565</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566</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567</v>
      </c>
      <c r="H55" s="1222"/>
      <c r="I55" s="1227" t="s">
        <v>565</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566</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29" t="s">
        <v>571</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38"/>
      <c r="H72" s="1239"/>
      <c r="I72" s="1239"/>
      <c r="J72" s="1240"/>
      <c r="K72" s="354" t="s">
        <v>528</v>
      </c>
      <c r="L72" s="354" t="s">
        <v>529</v>
      </c>
      <c r="M72" s="354" t="s">
        <v>530</v>
      </c>
      <c r="N72" s="354" t="s">
        <v>531</v>
      </c>
      <c r="O72" s="354" t="s">
        <v>532</v>
      </c>
    </row>
    <row r="73" spans="2:30">
      <c r="B73" s="248"/>
      <c r="C73" s="244"/>
      <c r="D73" s="244"/>
      <c r="E73" s="244"/>
      <c r="F73" s="244"/>
      <c r="G73" s="1241" t="s">
        <v>564</v>
      </c>
      <c r="H73" s="1242"/>
      <c r="I73" s="1247" t="s">
        <v>565</v>
      </c>
      <c r="J73" s="1247"/>
      <c r="K73" s="1228">
        <v>50.9</v>
      </c>
      <c r="L73" s="1228">
        <v>41.5</v>
      </c>
      <c r="M73" s="1215">
        <v>47.5</v>
      </c>
      <c r="N73" s="1215">
        <v>59.4</v>
      </c>
      <c r="O73" s="1215">
        <v>46</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570</v>
      </c>
      <c r="J75" s="1227"/>
      <c r="K75" s="1219">
        <v>11.3</v>
      </c>
      <c r="L75" s="1219">
        <v>10.1</v>
      </c>
      <c r="M75" s="1219">
        <v>9.5</v>
      </c>
      <c r="N75" s="1219">
        <v>9.1</v>
      </c>
      <c r="O75" s="1219">
        <v>8</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567</v>
      </c>
      <c r="H77" s="1222"/>
      <c r="I77" s="1227" t="s">
        <v>565</v>
      </c>
      <c r="J77" s="1227"/>
      <c r="K77" s="1228">
        <v>0</v>
      </c>
      <c r="L77" s="1228">
        <v>0</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570</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120610</v>
      </c>
      <c r="E3" s="116"/>
      <c r="F3" s="117">
        <v>216155</v>
      </c>
      <c r="G3" s="118"/>
      <c r="H3" s="119"/>
    </row>
    <row r="4" spans="1:8">
      <c r="A4" s="120"/>
      <c r="B4" s="121"/>
      <c r="C4" s="122"/>
      <c r="D4" s="123">
        <v>60248</v>
      </c>
      <c r="E4" s="124"/>
      <c r="F4" s="125">
        <v>108827</v>
      </c>
      <c r="G4" s="126"/>
      <c r="H4" s="127"/>
    </row>
    <row r="5" spans="1:8">
      <c r="A5" s="108" t="s">
        <v>522</v>
      </c>
      <c r="B5" s="113"/>
      <c r="C5" s="114"/>
      <c r="D5" s="115">
        <v>493107</v>
      </c>
      <c r="E5" s="116"/>
      <c r="F5" s="117">
        <v>228305</v>
      </c>
      <c r="G5" s="118"/>
      <c r="H5" s="119"/>
    </row>
    <row r="6" spans="1:8">
      <c r="A6" s="120"/>
      <c r="B6" s="121"/>
      <c r="C6" s="122"/>
      <c r="D6" s="123">
        <v>73755</v>
      </c>
      <c r="E6" s="124"/>
      <c r="F6" s="125">
        <v>86611</v>
      </c>
      <c r="G6" s="126"/>
      <c r="H6" s="127"/>
    </row>
    <row r="7" spans="1:8">
      <c r="A7" s="108" t="s">
        <v>523</v>
      </c>
      <c r="B7" s="113"/>
      <c r="C7" s="114"/>
      <c r="D7" s="115">
        <v>231359</v>
      </c>
      <c r="E7" s="116"/>
      <c r="F7" s="117">
        <v>316331</v>
      </c>
      <c r="G7" s="118"/>
      <c r="H7" s="119"/>
    </row>
    <row r="8" spans="1:8">
      <c r="A8" s="120"/>
      <c r="B8" s="121"/>
      <c r="C8" s="122"/>
      <c r="D8" s="123">
        <v>120957</v>
      </c>
      <c r="E8" s="124"/>
      <c r="F8" s="125">
        <v>106387</v>
      </c>
      <c r="G8" s="126"/>
      <c r="H8" s="127"/>
    </row>
    <row r="9" spans="1:8">
      <c r="A9" s="108" t="s">
        <v>524</v>
      </c>
      <c r="B9" s="113"/>
      <c r="C9" s="114"/>
      <c r="D9" s="115">
        <v>214662</v>
      </c>
      <c r="E9" s="116"/>
      <c r="F9" s="117">
        <v>333013</v>
      </c>
      <c r="G9" s="118"/>
      <c r="H9" s="119"/>
    </row>
    <row r="10" spans="1:8">
      <c r="A10" s="120"/>
      <c r="B10" s="121"/>
      <c r="C10" s="122"/>
      <c r="D10" s="123">
        <v>90764</v>
      </c>
      <c r="E10" s="124"/>
      <c r="F10" s="125">
        <v>126732</v>
      </c>
      <c r="G10" s="126"/>
      <c r="H10" s="127"/>
    </row>
    <row r="11" spans="1:8">
      <c r="A11" s="108" t="s">
        <v>525</v>
      </c>
      <c r="B11" s="113"/>
      <c r="C11" s="114"/>
      <c r="D11" s="115">
        <v>209021</v>
      </c>
      <c r="E11" s="116"/>
      <c r="F11" s="117">
        <v>280458</v>
      </c>
      <c r="G11" s="118"/>
      <c r="H11" s="119"/>
    </row>
    <row r="12" spans="1:8">
      <c r="A12" s="120"/>
      <c r="B12" s="121"/>
      <c r="C12" s="128"/>
      <c r="D12" s="123">
        <v>90114</v>
      </c>
      <c r="E12" s="124"/>
      <c r="F12" s="125">
        <v>127286</v>
      </c>
      <c r="G12" s="126"/>
      <c r="H12" s="127"/>
    </row>
    <row r="13" spans="1:8">
      <c r="A13" s="108"/>
      <c r="B13" s="113"/>
      <c r="C13" s="129"/>
      <c r="D13" s="130">
        <v>253752</v>
      </c>
      <c r="E13" s="131"/>
      <c r="F13" s="132">
        <v>274852</v>
      </c>
      <c r="G13" s="133"/>
      <c r="H13" s="119"/>
    </row>
    <row r="14" spans="1:8">
      <c r="A14" s="120"/>
      <c r="B14" s="121"/>
      <c r="C14" s="122"/>
      <c r="D14" s="123">
        <v>87168</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3.25</v>
      </c>
      <c r="C19" s="134">
        <f>ROUND(VALUE(SUBSTITUTE(実質収支比率等に係る経年分析!G$48,"▲","-")),2)</f>
        <v>1.72</v>
      </c>
      <c r="D19" s="134">
        <f>ROUND(VALUE(SUBSTITUTE(実質収支比率等に係る経年分析!H$48,"▲","-")),2)</f>
        <v>1.41</v>
      </c>
      <c r="E19" s="134">
        <f>ROUND(VALUE(SUBSTITUTE(実質収支比率等に係る経年分析!I$48,"▲","-")),2)</f>
        <v>0.8</v>
      </c>
      <c r="F19" s="134">
        <f>ROUND(VALUE(SUBSTITUTE(実質収支比率等に係る経年分析!J$48,"▲","-")),2)</f>
        <v>0.9</v>
      </c>
    </row>
    <row r="20" spans="1:11">
      <c r="A20" s="134" t="s">
        <v>43</v>
      </c>
      <c r="B20" s="134">
        <f>ROUND(VALUE(SUBSTITUTE(実質収支比率等に係る経年分析!F$47,"▲","-")),2)</f>
        <v>11.49</v>
      </c>
      <c r="C20" s="134">
        <f>ROUND(VALUE(SUBSTITUTE(実質収支比率等に係る経年分析!G$47,"▲","-")),2)</f>
        <v>13.26</v>
      </c>
      <c r="D20" s="134">
        <f>ROUND(VALUE(SUBSTITUTE(実質収支比率等に係る経年分析!H$47,"▲","-")),2)</f>
        <v>14.44</v>
      </c>
      <c r="E20" s="134">
        <f>ROUND(VALUE(SUBSTITUTE(実質収支比率等に係る経年分析!I$47,"▲","-")),2)</f>
        <v>13.59</v>
      </c>
      <c r="F20" s="134">
        <f>ROUND(VALUE(SUBSTITUTE(実質収支比率等に係る経年分析!J$47,"▲","-")),2)</f>
        <v>13.33</v>
      </c>
    </row>
    <row r="21" spans="1:11">
      <c r="A21" s="134" t="s">
        <v>44</v>
      </c>
      <c r="B21" s="134">
        <f>IF(ISNUMBER(VALUE(SUBSTITUTE(実質収支比率等に係る経年分析!F$49,"▲","-"))),ROUND(VALUE(SUBSTITUTE(実質収支比率等に係る経年分析!F$49,"▲","-")),2),NA())</f>
        <v>-5.95</v>
      </c>
      <c r="C21" s="134">
        <f>IF(ISNUMBER(VALUE(SUBSTITUTE(実質収支比率等に係る経年分析!G$49,"▲","-"))),ROUND(VALUE(SUBSTITUTE(実質収支比率等に係る経年分析!G$49,"▲","-")),2),NA())</f>
        <v>0.09</v>
      </c>
      <c r="D21" s="134">
        <f>IF(ISNUMBER(VALUE(SUBSTITUTE(実質収支比率等に係る経年分析!H$49,"▲","-"))),ROUND(VALUE(SUBSTITUTE(実質収支比率等に係る経年分析!H$49,"▲","-")),2),NA())</f>
        <v>0.54</v>
      </c>
      <c r="E21" s="134">
        <f>IF(ISNUMBER(VALUE(SUBSTITUTE(実質収支比率等に係る経年分析!I$49,"▲","-"))),ROUND(VALUE(SUBSTITUTE(実質収支比率等に係る経年分析!I$49,"▲","-")),2),NA())</f>
        <v>-1.56</v>
      </c>
      <c r="F21" s="134">
        <f>IF(ISNUMBER(VALUE(SUBSTITUTE(実質収支比率等に係る経年分析!J$49,"▲","-"))),ROUND(VALUE(SUBSTITUTE(実質収支比率等に係る経年分析!J$49,"▲","-")),2),NA())</f>
        <v>0.8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東洋町後期高齢者医療保険事業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東洋町介護サービス事業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0.28000000000000003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東洋町国民健康保険事業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東洋町簡易水道事業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東洋町介護保険事業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c r="A34" s="135" t="str">
        <f>IF(連結実質赤字比率に係る赤字・黒字の構成分析!C$36="",NA(),連結実質赤字比率に係る赤字・黒字の構成分析!C$36)</f>
        <v>東洋町観光施設事業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20.05</v>
      </c>
    </row>
    <row r="36" spans="1:16">
      <c r="A36" s="135" t="str">
        <f>IF(連結実質赤字比率に係る赤字・黒字の構成分析!C$34="",NA(),連結実質赤字比率に係る赤字・黒字の構成分析!C$34)</f>
        <v>東洋町住宅新築資金等貸付事業</v>
      </c>
      <c r="B36" s="135">
        <f>IF(ROUND(VALUE(SUBSTITUTE(連結実質赤字比率に係る赤字・黒字の構成分析!F$34,"▲", "-")), 2) &lt; 0, ABS(ROUND(VALUE(SUBSTITUTE(連結実質赤字比率に係る赤字・黒字の構成分析!F$34,"▲", "-")), 2)), NA())</f>
        <v>21.07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21.04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21.04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20.93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19.149999999999999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279</v>
      </c>
      <c r="E42" s="136"/>
      <c r="F42" s="136"/>
      <c r="G42" s="136">
        <f>'実質公債費比率（分子）の構造'!L$52</f>
        <v>272</v>
      </c>
      <c r="H42" s="136"/>
      <c r="I42" s="136"/>
      <c r="J42" s="136">
        <f>'実質公債費比率（分子）の構造'!M$52</f>
        <v>239</v>
      </c>
      <c r="K42" s="136"/>
      <c r="L42" s="136"/>
      <c r="M42" s="136">
        <f>'実質公債費比率（分子）の構造'!N$52</f>
        <v>239</v>
      </c>
      <c r="N42" s="136"/>
      <c r="O42" s="136"/>
      <c r="P42" s="136">
        <f>'実質公債費比率（分子）の構造'!O$52</f>
        <v>243</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26</v>
      </c>
      <c r="C45" s="136"/>
      <c r="D45" s="136"/>
      <c r="E45" s="136">
        <f>'実質公債費比率（分子）の構造'!L$49</f>
        <v>34</v>
      </c>
      <c r="F45" s="136"/>
      <c r="G45" s="136"/>
      <c r="H45" s="136">
        <f>'実質公債費比率（分子）の構造'!M$49</f>
        <v>33</v>
      </c>
      <c r="I45" s="136"/>
      <c r="J45" s="136"/>
      <c r="K45" s="136">
        <f>'実質公債費比率（分子）の構造'!N$49</f>
        <v>34</v>
      </c>
      <c r="L45" s="136"/>
      <c r="M45" s="136"/>
      <c r="N45" s="136">
        <f>'実質公債費比率（分子）の構造'!O$49</f>
        <v>35</v>
      </c>
      <c r="O45" s="136"/>
      <c r="P45" s="136"/>
    </row>
    <row r="46" spans="1:16">
      <c r="A46" s="136" t="s">
        <v>55</v>
      </c>
      <c r="B46" s="136">
        <f>'実質公債費比率（分子）の構造'!K$48</f>
        <v>75</v>
      </c>
      <c r="C46" s="136"/>
      <c r="D46" s="136"/>
      <c r="E46" s="136">
        <f>'実質公債費比率（分子）の構造'!L$48</f>
        <v>82</v>
      </c>
      <c r="F46" s="136"/>
      <c r="G46" s="136"/>
      <c r="H46" s="136">
        <f>'実質公債費比率（分子）の構造'!M$48</f>
        <v>77</v>
      </c>
      <c r="I46" s="136"/>
      <c r="J46" s="136"/>
      <c r="K46" s="136">
        <f>'実質公債費比率（分子）の構造'!N$48</f>
        <v>76</v>
      </c>
      <c r="L46" s="136"/>
      <c r="M46" s="136"/>
      <c r="N46" s="136">
        <f>'実質公債費比率（分子）の構造'!O$48</f>
        <v>75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303</v>
      </c>
      <c r="C49" s="136"/>
      <c r="D49" s="136"/>
      <c r="E49" s="136">
        <f>'実質公債費比率（分子）の構造'!L$45</f>
        <v>289</v>
      </c>
      <c r="F49" s="136"/>
      <c r="G49" s="136"/>
      <c r="H49" s="136">
        <f>'実質公債費比率（分子）の構造'!M$45</f>
        <v>239</v>
      </c>
      <c r="I49" s="136"/>
      <c r="J49" s="136"/>
      <c r="K49" s="136">
        <f>'実質公債費比率（分子）の構造'!N$45</f>
        <v>237</v>
      </c>
      <c r="L49" s="136"/>
      <c r="M49" s="136"/>
      <c r="N49" s="136">
        <f>'実質公債費比率（分子）の構造'!O$45</f>
        <v>231</v>
      </c>
      <c r="O49" s="136"/>
      <c r="P49" s="136"/>
    </row>
    <row r="50" spans="1:16">
      <c r="A50" s="136" t="s">
        <v>59</v>
      </c>
      <c r="B50" s="136" t="e">
        <f>NA()</f>
        <v>#N/A</v>
      </c>
      <c r="C50" s="136">
        <f>IF(ISNUMBER('実質公債費比率（分子）の構造'!K$53),'実質公債費比率（分子）の構造'!K$53,NA())</f>
        <v>125</v>
      </c>
      <c r="D50" s="136" t="e">
        <f>NA()</f>
        <v>#N/A</v>
      </c>
      <c r="E50" s="136" t="e">
        <f>NA()</f>
        <v>#N/A</v>
      </c>
      <c r="F50" s="136">
        <f>IF(ISNUMBER('実質公債費比率（分子）の構造'!L$53),'実質公債費比率（分子）の構造'!L$53,NA())</f>
        <v>133</v>
      </c>
      <c r="G50" s="136" t="e">
        <f>NA()</f>
        <v>#N/A</v>
      </c>
      <c r="H50" s="136" t="e">
        <f>NA()</f>
        <v>#N/A</v>
      </c>
      <c r="I50" s="136">
        <f>IF(ISNUMBER('実質公債費比率（分子）の構造'!M$53),'実質公債費比率（分子）の構造'!M$53,NA())</f>
        <v>110</v>
      </c>
      <c r="J50" s="136" t="e">
        <f>NA()</f>
        <v>#N/A</v>
      </c>
      <c r="K50" s="136" t="e">
        <f>NA()</f>
        <v>#N/A</v>
      </c>
      <c r="L50" s="136">
        <f>IF(ISNUMBER('実質公債費比率（分子）の構造'!N$53),'実質公債費比率（分子）の構造'!N$53,NA())</f>
        <v>108</v>
      </c>
      <c r="M50" s="136" t="e">
        <f>NA()</f>
        <v>#N/A</v>
      </c>
      <c r="N50" s="136" t="e">
        <f>NA()</f>
        <v>#N/A</v>
      </c>
      <c r="O50" s="136">
        <f>IF(ISNUMBER('実質公債費比率（分子）の構造'!O$53),'実質公債費比率（分子）の構造'!O$53,NA())</f>
        <v>98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2368</v>
      </c>
      <c r="E56" s="135"/>
      <c r="F56" s="135"/>
      <c r="G56" s="135">
        <f>'将来負担比率（分子）の構造'!J$51</f>
        <v>3372</v>
      </c>
      <c r="H56" s="135"/>
      <c r="I56" s="135"/>
      <c r="J56" s="135">
        <f>'将来負担比率（分子）の構造'!K$51</f>
        <v>3373</v>
      </c>
      <c r="K56" s="135"/>
      <c r="L56" s="135"/>
      <c r="M56" s="135">
        <f>'将来負担比率（分子）の構造'!L$51</f>
        <v>3337</v>
      </c>
      <c r="N56" s="135"/>
      <c r="O56" s="135"/>
      <c r="P56" s="135">
        <f>'将来負担比率（分子）の構造'!M$51</f>
        <v>3561</v>
      </c>
    </row>
    <row r="57" spans="1:16">
      <c r="A57" s="135" t="s">
        <v>35</v>
      </c>
      <c r="B57" s="135"/>
      <c r="C57" s="135"/>
      <c r="D57" s="135">
        <f>'将来負担比率（分子）の構造'!I$50</f>
        <v>63</v>
      </c>
      <c r="E57" s="135"/>
      <c r="F57" s="135"/>
      <c r="G57" s="135" t="str">
        <f>'将来負担比率（分子）の構造'!J$50</f>
        <v>-</v>
      </c>
      <c r="H57" s="135"/>
      <c r="I57" s="135"/>
      <c r="J57" s="135">
        <f>'将来負担比率（分子）の構造'!K$50</f>
        <v>28</v>
      </c>
      <c r="K57" s="135"/>
      <c r="L57" s="135"/>
      <c r="M57" s="135">
        <f>'将来負担比率（分子）の構造'!L$50</f>
        <v>68</v>
      </c>
      <c r="N57" s="135"/>
      <c r="O57" s="135"/>
      <c r="P57" s="135">
        <f>'将来負担比率（分子）の構造'!M$50</f>
        <v>73</v>
      </c>
    </row>
    <row r="58" spans="1:16">
      <c r="A58" s="135" t="s">
        <v>34</v>
      </c>
      <c r="B58" s="135"/>
      <c r="C58" s="135"/>
      <c r="D58" s="135">
        <f>'将来負担比率（分子）の構造'!I$49</f>
        <v>894</v>
      </c>
      <c r="E58" s="135"/>
      <c r="F58" s="135"/>
      <c r="G58" s="135">
        <f>'将来負担比率（分子）の構造'!J$49</f>
        <v>921</v>
      </c>
      <c r="H58" s="135"/>
      <c r="I58" s="135"/>
      <c r="J58" s="135">
        <f>'将来負担比率（分子）の構造'!K$49</f>
        <v>970</v>
      </c>
      <c r="K58" s="135"/>
      <c r="L58" s="135"/>
      <c r="M58" s="135">
        <f>'将来負担比率（分子）の構造'!L$49</f>
        <v>972</v>
      </c>
      <c r="N58" s="135"/>
      <c r="O58" s="135"/>
      <c r="P58" s="135">
        <f>'将来負担比率（分子）の構造'!M$49</f>
        <v>1047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565</v>
      </c>
      <c r="C62" s="135"/>
      <c r="D62" s="135"/>
      <c r="E62" s="135">
        <f>'将来負担比率（分子）の構造'!J$45</f>
        <v>537</v>
      </c>
      <c r="F62" s="135"/>
      <c r="G62" s="135"/>
      <c r="H62" s="135">
        <f>'将来負担比率（分子）の構造'!K$45</f>
        <v>528</v>
      </c>
      <c r="I62" s="135"/>
      <c r="J62" s="135"/>
      <c r="K62" s="135">
        <f>'将来負担比率（分子）の構造'!L$45</f>
        <v>505</v>
      </c>
      <c r="L62" s="135"/>
      <c r="M62" s="135"/>
      <c r="N62" s="135">
        <f>'将来負担比率（分子）の構造'!M$45</f>
        <v>439</v>
      </c>
      <c r="O62" s="135"/>
      <c r="P62" s="135"/>
    </row>
    <row r="63" spans="1:16">
      <c r="A63" s="135" t="s">
        <v>28</v>
      </c>
      <c r="B63" s="135">
        <f>'将来負担比率（分子）の構造'!I$44</f>
        <v>206</v>
      </c>
      <c r="C63" s="135"/>
      <c r="D63" s="135"/>
      <c r="E63" s="135">
        <f>'将来負担比率（分子）の構造'!J$44</f>
        <v>183</v>
      </c>
      <c r="F63" s="135"/>
      <c r="G63" s="135"/>
      <c r="H63" s="135">
        <f>'将来負担比率（分子）の構造'!K$44</f>
        <v>160</v>
      </c>
      <c r="I63" s="135"/>
      <c r="J63" s="135"/>
      <c r="K63" s="135">
        <f>'将来負担比率（分子）の構造'!L$44</f>
        <v>136</v>
      </c>
      <c r="L63" s="135"/>
      <c r="M63" s="135"/>
      <c r="N63" s="135">
        <f>'将来負担比率（分子）の構造'!M$44</f>
        <v>112</v>
      </c>
      <c r="O63" s="135"/>
      <c r="P63" s="135"/>
    </row>
    <row r="64" spans="1:16">
      <c r="A64" s="135" t="s">
        <v>27</v>
      </c>
      <c r="B64" s="135">
        <f>'将来負担比率（分子）の構造'!I$43</f>
        <v>986</v>
      </c>
      <c r="C64" s="135"/>
      <c r="D64" s="135"/>
      <c r="E64" s="135">
        <f>'将来負担比率（分子）の構造'!J$43</f>
        <v>893</v>
      </c>
      <c r="F64" s="135"/>
      <c r="G64" s="135"/>
      <c r="H64" s="135">
        <f>'将来負担比率（分子）の構造'!K$43</f>
        <v>843</v>
      </c>
      <c r="I64" s="135"/>
      <c r="J64" s="135"/>
      <c r="K64" s="135">
        <f>'将来負担比率（分子）の構造'!L$43</f>
        <v>868</v>
      </c>
      <c r="L64" s="135"/>
      <c r="M64" s="135"/>
      <c r="N64" s="135">
        <f>'将来負担比率（分子）の構造'!M$43</f>
        <v>877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2228</v>
      </c>
      <c r="C66" s="135"/>
      <c r="D66" s="135"/>
      <c r="E66" s="135">
        <f>'将来負担比率（分子）の構造'!J$41</f>
        <v>3212</v>
      </c>
      <c r="F66" s="135"/>
      <c r="G66" s="135"/>
      <c r="H66" s="135">
        <f>'将来負担比率（分子）の構造'!K$41</f>
        <v>3447</v>
      </c>
      <c r="I66" s="135"/>
      <c r="J66" s="135"/>
      <c r="K66" s="135">
        <f>'将来負担比率（分子）の構造'!L$41</f>
        <v>3622</v>
      </c>
      <c r="L66" s="135"/>
      <c r="M66" s="135"/>
      <c r="N66" s="135">
        <f>'将来負担比率（分子）の構造'!M$41</f>
        <v>3883</v>
      </c>
      <c r="O66" s="135"/>
      <c r="P66" s="135"/>
    </row>
    <row r="67" spans="1:16">
      <c r="A67" s="135" t="s">
        <v>63</v>
      </c>
      <c r="B67" s="135" t="e">
        <f>NA()</f>
        <v>#N/A</v>
      </c>
      <c r="C67" s="135">
        <f>IF(ISNUMBER('将来負担比率（分子）の構造'!I$52), IF('将来負担比率（分子）の構造'!I$52 &lt; 0, 0, '将来負担比率（分子）の構造'!I$52), NA())</f>
        <v>661</v>
      </c>
      <c r="D67" s="135" t="e">
        <f>NA()</f>
        <v>#N/A</v>
      </c>
      <c r="E67" s="135" t="e">
        <f>NA()</f>
        <v>#N/A</v>
      </c>
      <c r="F67" s="135">
        <f>IF(ISNUMBER('将来負担比率（分子）の構造'!J$52), IF('将来負担比率（分子）の構造'!J$52 &lt; 0, 0, '将来負担比率（分子）の構造'!J$52), NA())</f>
        <v>532</v>
      </c>
      <c r="G67" s="135" t="e">
        <f>NA()</f>
        <v>#N/A</v>
      </c>
      <c r="H67" s="135" t="e">
        <f>NA()</f>
        <v>#N/A</v>
      </c>
      <c r="I67" s="135">
        <f>IF(ISNUMBER('将来負担比率（分子）の構造'!K$52), IF('将来負担比率（分子）の構造'!K$52 &lt; 0, 0, '将来負担比率（分子）の構造'!K$52), NA())</f>
        <v>607</v>
      </c>
      <c r="J67" s="135" t="e">
        <f>NA()</f>
        <v>#N/A</v>
      </c>
      <c r="K67" s="135" t="e">
        <f>NA()</f>
        <v>#N/A</v>
      </c>
      <c r="L67" s="135">
        <f>IF(ISNUMBER('将来負担比率（分子）の構造'!L$52), IF('将来負担比率（分子）の構造'!L$52 &lt; 0, 0, '将来負担比率（分子）の構造'!L$52), NA())</f>
        <v>755</v>
      </c>
      <c r="M67" s="135" t="e">
        <f>NA()</f>
        <v>#N/A</v>
      </c>
      <c r="N67" s="135" t="e">
        <f>NA()</f>
        <v>#N/A</v>
      </c>
      <c r="O67" s="135">
        <f>IF(ISNUMBER('将来負担比率（分子）の構造'!M$52), IF('将来負担比率（分子）の構造'!M$52 &lt; 0, 0, '将来負担比率（分子）の構造'!M$52), NA())</f>
        <v>630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2017-03-13T00:30:57Z</cp:lastPrinted>
  <dcterms:created xsi:type="dcterms:W3CDTF">2017-02-15T22:15:41Z</dcterms:created>
  <dcterms:modified xsi:type="dcterms:W3CDTF">2017-05-24T13:09:51Z</dcterms:modified>
</cp:coreProperties>
</file>