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0730" windowHeight="6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alcMode="manual"/>
</workbook>
</file>

<file path=xl/calcChain.xml><?xml version="1.0" encoding="utf-8"?>
<calcChain xmlns="http://schemas.openxmlformats.org/spreadsheetml/2006/main">
  <c r="BG35" i="9"/>
  <c r="BG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AM35"/>
  <c r="C35"/>
  <c r="AM34"/>
  <c r="C34"/>
  <c r="U34" s="1"/>
  <c r="U35" s="1"/>
  <c r="BE34" l="1"/>
  <c r="BE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9" l="1"/>
  <c r="BW35" s="1"/>
  <c r="BW36" s="1"/>
  <c r="BW37" s="1"/>
  <c r="BW38" s="1"/>
  <c r="BW39" s="1"/>
  <c r="BW40" s="1"/>
  <c r="BW41" s="1"/>
  <c r="BW42" s="1"/>
  <c r="BW43" s="1"/>
  <c r="CO34" l="1"/>
  <c r="CO35" s="1"/>
</calcChain>
</file>

<file path=xl/sharedStrings.xml><?xml version="1.0" encoding="utf-8"?>
<sst xmlns="http://schemas.openxmlformats.org/spreadsheetml/2006/main" count="1044" uniqueCount="561">
  <si>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</si>
  <si>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</si>
  <si>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</si>
  <si>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</si>
  <si>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</si>
  <si>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</si>
  <si>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</si>
  <si>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</si>
  <si>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</si>
  <si>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</si>
  <si>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</si>
  <si>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</si>
  <si>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</si>
  <si>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</si>
  <si>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</si>
  <si>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</si>
  <si>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</si>
  <si>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</si>
  <si>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</si>
  <si>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</si>
  <si>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</si>
  <si>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</si>
  <si>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</si>
  <si>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</si>
  <si>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</si>
  <si>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</si>
  <si>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</si>
  <si>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</si>
  <si>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</si>
  <si>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</si>
  <si>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</si>
  <si>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</si>
  <si>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</si>
  <si>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</si>
  <si>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</si>
  <si>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</si>
  <si>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</si>
  <si>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</si>
  <si>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</si>
  <si>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</si>
  <si>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</si>
  <si>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</si>
  <si>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</si>
  <si>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</si>
  <si>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</si>
  <si>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</si>
  <si>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</si>
  <si>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</si>
  <si>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</si>
  <si>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</si>
  <si>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</si>
  <si>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</si>
  <si>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</si>
  <si>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</si>
  <si>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</si>
  <si>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</si>
  <si>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</si>
  <si>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</si>
  <si>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</si>
  <si>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</si>
  <si>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</si>
  <si>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</si>
  <si>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</si>
  <si>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</si>
  <si>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</si>
  <si>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</si>
  <si>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</si>
  <si>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</si>
  <si>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</si>
  <si>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</si>
  <si>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</si>
  <si>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</si>
  <si>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</si>
  <si>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</si>
  <si>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</si>
  <si>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</si>
  <si>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</si>
  <si>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</si>
  <si>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</si>
  <si>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</si>
  <si>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</si>
  <si>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奈半利町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</si>
  <si>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</si>
  <si>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</si>
  <si>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</si>
  <si>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</si>
  <si>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</si>
  <si>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</si>
  <si>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</si>
  <si>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</si>
  <si>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</si>
  <si>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</si>
  <si>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</si>
  <si>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</si>
  <si>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</si>
  <si>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</si>
  <si>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</si>
  <si>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</si>
  <si>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</si>
  <si>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</si>
  <si>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</si>
  <si>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</si>
  <si>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</si>
  <si>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</si>
  <si>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</si>
  <si>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</si>
  <si>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</si>
  <si>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</si>
  <si>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</si>
  <si>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</si>
  <si>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</si>
  <si>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</si>
  <si>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</si>
  <si>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</si>
  <si>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</si>
  <si>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</si>
  <si>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</si>
  <si>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</si>
  <si>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</si>
  <si>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</si>
  <si>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</si>
  <si>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</si>
  <si>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</si>
  <si>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</si>
  <si>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</si>
  <si>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</si>
  <si>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</si>
  <si>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</si>
  <si>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</si>
  <si>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</si>
  <si>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</si>
  <si>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</si>
  <si>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</si>
  <si>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</si>
  <si>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</si>
  <si>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</si>
  <si>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</si>
  <si>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</si>
  <si>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</si>
  <si>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</si>
  <si>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</si>
  <si>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</si>
  <si>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</si>
  <si>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</si>
  <si>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</si>
  <si>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</si>
  <si>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</si>
  <si>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</si>
  <si>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</si>
  <si>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</si>
  <si>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</si>
  <si>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</si>
  <si>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</si>
  <si>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</si>
  <si>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</si>
  <si>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</si>
  <si>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</si>
  <si>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</si>
  <si>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</si>
  <si>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</si>
  <si>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</si>
  <si>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</si>
  <si>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</si>
  <si>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</si>
  <si>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</si>
  <si>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</si>
  <si>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</si>
  <si>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</si>
  <si>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</si>
  <si>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</si>
  <si>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</si>
  <si>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</si>
  <si>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</si>
  <si>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</si>
  <si>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</si>
  <si>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</si>
  <si>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</si>
  <si>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</si>
  <si>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</si>
  <si>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</si>
  <si>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</si>
  <si>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</si>
  <si>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</si>
  <si>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</si>
  <si>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</si>
  <si>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</si>
  <si>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</si>
  <si>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</si>
  <si>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</si>
  <si>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</si>
  <si>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</si>
  <si>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高知県奈半利町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</si>
  <si>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</si>
  <si>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</si>
  <si>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</si>
  <si>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</si>
  <si>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</si>
  <si>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</si>
  <si>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</si>
  <si>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</si>
  <si>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</si>
  <si>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</si>
  <si>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</si>
  <si>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</si>
  <si>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</si>
  <si>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</si>
  <si>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</si>
  <si>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</si>
  <si>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</si>
  <si>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</si>
  <si>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</si>
  <si>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</si>
  <si>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</si>
  <si>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</si>
  <si>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</si>
  <si>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</si>
  <si>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</si>
  <si>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</si>
  <si>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</si>
  <si>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</si>
  <si>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</si>
  <si>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</si>
  <si>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</si>
  <si>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</si>
  <si>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</si>
  <si>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</si>
  <si>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</si>
  <si>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</si>
  <si>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</si>
  <si>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</si>
  <si>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</si>
  <si>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</si>
  <si>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</si>
  <si>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</si>
  <si>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</si>
  <si>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</si>
  <si>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</si>
  <si>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</si>
  <si>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</si>
  <si>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</si>
  <si>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</si>
  <si>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</si>
  <si>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</si>
  <si>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</si>
  <si>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</si>
  <si>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</si>
  <si>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</si>
  <si>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</si>
  <si>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</si>
  <si>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</si>
  <si>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</si>
  <si>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</si>
  <si>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</si>
  <si>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</si>
  <si>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</si>
  <si>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</si>
  <si>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</si>
  <si>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</si>
  <si>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</si>
  <si>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</si>
  <si>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</si>
  <si>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</si>
  <si>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</si>
  <si>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</si>
  <si>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</si>
  <si>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</si>
  <si>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</si>
  <si>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</si>
  <si>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</si>
  <si>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</si>
  <si>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</si>
  <si>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</si>
  <si>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</si>
  <si>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</si>
  <si>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</si>
  <si>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</si>
  <si>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</si>
  <si>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</si>
  <si>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</si>
  <si>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</si>
  <si>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</si>
  <si>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</si>
  <si>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</si>
  <si>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</si>
  <si>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</si>
  <si>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</si>
  <si>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</si>
  <si>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</si>
  <si>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</si>
  <si>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</si>
  <si>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</si>
  <si>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</si>
  <si>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</si>
  <si>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</si>
  <si>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</si>
  <si>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</si>
  <si>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</si>
  <si>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</si>
  <si>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</si>
  <si>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</si>
  <si>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</si>
  <si>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</si>
  <si>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</si>
  <si>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</si>
  <si>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</si>
  <si>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</si>
  <si>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</si>
  <si>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</si>
  <si>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</si>
  <si>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</si>
  <si>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</si>
  <si>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</si>
  <si>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</si>
  <si>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</si>
  <si>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</si>
  <si>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</si>
  <si>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</si>
  <si>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</si>
  <si>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</si>
  <si>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</si>
  <si>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</si>
  <si>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</si>
  <si>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</si>
  <si>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</si>
  <si>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</si>
  <si>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</si>
  <si>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</si>
  <si>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</si>
  <si>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</si>
  <si>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</si>
  <si>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</si>
  <si>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</si>
  <si>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</si>
  <si>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</si>
  <si>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</si>
  <si>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</si>
  <si>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</si>
  <si>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</si>
  <si>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</si>
  <si>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高知県奈半利町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</si>
  <si>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</si>
  <si>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</si>
  <si>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</si>
  <si>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</si>
  <si>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</si>
  <si>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</si>
  <si>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</si>
  <si>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</si>
  <si>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</si>
  <si>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</si>
  <si>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</si>
  <si>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</si>
  <si>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</si>
  <si>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</si>
  <si>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</si>
  <si>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</si>
  <si>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</si>
  <si>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</si>
  <si>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</si>
  <si>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</si>
  <si>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</si>
  <si>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</si>
  <si>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</si>
  <si>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</si>
  <si>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</si>
  <si>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</si>
  <si>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</si>
  <si>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</si>
  <si>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</si>
  <si>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</si>
  <si>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</si>
  <si>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</si>
  <si>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</si>
  <si>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</si>
  <si>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</si>
  <si>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</si>
  <si>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</si>
  <si>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</si>
  <si>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</si>
  <si>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</si>
  <si>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</si>
  <si>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</si>
  <si>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</si>
  <si>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</si>
  <si>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</si>
  <si>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</si>
  <si>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</si>
  <si>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</si>
  <si>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</si>
  <si>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</si>
  <si>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</si>
  <si>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</si>
  <si>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</si>
  <si>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</si>
  <si>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</si>
  <si>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</si>
  <si>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</si>
  <si>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</si>
  <si>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</si>
  <si>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</si>
  <si>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</si>
  <si>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</si>
  <si>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</si>
  <si>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</si>
  <si>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</si>
  <si>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</si>
  <si>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</si>
  <si>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</si>
  <si>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</si>
  <si>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</si>
  <si>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</si>
  <si>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</si>
  <si>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</si>
  <si>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</si>
  <si>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</si>
  <si>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</si>
  <si>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</si>
  <si>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</si>
  <si>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</si>
  <si>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</si>
  <si>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</si>
  <si>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</si>
  <si>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</si>
  <si>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</si>
  <si>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</si>
  <si>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</si>
  <si>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</si>
  <si>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</si>
  <si>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</si>
  <si>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</si>
  <si>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</si>
  <si>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</si>
  <si>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</si>
  <si>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</si>
  <si>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</si>
  <si>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</si>
  <si>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</si>
  <si>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</si>
  <si>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</si>
  <si>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</si>
  <si>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漁業集落排水事業特別会計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</si>
  <si>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</si>
  <si>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</si>
  <si>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</si>
  <si>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</si>
  <si>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</si>
  <si>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</si>
  <si>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</si>
  <si>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</si>
  <si>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</si>
  <si>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</si>
  <si>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</si>
  <si>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</si>
  <si>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</si>
  <si>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</si>
  <si>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</si>
  <si>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</si>
  <si>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</si>
  <si>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</si>
  <si>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</si>
  <si>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</si>
  <si>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</si>
  <si>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</si>
  <si>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</si>
  <si>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</si>
  <si>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</si>
  <si>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</si>
  <si>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</si>
  <si>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</si>
  <si>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</si>
  <si>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</si>
  <si>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</si>
  <si>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</si>
  <si>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</si>
  <si>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</si>
  <si>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</si>
  <si>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</si>
  <si>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</si>
  <si>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</si>
  <si>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</si>
  <si>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</si>
  <si>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</si>
  <si>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</si>
  <si>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</si>
  <si>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</si>
  <si>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</si>
  <si>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</si>
  <si>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</si>
  <si>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</si>
  <si>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</si>
  <si>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</si>
  <si>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</si>
  <si>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</si>
  <si>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</si>
  <si>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</si>
  <si>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</si>
  <si>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</si>
  <si>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</si>
  <si>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</si>
  <si>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</si>
  <si>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</si>
  <si>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</si>
  <si>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</si>
  <si>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</si>
  <si>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</si>
  <si>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</si>
  <si>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</si>
  <si>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</si>
  <si>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</si>
  <si>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</si>
  <si>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</si>
  <si>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</si>
  <si>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</si>
  <si>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</si>
  <si>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</si>
  <si>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</si>
  <si>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</si>
  <si>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</si>
  <si>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</si>
  <si>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</si>
  <si>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</si>
  <si>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</si>
  <si>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</si>
  <si>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</si>
  <si>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</si>
  <si>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</si>
  <si>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</si>
  <si>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</si>
  <si>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18.21</t>
  </si>
  <si>
    <t>一般会計</t>
  </si>
  <si>
    <t>国民健康保険事業特別会計</t>
  </si>
  <si>
    <t>簡易水道事業特別会計</t>
  </si>
  <si>
    <t>漁業集落排水事業特別会計</t>
  </si>
  <si>
    <t>後期高齢者医療特別会計</t>
  </si>
  <si>
    <t>その他会計（赤字）</t>
  </si>
  <si>
    <t>その他会計（黒字）</t>
  </si>
  <si>
    <t>中芸介護公社</t>
    <rPh sb="0" eb="1">
      <t>チュウ</t>
    </rPh>
    <rPh sb="1" eb="2">
      <t>ゲイ</t>
    </rPh>
    <rPh sb="2" eb="4">
      <t>カイゴ</t>
    </rPh>
    <rPh sb="4" eb="6">
      <t>コウシャ</t>
    </rPh>
    <phoneticPr fontId="2"/>
  </si>
  <si>
    <t>なはり観光文化協会</t>
    <rPh sb="3" eb="5">
      <t>カンコウ</t>
    </rPh>
    <rPh sb="5" eb="7">
      <t>ブンカ</t>
    </rPh>
    <rPh sb="7" eb="9">
      <t>キョウカイ</t>
    </rPh>
    <phoneticPr fontId="2"/>
  </si>
  <si>
    <t>安芸広域市町村圏特別養護老人ホーム事務組合</t>
    <rPh sb="0" eb="2">
      <t>アキ</t>
    </rPh>
    <rPh sb="2" eb="4">
      <t>コウイキ</t>
    </rPh>
    <rPh sb="4" eb="7">
      <t>シチョウソン</t>
    </rPh>
    <rPh sb="7" eb="8">
      <t>ケン</t>
    </rPh>
    <rPh sb="8" eb="10">
      <t>トクベツ</t>
    </rPh>
    <rPh sb="10" eb="12">
      <t>ヨウゴ</t>
    </rPh>
    <rPh sb="12" eb="14">
      <t>ロウジン</t>
    </rPh>
    <rPh sb="17" eb="19">
      <t>ジム</t>
    </rPh>
    <rPh sb="19" eb="21">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</si>
  <si>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</si>
  <si>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t>
    <rPh sb="0" eb="2">
      <t>アキ</t>
    </rPh>
    <rPh sb="2" eb="4">
      <t>コウイキ</t>
    </rPh>
    <rPh sb="4" eb="7">
      <t>シチョウソン</t>
    </rPh>
    <rPh sb="7" eb="8">
      <t>ケン</t>
    </rPh>
    <rPh sb="8" eb="10">
      <t>ジム</t>
    </rPh>
    <rPh sb="10" eb="12">
      <t>クミアイ</t>
    </rPh>
    <phoneticPr fontId="2"/>
  </si>
  <si>
    <t>中芸広域連合</t>
    <rPh sb="0" eb="1">
      <t>チュウ</t>
    </rPh>
    <rPh sb="1" eb="2">
      <t>ゲイ</t>
    </rPh>
    <rPh sb="2" eb="4">
      <t>コウイキ</t>
    </rPh>
    <rPh sb="4" eb="6">
      <t>レンゴウ</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</si>
  <si>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</si>
  <si>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</si>
  <si>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</si>
  <si>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</si>
  <si>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</si>
  <si>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</si>
  <si>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</si>
  <si>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</si>
  <si>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</si>
  <si>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</si>
  <si>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</si>
  <si>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</si>
  <si>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</si>
  <si>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</si>
  <si>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</si>
  <si>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</si>
  <si>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</si>
  <si>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</si>
  <si>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将来負担比率については、地方債現在高等の将来負担額に対し、基金や基準財政需要額算入見込額等の充当可能財源が多く、将来負担額がマイナスとなっている。
　また、実質公債費比率は平成１９年度から実施した補償金免除繰上償還や平成２６年度以降の基金取崩による繰上償還等により、類似団体平均を下回っている。
　しかし、今後数年間は投資事業が集中し、地方債の発行増による将来負担額の増加が見込まれるため、計画に基づく事業実施と有利な地方債や補助事業を活用し、適正な管理に努める。
</t>
    <rPh sb="80" eb="82">
      <t>ジッシツ</t>
    </rPh>
    <rPh sb="82" eb="85">
      <t>コウサイヒ</t>
    </rPh>
    <rPh sb="85" eb="87">
      <t>ヒリツ</t>
    </rPh>
    <rPh sb="130" eb="131">
      <t>トウ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</si>
</sst>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223668</c:v>
                </c:pt>
                <c:pt idx="1">
                  <c:v>67600</c:v>
                </c:pt>
                <c:pt idx="2">
                  <c:v>148886</c:v>
                </c:pt>
                <c:pt idx="3">
                  <c:v>195312</c:v>
                </c:pt>
                <c:pt idx="4">
                  <c:v>144782</c:v>
                </c:pt>
              </c:numCache>
            </c:numRef>
          </c:val>
        </c:ser>
        <c:marker val="1"/>
        <c:axId val="123077760"/>
        <c:axId val="123079296"/>
      </c:lineChart>
      <c:catAx>
        <c:axId val="12307776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79296"/>
        <c:crosses val="autoZero"/>
        <c:auto val="1"/>
        <c:lblAlgn val="ctr"/>
        <c:lblOffset val="100"/>
        <c:tickLblSkip val="1"/>
        <c:tickMarkSkip val="1"/>
      </c:catAx>
      <c:valAx>
        <c:axId val="123079296"/>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777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1.83</c:v>
                </c:pt>
                <c:pt idx="1">
                  <c:v>2.1800000000000002</c:v>
                </c:pt>
                <c:pt idx="2">
                  <c:v>4.88</c:v>
                </c:pt>
                <c:pt idx="3">
                  <c:v>2.27</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47.82</c:v>
                </c:pt>
                <c:pt idx="1">
                  <c:v>51.37</c:v>
                </c:pt>
                <c:pt idx="2">
                  <c:v>58.35</c:v>
                </c:pt>
                <c:pt idx="3">
                  <c:v>57.07</c:v>
                </c:pt>
                <c:pt idx="4">
                  <c:v>29.37</c:v>
                </c:pt>
              </c:numCache>
            </c:numRef>
          </c:val>
        </c:ser>
        <c:gapWidth val="250"/>
        <c:overlap val="100"/>
        <c:axId val="132421888"/>
        <c:axId val="1325670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6.92</c:v>
                </c:pt>
                <c:pt idx="1">
                  <c:v>0.37</c:v>
                </c:pt>
                <c:pt idx="2">
                  <c:v>11.76</c:v>
                </c:pt>
                <c:pt idx="3">
                  <c:v>1.73</c:v>
                </c:pt>
                <c:pt idx="4">
                  <c:v>-18.21</c:v>
                </c:pt>
              </c:numCache>
            </c:numRef>
          </c:val>
        </c:ser>
        <c:marker val="1"/>
        <c:axId val="132421888"/>
        <c:axId val="132567040"/>
      </c:lineChart>
      <c:catAx>
        <c:axId val="1324218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67040"/>
        <c:crosses val="autoZero"/>
        <c:auto val="1"/>
        <c:lblAlgn val="ctr"/>
        <c:lblOffset val="100"/>
        <c:tickLblSkip val="1"/>
        <c:tickMarkSkip val="1"/>
      </c:catAx>
      <c:valAx>
        <c:axId val="1325670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218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0.03</c:v>
                </c:pt>
                <c:pt idx="4">
                  <c:v>#N/A</c:v>
                </c:pt>
                <c:pt idx="5">
                  <c:v>0.02</c:v>
                </c:pt>
                <c:pt idx="6">
                  <c:v>#N/A</c:v>
                </c:pt>
                <c:pt idx="7">
                  <c:v>7.0000000000000007E-2</c:v>
                </c:pt>
                <c:pt idx="8">
                  <c:v>#N/A</c:v>
                </c:pt>
                <c:pt idx="9">
                  <c:v>0.06</c:v>
                </c:pt>
              </c:numCache>
            </c:numRef>
          </c:val>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0.06</c:v>
                </c:pt>
                <c:pt idx="4">
                  <c:v>#N/A</c:v>
                </c:pt>
                <c:pt idx="5">
                  <c:v>0.06</c:v>
                </c:pt>
                <c:pt idx="6">
                  <c:v>#N/A</c:v>
                </c:pt>
                <c:pt idx="7">
                  <c:v>0.08</c:v>
                </c:pt>
                <c:pt idx="8">
                  <c:v>#N/A</c:v>
                </c:pt>
                <c:pt idx="9">
                  <c:v>0.1</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0.33</c:v>
                </c:pt>
                <c:pt idx="2">
                  <c:v>#N/A</c:v>
                </c:pt>
                <c:pt idx="3">
                  <c:v>0.15</c:v>
                </c:pt>
                <c:pt idx="4">
                  <c:v>#N/A</c:v>
                </c:pt>
                <c:pt idx="5">
                  <c:v>0.32</c:v>
                </c:pt>
                <c:pt idx="6">
                  <c:v>#N/A</c:v>
                </c:pt>
                <c:pt idx="7">
                  <c:v>0.12</c:v>
                </c:pt>
                <c:pt idx="8">
                  <c:v>#N/A</c:v>
                </c:pt>
                <c:pt idx="9">
                  <c:v>0.32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1.62</c:v>
                </c:pt>
                <c:pt idx="2">
                  <c:v>#N/A</c:v>
                </c:pt>
                <c:pt idx="3">
                  <c:v>1.1499999999999999</c:v>
                </c:pt>
                <c:pt idx="4">
                  <c:v>#N/A</c:v>
                </c:pt>
                <c:pt idx="5">
                  <c:v>0.24</c:v>
                </c:pt>
                <c:pt idx="6">
                  <c:v>#N/A</c:v>
                </c:pt>
                <c:pt idx="7">
                  <c:v>0.7</c:v>
                </c:pt>
                <c:pt idx="8">
                  <c:v>#N/A</c:v>
                </c:pt>
                <c:pt idx="9">
                  <c:v>1.87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c:v>
                </c:pt>
                <c:pt idx="2">
                  <c:v>#N/A</c:v>
                </c:pt>
                <c:pt idx="3">
                  <c:v>2.1800000000000002</c:v>
                </c:pt>
                <c:pt idx="4">
                  <c:v>#N/A</c:v>
                </c:pt>
                <c:pt idx="5">
                  <c:v>4.88</c:v>
                </c:pt>
                <c:pt idx="6">
                  <c:v>#N/A</c:v>
                </c:pt>
                <c:pt idx="7">
                  <c:v>2.27</c:v>
                </c:pt>
                <c:pt idx="8">
                  <c:v>#N/A</c:v>
                </c:pt>
                <c:pt idx="9">
                  <c:v>2.71</c:v>
                </c:pt>
              </c:numCache>
            </c:numRef>
          </c:val>
        </c:ser>
        <c:overlap val="100"/>
        <c:axId val="134064768"/>
        <c:axId val="134287744"/>
      </c:barChart>
      <c:catAx>
        <c:axId val="1340647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87744"/>
        <c:crosses val="autoZero"/>
        <c:auto val="1"/>
        <c:lblAlgn val="ctr"/>
        <c:lblOffset val="100"/>
        <c:tickLblSkip val="1"/>
        <c:tickMarkSkip val="1"/>
      </c:catAx>
      <c:valAx>
        <c:axId val="13428774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6476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490</c:v>
                </c:pt>
                <c:pt idx="5">
                  <c:v>419</c:v>
                </c:pt>
                <c:pt idx="8">
                  <c:v>368</c:v>
                </c:pt>
                <c:pt idx="11">
                  <c:v>369</c:v>
                </c:pt>
                <c:pt idx="14">
                  <c:v>396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c:v>
                </c:pt>
                <c:pt idx="3">
                  <c:v>35</c:v>
                </c:pt>
                <c:pt idx="6">
                  <c:v>35</c:v>
                </c:pt>
                <c:pt idx="9">
                  <c:v>35</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c:v>
                </c:pt>
                <c:pt idx="3">
                  <c:v>7</c:v>
                </c:pt>
                <c:pt idx="6">
                  <c:v>7</c:v>
                </c:pt>
                <c:pt idx="9">
                  <c:v>7</c:v>
                </c:pt>
                <c:pt idx="12">
                  <c:v>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580</c:v>
                </c:pt>
                <c:pt idx="3">
                  <c:v>480</c:v>
                </c:pt>
                <c:pt idx="6">
                  <c:v>394</c:v>
                </c:pt>
                <c:pt idx="9">
                  <c:v>324</c:v>
                </c:pt>
                <c:pt idx="12">
                  <c:v>302</c:v>
                </c:pt>
              </c:numCache>
            </c:numRef>
          </c:val>
        </c:ser>
        <c:gapWidth val="100"/>
        <c:overlap val="100"/>
        <c:axId val="125778944"/>
        <c:axId val="1257930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139</c:v>
                </c:pt>
                <c:pt idx="2">
                  <c:v>#N/A</c:v>
                </c:pt>
                <c:pt idx="3">
                  <c:v>#N/A</c:v>
                </c:pt>
                <c:pt idx="4">
                  <c:v>104</c:v>
                </c:pt>
                <c:pt idx="5">
                  <c:v>#N/A</c:v>
                </c:pt>
                <c:pt idx="6">
                  <c:v>#N/A</c:v>
                </c:pt>
                <c:pt idx="7">
                  <c:v>69</c:v>
                </c:pt>
                <c:pt idx="8">
                  <c:v>#N/A</c:v>
                </c:pt>
                <c:pt idx="9">
                  <c:v>#N/A</c:v>
                </c:pt>
                <c:pt idx="10">
                  <c:v>-3</c:v>
                </c:pt>
                <c:pt idx="11">
                  <c:v>#N/A</c:v>
                </c:pt>
                <c:pt idx="12">
                  <c:v>#N/A</c:v>
                </c:pt>
                <c:pt idx="13">
                  <c:v>-47</c:v>
                </c:pt>
                <c:pt idx="14">
                  <c:v>#N/A</c:v>
                </c:pt>
              </c:numCache>
            </c:numRef>
          </c:val>
        </c:ser>
        <c:marker val="1"/>
        <c:axId val="125778944"/>
        <c:axId val="125793024"/>
      </c:lineChart>
      <c:catAx>
        <c:axId val="1257789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93024"/>
        <c:crosses val="autoZero"/>
        <c:auto val="1"/>
        <c:lblAlgn val="ctr"/>
        <c:lblOffset val="100"/>
        <c:tickLblSkip val="1"/>
        <c:tickMarkSkip val="1"/>
      </c:catAx>
      <c:valAx>
        <c:axId val="1257930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789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2707</c:v>
                </c:pt>
                <c:pt idx="5">
                  <c:v>2765</c:v>
                </c:pt>
                <c:pt idx="8">
                  <c:v>2802</c:v>
                </c:pt>
                <c:pt idx="11">
                  <c:v>2851</c:v>
                </c:pt>
                <c:pt idx="14">
                  <c:v>3125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128</c:v>
                </c:pt>
                <c:pt idx="5">
                  <c:v>121</c:v>
                </c:pt>
                <c:pt idx="8">
                  <c:v>78</c:v>
                </c:pt>
                <c:pt idx="11">
                  <c:v>56</c:v>
                </c:pt>
                <c:pt idx="14">
                  <c:v>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2937</c:v>
                </c:pt>
                <c:pt idx="5">
                  <c:v>3010</c:v>
                </c:pt>
                <c:pt idx="8">
                  <c:v>3195</c:v>
                </c:pt>
                <c:pt idx="11">
                  <c:v>3347</c:v>
                </c:pt>
                <c:pt idx="14">
                  <c:v>3855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520</c:v>
                </c:pt>
                <c:pt idx="3">
                  <c:v>516</c:v>
                </c:pt>
                <c:pt idx="6">
                  <c:v>482</c:v>
                </c:pt>
                <c:pt idx="9">
                  <c:v>458</c:v>
                </c:pt>
                <c:pt idx="12">
                  <c:v>508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276</c:v>
                </c:pt>
                <c:pt idx="3">
                  <c:v>245</c:v>
                </c:pt>
                <c:pt idx="6">
                  <c:v>215</c:v>
                </c:pt>
                <c:pt idx="9">
                  <c:v>182</c:v>
                </c:pt>
                <c:pt idx="12">
                  <c:v>151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c:v>
                </c:pt>
                <c:pt idx="3">
                  <c:v>107</c:v>
                </c:pt>
                <c:pt idx="6">
                  <c:v>122</c:v>
                </c:pt>
                <c:pt idx="9">
                  <c:v>109</c:v>
                </c:pt>
                <c:pt idx="12">
                  <c:v>162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2614</c:v>
                </c:pt>
                <c:pt idx="3">
                  <c:v>2403</c:v>
                </c:pt>
                <c:pt idx="6">
                  <c:v>2358</c:v>
                </c:pt>
                <c:pt idx="9">
                  <c:v>2505</c:v>
                </c:pt>
                <c:pt idx="12">
                  <c:v>2514</c:v>
                </c:pt>
              </c:numCache>
            </c:numRef>
          </c:val>
        </c:ser>
        <c:gapWidth val="100"/>
        <c:overlap val="100"/>
        <c:axId val="36963072"/>
        <c:axId val="3696460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36963072"/>
        <c:axId val="36964608"/>
      </c:lineChart>
      <c:catAx>
        <c:axId val="369630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964608"/>
        <c:crosses val="autoZero"/>
        <c:auto val="1"/>
        <c:lblAlgn val="ctr"/>
        <c:lblOffset val="100"/>
        <c:tickLblSkip val="1"/>
        <c:tickMarkSkip val="1"/>
      </c:catAx>
      <c:valAx>
        <c:axId val="369646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3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37072256"/>
        <c:axId val="37090816"/>
      </c:scatterChart>
      <c:valAx>
        <c:axId val="37072256"/>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90816"/>
        <c:crosses val="autoZero"/>
        <c:crossBetween val="midCat"/>
      </c:valAx>
      <c:valAx>
        <c:axId val="3709081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70722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10.6</c:v>
                </c:pt>
                <c:pt idx="1">
                  <c:v>9.4</c:v>
                </c:pt>
                <c:pt idx="2">
                  <c:v>8</c:v>
                </c:pt>
                <c:pt idx="3">
                  <c:v>4.4000000000000004</c:v>
                </c:pt>
                <c:pt idx="4">
                  <c:v>0.6</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37361920"/>
        <c:axId val="37372288"/>
      </c:scatterChart>
      <c:valAx>
        <c:axId val="37361920"/>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72288"/>
        <c:crosses val="autoZero"/>
        <c:crossBetween val="midCat"/>
      </c:valAx>
      <c:valAx>
        <c:axId val="37372288"/>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736192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高知県奈半利町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3,386
3,377
28.36
5,229,440
4,686,502
46,573
1,718,373
2,514,179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人口の減少や全国平均を上回る高齢化率（２７年末４１．０％）に加え、長引く景気低迷や一次産業の不振等により財政基盤が弱く、類似団体平均値ではあるが全国平均や県平均をかなり下回っている。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物件費などの歳出の見直しを実施し、産業の振興による税収増への取り組みを積極的に行うとともに、税収の徴収強化対策を継続して実施し、自主財源の確保に努める。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2" name="直線コネクタ 71"/>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129920</xdr:rowOff>
    </xdr:from>
    <xdr:ext cx="762000" cy="259045"/>
    <xdr:sp macro="" textlink="">
      <xdr:nvSpPr>
        <xdr:cNvPr id="89" name="財政力該当値テキスト"/>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1" name="テキスト ボックス 90"/>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経常収支比率は前年度と比較すると７．３ポイント減少し、類似団体平均を２．７ポイント下回る結果となった。</a:t>
          </a:r>
          <a:endParaRPr lang="ja-JP" altLang="ja-JP" sz="1200">
            <a:effectLst/>
          </a:endParaRPr>
        </a:p>
        <a:p>
          <a:r>
            <a:rPr lang="ja-JP" altLang="ja-JP" sz="1200" b="0" i="0" baseline="0">
              <a:solidFill>
                <a:schemeClr val="dk1"/>
              </a:solidFill>
              <a:effectLst/>
              <a:latin typeface="+mn-lt"/>
              <a:ea typeface="+mn-ea"/>
              <a:cs typeface="+mn-cs"/>
            </a:rPr>
            <a:t>　これは公債費が減少してきていることが、経常収支比率の減少につながったと思われる。</a:t>
          </a:r>
          <a:endParaRPr lang="ja-JP" altLang="ja-JP" sz="1200">
            <a:effectLst/>
          </a:endParaRPr>
        </a:p>
        <a:p>
          <a:r>
            <a:rPr lang="ja-JP" altLang="ja-JP" sz="1200" b="0" i="0" baseline="0">
              <a:solidFill>
                <a:schemeClr val="dk1"/>
              </a:solidFill>
              <a:effectLst/>
              <a:latin typeface="+mn-lt"/>
              <a:ea typeface="+mn-ea"/>
              <a:cs typeface="+mn-cs"/>
            </a:rPr>
            <a:t>　しかしながら、今後、</a:t>
          </a:r>
          <a:r>
            <a:rPr kumimoji="1" lang="ja-JP" altLang="ja-JP" sz="1200">
              <a:solidFill>
                <a:schemeClr val="dk1"/>
              </a:solidFill>
              <a:effectLst/>
              <a:latin typeface="+mn-lt"/>
              <a:ea typeface="+mn-ea"/>
              <a:cs typeface="+mn-cs"/>
            </a:rPr>
            <a:t>地方債の発行増による公債費の増加が見込まれるため、引き続き繰上償還による公債費の削減や、物件費などの見直しを進め、経常経費の削減に取り組む。</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32385</xdr:rowOff>
    </xdr:from>
    <xdr:to>
      <xdr:col>7</xdr:col>
      <xdr:colOff>152400</xdr:colOff>
      <xdr:row>63</xdr:row>
      <xdr:rowOff>154517</xdr:rowOff>
    </xdr:to>
    <xdr:cxnSp macro="">
      <xdr:nvCxnSpPr>
        <xdr:cNvPr id="132" name="直線コネクタ 131"/>
        <xdr:cNvCxnSpPr/>
      </xdr:nvCxnSpPr>
      <xdr:spPr>
        <a:xfrm flipV="1">
          <a:off x="4114800" y="10662285"/>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110279</xdr:rowOff>
    </xdr:from>
    <xdr:to>
      <xdr:col>6</xdr:col>
      <xdr:colOff>0</xdr:colOff>
      <xdr:row>63</xdr:row>
      <xdr:rowOff>154517</xdr:rowOff>
    </xdr:to>
    <xdr:cxnSp macro="">
      <xdr:nvCxnSpPr>
        <xdr:cNvPr id="135" name="直線コネクタ 134"/>
        <xdr:cNvCxnSpPr/>
      </xdr:nvCxnSpPr>
      <xdr:spPr>
        <a:xfrm>
          <a:off x="3225800" y="109116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110279</xdr:rowOff>
    </xdr:from>
    <xdr:to>
      <xdr:col>4</xdr:col>
      <xdr:colOff>482600</xdr:colOff>
      <xdr:row>65</xdr:row>
      <xdr:rowOff>97155</xdr:rowOff>
    </xdr:to>
    <xdr:cxnSp macro="">
      <xdr:nvCxnSpPr>
        <xdr:cNvPr id="138" name="直線コネクタ 137"/>
        <xdr:cNvCxnSpPr/>
      </xdr:nvCxnSpPr>
      <xdr:spPr>
        <a:xfrm flipV="1">
          <a:off x="2336800" y="10911629"/>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97155</xdr:rowOff>
    </xdr:from>
    <xdr:to>
      <xdr:col>3</xdr:col>
      <xdr:colOff>279400</xdr:colOff>
      <xdr:row>65</xdr:row>
      <xdr:rowOff>105198</xdr:rowOff>
    </xdr:to>
    <xdr:cxnSp macro="">
      <xdr:nvCxnSpPr>
        <xdr:cNvPr id="141" name="直線コネクタ 140"/>
        <xdr:cNvCxnSpPr/>
      </xdr:nvCxnSpPr>
      <xdr:spPr>
        <a:xfrm flipV="1">
          <a:off x="1447800" y="112414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153035</xdr:rowOff>
    </xdr:from>
    <xdr:to>
      <xdr:col>7</xdr:col>
      <xdr:colOff>203200</xdr:colOff>
      <xdr:row>62</xdr:row>
      <xdr:rowOff>83185</xdr:rowOff>
    </xdr:to>
    <xdr:sp macro="" textlink="">
      <xdr:nvSpPr>
        <xdr:cNvPr id="151" name="円/楕円 150"/>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169562</xdr:rowOff>
    </xdr:from>
    <xdr:ext cx="762000" cy="259045"/>
    <xdr:sp macro="" textlink="">
      <xdr:nvSpPr>
        <xdr:cNvPr id="152"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3" name="円/楕円 152"/>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4" name="テキスト ボックス 153"/>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59479</xdr:rowOff>
    </xdr:from>
    <xdr:to>
      <xdr:col>4</xdr:col>
      <xdr:colOff>533400</xdr:colOff>
      <xdr:row>63</xdr:row>
      <xdr:rowOff>161079</xdr:rowOff>
    </xdr:to>
    <xdr:sp macro="" textlink="">
      <xdr:nvSpPr>
        <xdr:cNvPr id="155" name="円/楕円 154"/>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56" name="テキスト ボックス 155"/>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46355</xdr:rowOff>
    </xdr:from>
    <xdr:to>
      <xdr:col>3</xdr:col>
      <xdr:colOff>330200</xdr:colOff>
      <xdr:row>65</xdr:row>
      <xdr:rowOff>147955</xdr:rowOff>
    </xdr:to>
    <xdr:sp macro="" textlink="">
      <xdr:nvSpPr>
        <xdr:cNvPr id="157" name="円/楕円 156"/>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132732</xdr:rowOff>
    </xdr:from>
    <xdr:ext cx="762000" cy="259045"/>
    <xdr:sp macro="" textlink="">
      <xdr:nvSpPr>
        <xdr:cNvPr id="158" name="テキスト ボックス 157"/>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54398</xdr:rowOff>
    </xdr:from>
    <xdr:to>
      <xdr:col>2</xdr:col>
      <xdr:colOff>127000</xdr:colOff>
      <xdr:row>65</xdr:row>
      <xdr:rowOff>155998</xdr:rowOff>
    </xdr:to>
    <xdr:sp macro="" textlink="">
      <xdr:nvSpPr>
        <xdr:cNvPr id="159" name="円/楕円 158"/>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140775</xdr:rowOff>
    </xdr:from>
    <xdr:ext cx="762000" cy="259045"/>
    <xdr:sp macro="" textlink="">
      <xdr:nvSpPr>
        <xdr:cNvPr id="160" name="テキスト ボックス 159"/>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[284,822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類似団体平均と比較して、人件費・物件費等の人口１人当たり決算額が低くなっている要因として、ゴミ処理業務や消防業務を一部事務組合等で行っていることが挙げられる。</a:t>
          </a:r>
          <a:endParaRPr lang="ja-JP" altLang="ja-JP" sz="1200">
            <a:effectLst/>
          </a:endParaRPr>
        </a:p>
        <a:p>
          <a:r>
            <a:rPr kumimoji="1" lang="ja-JP" altLang="ja-JP" sz="1200">
              <a:solidFill>
                <a:schemeClr val="dk1"/>
              </a:solidFill>
              <a:effectLst/>
              <a:latin typeface="+mn-lt"/>
              <a:ea typeface="+mn-ea"/>
              <a:cs typeface="+mn-cs"/>
            </a:rPr>
            <a:t>　今後はこれらも含めた経費について、抑制していく必要がある。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138974</xdr:rowOff>
    </xdr:from>
    <xdr:to>
      <xdr:col>7</xdr:col>
      <xdr:colOff>152400</xdr:colOff>
      <xdr:row>82</xdr:row>
      <xdr:rowOff>11588</xdr:rowOff>
    </xdr:to>
    <xdr:cxnSp macro="">
      <xdr:nvCxnSpPr>
        <xdr:cNvPr id="196" name="直線コネクタ 195"/>
        <xdr:cNvCxnSpPr/>
      </xdr:nvCxnSpPr>
      <xdr:spPr>
        <a:xfrm>
          <a:off x="4114800" y="14026424"/>
          <a:ext cx="838200" cy="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98098</xdr:rowOff>
    </xdr:from>
    <xdr:to>
      <xdr:col>6</xdr:col>
      <xdr:colOff>0</xdr:colOff>
      <xdr:row>81</xdr:row>
      <xdr:rowOff>138974</xdr:rowOff>
    </xdr:to>
    <xdr:cxnSp macro="">
      <xdr:nvCxnSpPr>
        <xdr:cNvPr id="199" name="直線コネクタ 198"/>
        <xdr:cNvCxnSpPr/>
      </xdr:nvCxnSpPr>
      <xdr:spPr>
        <a:xfrm>
          <a:off x="3225800" y="13985548"/>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98098</xdr:rowOff>
    </xdr:from>
    <xdr:to>
      <xdr:col>4</xdr:col>
      <xdr:colOff>482600</xdr:colOff>
      <xdr:row>81</xdr:row>
      <xdr:rowOff>116712</xdr:rowOff>
    </xdr:to>
    <xdr:cxnSp macro="">
      <xdr:nvCxnSpPr>
        <xdr:cNvPr id="202" name="直線コネクタ 201"/>
        <xdr:cNvCxnSpPr/>
      </xdr:nvCxnSpPr>
      <xdr:spPr>
        <a:xfrm flipV="1">
          <a:off x="2336800" y="13985548"/>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101123</xdr:rowOff>
    </xdr:from>
    <xdr:to>
      <xdr:col>3</xdr:col>
      <xdr:colOff>279400</xdr:colOff>
      <xdr:row>81</xdr:row>
      <xdr:rowOff>116712</xdr:rowOff>
    </xdr:to>
    <xdr:cxnSp macro="">
      <xdr:nvCxnSpPr>
        <xdr:cNvPr id="205" name="直線コネクタ 204"/>
        <xdr:cNvCxnSpPr/>
      </xdr:nvCxnSpPr>
      <xdr:spPr>
        <a:xfrm>
          <a:off x="1447800" y="13988573"/>
          <a:ext cx="8890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132238</xdr:rowOff>
    </xdr:from>
    <xdr:to>
      <xdr:col>7</xdr:col>
      <xdr:colOff>203200</xdr:colOff>
      <xdr:row>82</xdr:row>
      <xdr:rowOff>62388</xdr:rowOff>
    </xdr:to>
    <xdr:sp macro="" textlink="">
      <xdr:nvSpPr>
        <xdr:cNvPr id="215" name="円/楕円 214"/>
        <xdr:cNvSpPr/>
      </xdr:nvSpPr>
      <xdr:spPr>
        <a:xfrm>
          <a:off x="4902200" y="140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53515</xdr:rowOff>
    </xdr:from>
    <xdr:ext cx="762000" cy="259045"/>
    <xdr:sp macro="" textlink="">
      <xdr:nvSpPr>
        <xdr:cNvPr id="216" name="人件費・物件費等の状況該当値テキスト"/>
        <xdr:cNvSpPr txBox="1"/>
      </xdr:nvSpPr>
      <xdr:spPr>
        <a:xfrm>
          <a:off x="5041900" y="139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284,822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88174</xdr:rowOff>
    </xdr:from>
    <xdr:to>
      <xdr:col>6</xdr:col>
      <xdr:colOff>50800</xdr:colOff>
      <xdr:row>82</xdr:row>
      <xdr:rowOff>18324</xdr:rowOff>
    </xdr:to>
    <xdr:sp macro="" textlink="">
      <xdr:nvSpPr>
        <xdr:cNvPr id="217" name="円/楕円 216"/>
        <xdr:cNvSpPr/>
      </xdr:nvSpPr>
      <xdr:spPr>
        <a:xfrm>
          <a:off x="4064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28501</xdr:rowOff>
    </xdr:from>
    <xdr:ext cx="736600" cy="259045"/>
    <xdr:sp macro="" textlink="">
      <xdr:nvSpPr>
        <xdr:cNvPr id="218" name="テキスト ボックス 217"/>
        <xdr:cNvSpPr txBox="1"/>
      </xdr:nvSpPr>
      <xdr:spPr>
        <a:xfrm>
          <a:off x="3733800" y="1374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47298</xdr:rowOff>
    </xdr:from>
    <xdr:to>
      <xdr:col>4</xdr:col>
      <xdr:colOff>533400</xdr:colOff>
      <xdr:row>81</xdr:row>
      <xdr:rowOff>148898</xdr:rowOff>
    </xdr:to>
    <xdr:sp macro="" textlink="">
      <xdr:nvSpPr>
        <xdr:cNvPr id="219" name="円/楕円 218"/>
        <xdr:cNvSpPr/>
      </xdr:nvSpPr>
      <xdr:spPr>
        <a:xfrm>
          <a:off x="3175000" y="139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159075</xdr:rowOff>
    </xdr:from>
    <xdr:ext cx="762000" cy="259045"/>
    <xdr:sp macro="" textlink="">
      <xdr:nvSpPr>
        <xdr:cNvPr id="220" name="テキスト ボックス 219"/>
        <xdr:cNvSpPr txBox="1"/>
      </xdr:nvSpPr>
      <xdr:spPr>
        <a:xfrm>
          <a:off x="2844800" y="1370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65912</xdr:rowOff>
    </xdr:from>
    <xdr:to>
      <xdr:col>3</xdr:col>
      <xdr:colOff>330200</xdr:colOff>
      <xdr:row>81</xdr:row>
      <xdr:rowOff>167512</xdr:rowOff>
    </xdr:to>
    <xdr:sp macro="" textlink="">
      <xdr:nvSpPr>
        <xdr:cNvPr id="221" name="円/楕円 220"/>
        <xdr:cNvSpPr/>
      </xdr:nvSpPr>
      <xdr:spPr>
        <a:xfrm>
          <a:off x="2286000" y="139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6239</xdr:rowOff>
    </xdr:from>
    <xdr:ext cx="762000" cy="259045"/>
    <xdr:sp macro="" textlink="">
      <xdr:nvSpPr>
        <xdr:cNvPr id="222" name="テキスト ボックス 221"/>
        <xdr:cNvSpPr txBox="1"/>
      </xdr:nvSpPr>
      <xdr:spPr>
        <a:xfrm>
          <a:off x="1955800" y="1372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50323</xdr:rowOff>
    </xdr:from>
    <xdr:to>
      <xdr:col>2</xdr:col>
      <xdr:colOff>127000</xdr:colOff>
      <xdr:row>81</xdr:row>
      <xdr:rowOff>151923</xdr:rowOff>
    </xdr:to>
    <xdr:sp macro="" textlink="">
      <xdr:nvSpPr>
        <xdr:cNvPr id="223" name="円/楕円 222"/>
        <xdr:cNvSpPr/>
      </xdr:nvSpPr>
      <xdr:spPr>
        <a:xfrm>
          <a:off x="1397000" y="139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162100</xdr:rowOff>
    </xdr:from>
    <xdr:ext cx="762000" cy="259045"/>
    <xdr:sp macro="" textlink="">
      <xdr:nvSpPr>
        <xdr:cNvPr id="224" name="テキスト ボックス 223"/>
        <xdr:cNvSpPr txBox="1"/>
      </xdr:nvSpPr>
      <xdr:spPr>
        <a:xfrm>
          <a:off x="1066800" y="1370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全国平均</a:t>
          </a:r>
          <a:r>
            <a:rPr kumimoji="1" lang="ja-JP" altLang="en-US" sz="1200">
              <a:solidFill>
                <a:sysClr val="windowText" lastClr="000000"/>
              </a:solidFill>
              <a:effectLst/>
              <a:latin typeface="+mn-lt"/>
              <a:ea typeface="+mn-ea"/>
              <a:cs typeface="+mn-cs"/>
            </a:rPr>
            <a:t>を０．６ポイント</a:t>
          </a:r>
          <a:r>
            <a:rPr kumimoji="1" lang="ja-JP" altLang="ja-JP" sz="1200">
              <a:solidFill>
                <a:sysClr val="windowText" lastClr="000000"/>
              </a:solidFill>
              <a:effectLst/>
              <a:latin typeface="+mn-lt"/>
              <a:ea typeface="+mn-ea"/>
              <a:cs typeface="+mn-cs"/>
            </a:rPr>
            <a:t>下回っているが、類似団体平均を１．５ポイント上回っている。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今後も国の制度改正に準拠した給与の適正管理に努める。</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86</xdr:row>
      <xdr:rowOff>137795</xdr:rowOff>
    </xdr:to>
    <xdr:cxnSp macro="">
      <xdr:nvCxnSpPr>
        <xdr:cNvPr id="258" name="直線コネクタ 257"/>
        <xdr:cNvCxnSpPr/>
      </xdr:nvCxnSpPr>
      <xdr:spPr>
        <a:xfrm>
          <a:off x="16179800" y="1485032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105621</xdr:rowOff>
    </xdr:to>
    <xdr:cxnSp macro="">
      <xdr:nvCxnSpPr>
        <xdr:cNvPr id="261" name="直線コネクタ 260"/>
        <xdr:cNvCxnSpPr/>
      </xdr:nvCxnSpPr>
      <xdr:spPr>
        <a:xfrm>
          <a:off x="15290800" y="148221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88</xdr:row>
      <xdr:rowOff>32173</xdr:rowOff>
    </xdr:to>
    <xdr:cxnSp macro="">
      <xdr:nvCxnSpPr>
        <xdr:cNvPr id="264" name="直線コネクタ 263"/>
        <xdr:cNvCxnSpPr/>
      </xdr:nvCxnSpPr>
      <xdr:spPr>
        <a:xfrm flipV="1">
          <a:off x="14401800" y="1482217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76412</xdr:rowOff>
    </xdr:to>
    <xdr:cxnSp macro="">
      <xdr:nvCxnSpPr>
        <xdr:cNvPr id="267" name="直線コネクタ 266"/>
        <xdr:cNvCxnSpPr/>
      </xdr:nvCxnSpPr>
      <xdr:spPr>
        <a:xfrm flipV="1">
          <a:off x="13512800" y="151197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86995</xdr:rowOff>
    </xdr:from>
    <xdr:to>
      <xdr:col>24</xdr:col>
      <xdr:colOff>609600</xdr:colOff>
      <xdr:row>87</xdr:row>
      <xdr:rowOff>17145</xdr:rowOff>
    </xdr:to>
    <xdr:sp macro="" textlink="">
      <xdr:nvSpPr>
        <xdr:cNvPr id="277" name="円/楕円 276"/>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59072</xdr:rowOff>
    </xdr:from>
    <xdr:ext cx="762000" cy="259045"/>
    <xdr:sp macro="" textlink="">
      <xdr:nvSpPr>
        <xdr:cNvPr id="278" name="給与水準   （国との比較）該当値テキスト"/>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54821</xdr:rowOff>
    </xdr:from>
    <xdr:to>
      <xdr:col>23</xdr:col>
      <xdr:colOff>457200</xdr:colOff>
      <xdr:row>86</xdr:row>
      <xdr:rowOff>156421</xdr:rowOff>
    </xdr:to>
    <xdr:sp macro="" textlink="">
      <xdr:nvSpPr>
        <xdr:cNvPr id="279" name="円/楕円 278"/>
        <xdr:cNvSpPr/>
      </xdr:nvSpPr>
      <xdr:spPr>
        <a:xfrm>
          <a:off x="16129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141198</xdr:rowOff>
    </xdr:from>
    <xdr:ext cx="736600" cy="259045"/>
    <xdr:sp macro="" textlink="">
      <xdr:nvSpPr>
        <xdr:cNvPr id="280" name="テキスト ボックス 279"/>
        <xdr:cNvSpPr txBox="1"/>
      </xdr:nvSpPr>
      <xdr:spPr>
        <a:xfrm>
          <a:off x="15798800" y="1488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82" name="テキスト ボックス 281"/>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3" name="円/楕円 282"/>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4" name="テキスト ボックス 283"/>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25612</xdr:rowOff>
    </xdr:from>
    <xdr:to>
      <xdr:col>19</xdr:col>
      <xdr:colOff>533400</xdr:colOff>
      <xdr:row>88</xdr:row>
      <xdr:rowOff>127212</xdr:rowOff>
    </xdr:to>
    <xdr:sp macro="" textlink="">
      <xdr:nvSpPr>
        <xdr:cNvPr id="285" name="円/楕円 284"/>
        <xdr:cNvSpPr/>
      </xdr:nvSpPr>
      <xdr:spPr>
        <a:xfrm>
          <a:off x="13462000" y="15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111989</xdr:rowOff>
    </xdr:from>
    <xdr:ext cx="762000" cy="259045"/>
    <xdr:sp macro="" textlink="">
      <xdr:nvSpPr>
        <xdr:cNvPr id="286" name="テキスト ボックス 285"/>
        <xdr:cNvSpPr txBox="1"/>
      </xdr:nvSpPr>
      <xdr:spPr>
        <a:xfrm>
          <a:off x="13131800" y="1519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過去からの新規採用抑制や退職不補充等により類似団体平均を下回っている。</a:t>
          </a:r>
          <a:endParaRPr lang="ja-JP" altLang="ja-JP" sz="1200">
            <a:effectLst/>
          </a:endParaRPr>
        </a:p>
        <a:p>
          <a:r>
            <a:rPr kumimoji="1" lang="ja-JP" altLang="ja-JP" sz="1200">
              <a:solidFill>
                <a:schemeClr val="dk1"/>
              </a:solidFill>
              <a:effectLst/>
              <a:latin typeface="+mn-lt"/>
              <a:ea typeface="+mn-ea"/>
              <a:cs typeface="+mn-cs"/>
            </a:rPr>
            <a:t>　今後も定員適正化計画に基づく職員数を配置し、適正な定員管理に努める。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146774</xdr:rowOff>
    </xdr:from>
    <xdr:to>
      <xdr:col>24</xdr:col>
      <xdr:colOff>558800</xdr:colOff>
      <xdr:row>60</xdr:row>
      <xdr:rowOff>161734</xdr:rowOff>
    </xdr:to>
    <xdr:cxnSp macro="">
      <xdr:nvCxnSpPr>
        <xdr:cNvPr id="318" name="直線コネクタ 317"/>
        <xdr:cNvCxnSpPr/>
      </xdr:nvCxnSpPr>
      <xdr:spPr>
        <a:xfrm>
          <a:off x="16179800" y="10433774"/>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134709</xdr:rowOff>
    </xdr:from>
    <xdr:to>
      <xdr:col>23</xdr:col>
      <xdr:colOff>406400</xdr:colOff>
      <xdr:row>60</xdr:row>
      <xdr:rowOff>146774</xdr:rowOff>
    </xdr:to>
    <xdr:cxnSp macro="">
      <xdr:nvCxnSpPr>
        <xdr:cNvPr id="321" name="直線コネクタ 320"/>
        <xdr:cNvCxnSpPr/>
      </xdr:nvCxnSpPr>
      <xdr:spPr>
        <a:xfrm>
          <a:off x="15290800" y="10421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134709</xdr:rowOff>
    </xdr:from>
    <xdr:to>
      <xdr:col>22</xdr:col>
      <xdr:colOff>203200</xdr:colOff>
      <xdr:row>60</xdr:row>
      <xdr:rowOff>138570</xdr:rowOff>
    </xdr:to>
    <xdr:cxnSp macro="">
      <xdr:nvCxnSpPr>
        <xdr:cNvPr id="324" name="直線コネクタ 323"/>
        <xdr:cNvCxnSpPr/>
      </xdr:nvCxnSpPr>
      <xdr:spPr>
        <a:xfrm flipV="1">
          <a:off x="14401800" y="1042170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138570</xdr:rowOff>
    </xdr:from>
    <xdr:to>
      <xdr:col>21</xdr:col>
      <xdr:colOff>0</xdr:colOff>
      <xdr:row>60</xdr:row>
      <xdr:rowOff>154495</xdr:rowOff>
    </xdr:to>
    <xdr:cxnSp macro="">
      <xdr:nvCxnSpPr>
        <xdr:cNvPr id="327" name="直線コネクタ 326"/>
        <xdr:cNvCxnSpPr/>
      </xdr:nvCxnSpPr>
      <xdr:spPr>
        <a:xfrm flipV="1">
          <a:off x="13512800" y="10425570"/>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110934</xdr:rowOff>
    </xdr:from>
    <xdr:to>
      <xdr:col>24</xdr:col>
      <xdr:colOff>609600</xdr:colOff>
      <xdr:row>61</xdr:row>
      <xdr:rowOff>41084</xdr:rowOff>
    </xdr:to>
    <xdr:sp macro="" textlink="">
      <xdr:nvSpPr>
        <xdr:cNvPr id="337" name="円/楕円 336"/>
        <xdr:cNvSpPr/>
      </xdr:nvSpPr>
      <xdr:spPr>
        <a:xfrm>
          <a:off x="169672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127461</xdr:rowOff>
    </xdr:from>
    <xdr:ext cx="762000" cy="259045"/>
    <xdr:sp macro="" textlink="">
      <xdr:nvSpPr>
        <xdr:cNvPr id="338" name="定員管理の状況該当値テキスト"/>
        <xdr:cNvSpPr txBox="1"/>
      </xdr:nvSpPr>
      <xdr:spPr>
        <a:xfrm>
          <a:off x="17106900" y="102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95974</xdr:rowOff>
    </xdr:from>
    <xdr:to>
      <xdr:col>23</xdr:col>
      <xdr:colOff>457200</xdr:colOff>
      <xdr:row>61</xdr:row>
      <xdr:rowOff>26124</xdr:rowOff>
    </xdr:to>
    <xdr:sp macro="" textlink="">
      <xdr:nvSpPr>
        <xdr:cNvPr id="339" name="円/楕円 338"/>
        <xdr:cNvSpPr/>
      </xdr:nvSpPr>
      <xdr:spPr>
        <a:xfrm>
          <a:off x="16129000" y="103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36301</xdr:rowOff>
    </xdr:from>
    <xdr:ext cx="736600" cy="259045"/>
    <xdr:sp macro="" textlink="">
      <xdr:nvSpPr>
        <xdr:cNvPr id="340" name="テキスト ボックス 339"/>
        <xdr:cNvSpPr txBox="1"/>
      </xdr:nvSpPr>
      <xdr:spPr>
        <a:xfrm>
          <a:off x="15798800" y="10151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83909</xdr:rowOff>
    </xdr:from>
    <xdr:to>
      <xdr:col>22</xdr:col>
      <xdr:colOff>254000</xdr:colOff>
      <xdr:row>61</xdr:row>
      <xdr:rowOff>14059</xdr:rowOff>
    </xdr:to>
    <xdr:sp macro="" textlink="">
      <xdr:nvSpPr>
        <xdr:cNvPr id="341" name="円/楕円 340"/>
        <xdr:cNvSpPr/>
      </xdr:nvSpPr>
      <xdr:spPr>
        <a:xfrm>
          <a:off x="152400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24236</xdr:rowOff>
    </xdr:from>
    <xdr:ext cx="762000" cy="259045"/>
    <xdr:sp macro="" textlink="">
      <xdr:nvSpPr>
        <xdr:cNvPr id="342" name="テキスト ボックス 341"/>
        <xdr:cNvSpPr txBox="1"/>
      </xdr:nvSpPr>
      <xdr:spPr>
        <a:xfrm>
          <a:off x="14909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87770</xdr:rowOff>
    </xdr:from>
    <xdr:to>
      <xdr:col>21</xdr:col>
      <xdr:colOff>50800</xdr:colOff>
      <xdr:row>61</xdr:row>
      <xdr:rowOff>17920</xdr:rowOff>
    </xdr:to>
    <xdr:sp macro="" textlink="">
      <xdr:nvSpPr>
        <xdr:cNvPr id="343" name="円/楕円 342"/>
        <xdr:cNvSpPr/>
      </xdr:nvSpPr>
      <xdr:spPr>
        <a:xfrm>
          <a:off x="14351000" y="103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28097</xdr:rowOff>
    </xdr:from>
    <xdr:ext cx="762000" cy="259045"/>
    <xdr:sp macro="" textlink="">
      <xdr:nvSpPr>
        <xdr:cNvPr id="344" name="テキスト ボックス 343"/>
        <xdr:cNvSpPr txBox="1"/>
      </xdr:nvSpPr>
      <xdr:spPr>
        <a:xfrm>
          <a:off x="14020800" y="1014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103695</xdr:rowOff>
    </xdr:from>
    <xdr:to>
      <xdr:col>19</xdr:col>
      <xdr:colOff>533400</xdr:colOff>
      <xdr:row>61</xdr:row>
      <xdr:rowOff>33845</xdr:rowOff>
    </xdr:to>
    <xdr:sp macro="" textlink="">
      <xdr:nvSpPr>
        <xdr:cNvPr id="345" name="円/楕円 344"/>
        <xdr:cNvSpPr/>
      </xdr:nvSpPr>
      <xdr:spPr>
        <a:xfrm>
          <a:off x="13462000" y="103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44022</xdr:rowOff>
    </xdr:from>
    <xdr:ext cx="762000" cy="259045"/>
    <xdr:sp macro="" textlink="">
      <xdr:nvSpPr>
        <xdr:cNvPr id="346" name="テキスト ボックス 345"/>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平成１９年度から実施した補償金免除繰上償還等により、類似団体平均を下回っている。</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また、平成２６年度以降は、基金取崩により繰上償還を実施し元利償還金が減少したことにより、公債費比率が大きく下がっている。</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今後数年間は投資事業が集中し、地方債の発行増による公債費の増加が見込まれるため、地方債発行の抑制等、公債費の適正管理を図る。</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86106</xdr:rowOff>
    </xdr:from>
    <xdr:to>
      <xdr:col>24</xdr:col>
      <xdr:colOff>558800</xdr:colOff>
      <xdr:row>40</xdr:row>
      <xdr:rowOff>98044</xdr:rowOff>
    </xdr:to>
    <xdr:cxnSp macro="">
      <xdr:nvCxnSpPr>
        <xdr:cNvPr id="377" name="直線コネクタ 376"/>
        <xdr:cNvCxnSpPr/>
      </xdr:nvCxnSpPr>
      <xdr:spPr>
        <a:xfrm flipV="1">
          <a:off x="16179800" y="677265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41</xdr:row>
      <xdr:rowOff>100330</xdr:rowOff>
    </xdr:to>
    <xdr:cxnSp macro="">
      <xdr:nvCxnSpPr>
        <xdr:cNvPr id="380" name="直線コネクタ 379"/>
        <xdr:cNvCxnSpPr/>
      </xdr:nvCxnSpPr>
      <xdr:spPr>
        <a:xfrm flipV="1">
          <a:off x="15290800" y="6956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167894</xdr:rowOff>
    </xdr:to>
    <xdr:cxnSp macro="">
      <xdr:nvCxnSpPr>
        <xdr:cNvPr id="383" name="直線コネクタ 382"/>
        <xdr:cNvCxnSpPr/>
      </xdr:nvCxnSpPr>
      <xdr:spPr>
        <a:xfrm flipV="1">
          <a:off x="14401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167894</xdr:rowOff>
    </xdr:from>
    <xdr:to>
      <xdr:col>21</xdr:col>
      <xdr:colOff>0</xdr:colOff>
      <xdr:row>42</xdr:row>
      <xdr:rowOff>54356</xdr:rowOff>
    </xdr:to>
    <xdr:cxnSp macro="">
      <xdr:nvCxnSpPr>
        <xdr:cNvPr id="386" name="直線コネクタ 385"/>
        <xdr:cNvCxnSpPr/>
      </xdr:nvCxnSpPr>
      <xdr:spPr>
        <a:xfrm flipV="1">
          <a:off x="13512800" y="71973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35306</xdr:rowOff>
    </xdr:from>
    <xdr:to>
      <xdr:col>24</xdr:col>
      <xdr:colOff>609600</xdr:colOff>
      <xdr:row>39</xdr:row>
      <xdr:rowOff>136906</xdr:rowOff>
    </xdr:to>
    <xdr:sp macro="" textlink="">
      <xdr:nvSpPr>
        <xdr:cNvPr id="396" name="円/楕円 395"/>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51833</xdr:rowOff>
    </xdr:from>
    <xdr:ext cx="762000" cy="259045"/>
    <xdr:sp macro="" textlink="">
      <xdr:nvSpPr>
        <xdr:cNvPr id="397"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398" name="円/楕円 397"/>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99" name="テキスト ボックス 398"/>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0" name="円/楕円 39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1" name="テキスト ボックス 40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402" name="円/楕円 401"/>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403" name="テキスト ボックス 402"/>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4" name="円/楕円 403"/>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405" name="テキスト ボックス 404"/>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平成２７年度末時点では、普通交付税算入見込額や充当可能基金などの充当可能財源が将来負担を上回っている。</a:t>
          </a:r>
          <a:endParaRPr lang="ja-JP" altLang="ja-JP" sz="1200">
            <a:effectLst/>
          </a:endParaRPr>
        </a:p>
        <a:p>
          <a:r>
            <a:rPr kumimoji="1" lang="ja-JP" altLang="ja-JP" sz="1200">
              <a:solidFill>
                <a:schemeClr val="dk1"/>
              </a:solidFill>
              <a:effectLst/>
              <a:latin typeface="+mn-lt"/>
              <a:ea typeface="+mn-ea"/>
              <a:cs typeface="+mn-cs"/>
            </a:rPr>
            <a:t>　今後も新規事業の実施等にあたっては、総点検を行い財政の健全化を図る。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高知県奈半利町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3,386
3,377
28.36
5,229,440
4,686,502
46,573
1,718,373
2,514,179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退職者と新規採用職員の給与差等の影響により、類似団体平均値を下回った。</a:t>
          </a:r>
          <a:endParaRPr lang="ja-JP" altLang="ja-JP" sz="1400">
            <a:effectLst/>
          </a:endParaRPr>
        </a:p>
        <a:p>
          <a:r>
            <a:rPr kumimoji="1" lang="ja-JP" altLang="ja-JP" sz="1400">
              <a:solidFill>
                <a:schemeClr val="dk1"/>
              </a:solidFill>
              <a:effectLst/>
              <a:latin typeface="+mn-lt"/>
              <a:ea typeface="+mn-ea"/>
              <a:cs typeface="+mn-cs"/>
            </a:rPr>
            <a:t>　引き続き、職員数の適正化を図るとともに、人件費の抑制に努める。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117856</xdr:rowOff>
    </xdr:to>
    <xdr:cxnSp macro="">
      <xdr:nvCxnSpPr>
        <xdr:cNvPr id="64" name="直線コネクタ 63"/>
        <xdr:cNvCxnSpPr/>
      </xdr:nvCxnSpPr>
      <xdr:spPr>
        <a:xfrm flipV="1">
          <a:off x="3987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117856</xdr:rowOff>
    </xdr:to>
    <xdr:cxnSp macro="">
      <xdr:nvCxnSpPr>
        <xdr:cNvPr id="67" name="直線コネクタ 66"/>
        <xdr:cNvCxnSpPr/>
      </xdr:nvCxnSpPr>
      <xdr:spPr>
        <a:xfrm>
          <a:off x="3098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37</xdr:row>
      <xdr:rowOff>33274</xdr:rowOff>
    </xdr:to>
    <xdr:cxnSp macro="">
      <xdr:nvCxnSpPr>
        <xdr:cNvPr id="70" name="直線コネクタ 69"/>
        <xdr:cNvCxnSpPr/>
      </xdr:nvCxnSpPr>
      <xdr:spPr>
        <a:xfrm flipV="1">
          <a:off x="2209800" y="62214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33274</xdr:rowOff>
    </xdr:to>
    <xdr:cxnSp macro="">
      <xdr:nvCxnSpPr>
        <xdr:cNvPr id="73" name="直線コネクタ 72"/>
        <xdr:cNvCxnSpPr/>
      </xdr:nvCxnSpPr>
      <xdr:spPr>
        <a:xfrm>
          <a:off x="1320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67056</xdr:rowOff>
    </xdr:from>
    <xdr:to>
      <xdr:col>5</xdr:col>
      <xdr:colOff>600075</xdr:colOff>
      <xdr:row>36</xdr:row>
      <xdr:rowOff>168656</xdr:rowOff>
    </xdr:to>
    <xdr:sp macro="" textlink="">
      <xdr:nvSpPr>
        <xdr:cNvPr id="85" name="円/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物件費に係る経常収支比率は類似団体平均を下回っているものの、各課事務事業の点検・見直しにより物件費の抑制に取り組んでいく必要がある。</a:t>
          </a:r>
          <a:endParaRPr lang="ja-JP" altLang="ja-JP" sz="1400">
            <a:effectLst/>
          </a:endParaRPr>
        </a:p>
        <a:p>
          <a:r>
            <a:rPr kumimoji="1" lang="ja-JP" altLang="ja-JP" sz="1400">
              <a:solidFill>
                <a:schemeClr val="dk1"/>
              </a:solidFill>
              <a:effectLst/>
              <a:latin typeface="+mn-lt"/>
              <a:ea typeface="+mn-ea"/>
              <a:cs typeface="+mn-cs"/>
            </a:rPr>
            <a:t>　業務システムや国の制度等による情報システムの導入・運用コストの増大が課題である。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100330</xdr:rowOff>
    </xdr:to>
    <xdr:cxnSp macro="">
      <xdr:nvCxnSpPr>
        <xdr:cNvPr id="125" name="直線コネクタ 124"/>
        <xdr:cNvCxnSpPr/>
      </xdr:nvCxnSpPr>
      <xdr:spPr>
        <a:xfrm flipV="1">
          <a:off x="15671800" y="260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100330</xdr:rowOff>
    </xdr:to>
    <xdr:cxnSp macro="">
      <xdr:nvCxnSpPr>
        <xdr:cNvPr id="128" name="直線コネクタ 127"/>
        <xdr:cNvCxnSpPr/>
      </xdr:nvCxnSpPr>
      <xdr:spPr>
        <a:xfrm>
          <a:off x="14782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85090</xdr:rowOff>
    </xdr:to>
    <xdr:cxnSp macro="">
      <xdr:nvCxnSpPr>
        <xdr:cNvPr id="131" name="直線コネクタ 130"/>
        <xdr:cNvCxnSpPr/>
      </xdr:nvCxnSpPr>
      <xdr:spPr>
        <a:xfrm>
          <a:off x="13893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15</xdr:row>
      <xdr:rowOff>77470</xdr:rowOff>
    </xdr:to>
    <xdr:cxnSp macro="">
      <xdr:nvCxnSpPr>
        <xdr:cNvPr id="134" name="直線コネクタ 133"/>
        <xdr:cNvCxnSpPr/>
      </xdr:nvCxnSpPr>
      <xdr:spPr>
        <a:xfrm>
          <a:off x="13004800" y="2466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8" name="円/楕円 147"/>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49" name="テキスト ボックス 148"/>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扶助費による経常収支比率が類似団体平均を上回っているのは、障害者福祉費や母子衛生費の負担などが挙げられる。</a:t>
          </a:r>
          <a:endParaRPr lang="ja-JP" altLang="ja-JP" sz="1400">
            <a:effectLst/>
          </a:endParaRPr>
        </a:p>
        <a:p>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消費税社会保障財源分を活用し、少子高齢化対策など真に必要な事業を実施していく。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86178</xdr:rowOff>
    </xdr:to>
    <xdr:cxnSp macro="">
      <xdr:nvCxnSpPr>
        <xdr:cNvPr id="187" name="直線コネクタ 186"/>
        <xdr:cNvCxnSpPr/>
      </xdr:nvCxnSpPr>
      <xdr:spPr>
        <a:xfrm flipV="1">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86178</xdr:rowOff>
    </xdr:to>
    <xdr:cxnSp macro="">
      <xdr:nvCxnSpPr>
        <xdr:cNvPr id="190" name="直線コネクタ 189"/>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3" name="直線コネクタ 192"/>
        <xdr:cNvCxnSpPr/>
      </xdr:nvCxnSpPr>
      <xdr:spPr>
        <a:xfrm flipV="1">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6" name="直線コネクタ 195"/>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8" name="円/楕円 207"/>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121755</xdr:rowOff>
    </xdr:from>
    <xdr:ext cx="736600" cy="259045"/>
    <xdr:sp macro="" textlink="">
      <xdr:nvSpPr>
        <xdr:cNvPr id="209" name="テキスト ボックス 208"/>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0" name="円/楕円 209"/>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1" name="テキスト ボックス 210"/>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その他に係る経常収支比率は類似団体平均を下回っている。</a:t>
          </a:r>
          <a:endParaRPr lang="ja-JP" altLang="ja-JP" sz="1400">
            <a:effectLst/>
          </a:endParaRPr>
        </a:p>
        <a:p>
          <a:r>
            <a:rPr kumimoji="1" lang="ja-JP" altLang="ja-JP" sz="1400">
              <a:solidFill>
                <a:schemeClr val="dk1"/>
              </a:solidFill>
              <a:effectLst/>
              <a:latin typeface="+mn-lt"/>
              <a:ea typeface="+mn-ea"/>
              <a:cs typeface="+mn-cs"/>
            </a:rPr>
            <a:t>　他会計への繰出金が主なものであるが、各会計の適正化を図り、数値を抑制する。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17272</xdr:rowOff>
    </xdr:to>
    <xdr:cxnSp macro="">
      <xdr:nvCxnSpPr>
        <xdr:cNvPr id="245" name="直線コネクタ 244"/>
        <xdr:cNvCxnSpPr/>
      </xdr:nvCxnSpPr>
      <xdr:spPr>
        <a:xfrm flipV="1">
          <a:off x="15671800" y="95818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17272</xdr:rowOff>
    </xdr:to>
    <xdr:cxnSp macro="">
      <xdr:nvCxnSpPr>
        <xdr:cNvPr id="248" name="直線コネクタ 247"/>
        <xdr:cNvCxnSpPr/>
      </xdr:nvCxnSpPr>
      <xdr:spPr>
        <a:xfrm>
          <a:off x="14782800" y="9568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55</xdr:row>
      <xdr:rowOff>138430</xdr:rowOff>
    </xdr:to>
    <xdr:cxnSp macro="">
      <xdr:nvCxnSpPr>
        <xdr:cNvPr id="251" name="直線コネクタ 250"/>
        <xdr:cNvCxnSpPr/>
      </xdr:nvCxnSpPr>
      <xdr:spPr>
        <a:xfrm>
          <a:off x="13893800" y="9563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8128</xdr:rowOff>
    </xdr:to>
    <xdr:cxnSp macro="">
      <xdr:nvCxnSpPr>
        <xdr:cNvPr id="254" name="直線コネクタ 253"/>
        <xdr:cNvCxnSpPr/>
      </xdr:nvCxnSpPr>
      <xdr:spPr>
        <a:xfrm flipV="1">
          <a:off x="13004800" y="9563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101346</xdr:rowOff>
    </xdr:from>
    <xdr:to>
      <xdr:col>24</xdr:col>
      <xdr:colOff>82550</xdr:colOff>
      <xdr:row>56</xdr:row>
      <xdr:rowOff>31496</xdr:rowOff>
    </xdr:to>
    <xdr:sp macro="" textlink="">
      <xdr:nvSpPr>
        <xdr:cNvPr id="264" name="円/楕円 263"/>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117873</xdr:rowOff>
    </xdr:from>
    <xdr:ext cx="762000" cy="259045"/>
    <xdr:sp macro="" textlink="">
      <xdr:nvSpPr>
        <xdr:cNvPr id="265" name="その他該当値テキスト"/>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137922</xdr:rowOff>
    </xdr:from>
    <xdr:to>
      <xdr:col>22</xdr:col>
      <xdr:colOff>615950</xdr:colOff>
      <xdr:row>56</xdr:row>
      <xdr:rowOff>68072</xdr:rowOff>
    </xdr:to>
    <xdr:sp macro="" textlink="">
      <xdr:nvSpPr>
        <xdr:cNvPr id="266" name="円/楕円 265"/>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78249</xdr:rowOff>
    </xdr:from>
    <xdr:ext cx="736600" cy="259045"/>
    <xdr:sp macro="" textlink="">
      <xdr:nvSpPr>
        <xdr:cNvPr id="267" name="テキスト ボックス 266"/>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8" name="円/楕円 26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69" name="テキスト ボックス 26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70" name="円/楕円 269"/>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71" name="テキスト ボックス 270"/>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2" name="円/楕円 271"/>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3" name="テキスト ボックス 272"/>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補助費等に係る経常収支比率が類似団体平均を上回っているのは、保健福祉費・清掃費・消防費等の、広域連合・一部事務組合への負担が要因である。</a:t>
          </a:r>
          <a:endParaRPr lang="ja-JP" altLang="ja-JP" sz="1400">
            <a:effectLst/>
          </a:endParaRPr>
        </a:p>
        <a:p>
          <a:r>
            <a:rPr kumimoji="1" lang="ja-JP" altLang="ja-JP" sz="1400">
              <a:solidFill>
                <a:schemeClr val="dk1"/>
              </a:solidFill>
              <a:effectLst/>
              <a:latin typeface="+mn-lt"/>
              <a:ea typeface="+mn-ea"/>
              <a:cs typeface="+mn-cs"/>
            </a:rPr>
            <a:t>　一部事務組合等のほか、各種団体等への補助金について適正な管理を行う。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38</xdr:row>
      <xdr:rowOff>122428</xdr:rowOff>
    </xdr:to>
    <xdr:cxnSp macro="">
      <xdr:nvCxnSpPr>
        <xdr:cNvPr id="303" name="直線コネクタ 302"/>
        <xdr:cNvCxnSpPr/>
      </xdr:nvCxnSpPr>
      <xdr:spPr>
        <a:xfrm flipV="1">
          <a:off x="15671800" y="65735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122428</xdr:rowOff>
    </xdr:to>
    <xdr:cxnSp macro="">
      <xdr:nvCxnSpPr>
        <xdr:cNvPr id="306" name="直線コネクタ 305"/>
        <xdr:cNvCxnSpPr/>
      </xdr:nvCxnSpPr>
      <xdr:spPr>
        <a:xfrm>
          <a:off x="14782800" y="6527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40132</xdr:rowOff>
    </xdr:to>
    <xdr:cxnSp macro="">
      <xdr:nvCxnSpPr>
        <xdr:cNvPr id="309" name="直線コネクタ 308"/>
        <xdr:cNvCxnSpPr/>
      </xdr:nvCxnSpPr>
      <xdr:spPr>
        <a:xfrm flipV="1">
          <a:off x="13893800" y="6527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40132</xdr:rowOff>
    </xdr:to>
    <xdr:cxnSp macro="">
      <xdr:nvCxnSpPr>
        <xdr:cNvPr id="312" name="直線コネクタ 311"/>
        <xdr:cNvCxnSpPr/>
      </xdr:nvCxnSpPr>
      <xdr:spPr>
        <a:xfrm>
          <a:off x="13004800" y="6518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2" name="円/楕円 321"/>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3"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71628</xdr:rowOff>
    </xdr:from>
    <xdr:to>
      <xdr:col>22</xdr:col>
      <xdr:colOff>615950</xdr:colOff>
      <xdr:row>39</xdr:row>
      <xdr:rowOff>1778</xdr:rowOff>
    </xdr:to>
    <xdr:sp macro="" textlink="">
      <xdr:nvSpPr>
        <xdr:cNvPr id="324" name="円/楕円 323"/>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158005</xdr:rowOff>
    </xdr:from>
    <xdr:ext cx="736600" cy="259045"/>
    <xdr:sp macro="" textlink="">
      <xdr:nvSpPr>
        <xdr:cNvPr id="325" name="テキスト ボックス 324"/>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6" name="円/楕円 325"/>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7" name="テキスト ボックス 326"/>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28" name="円/楕円 327"/>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29" name="テキスト ボックス 328"/>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0" name="円/楕円 329"/>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1" name="テキスト ボックス 330"/>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公債費については、平成１９年度のピーク時以降減少傾向にあリ、類似団体平均を下回っている。</a:t>
          </a:r>
          <a:endParaRPr lang="ja-JP" altLang="ja-JP" sz="1400">
            <a:effectLst/>
          </a:endParaRPr>
        </a:p>
        <a:p>
          <a:r>
            <a:rPr kumimoji="1" lang="ja-JP" altLang="ja-JP" sz="1400">
              <a:solidFill>
                <a:schemeClr val="dk1"/>
              </a:solidFill>
              <a:effectLst/>
              <a:latin typeface="+mn-lt"/>
              <a:ea typeface="+mn-ea"/>
              <a:cs typeface="+mn-cs"/>
            </a:rPr>
            <a:t>　今後、投資事業が集中し、地方債の発行増による公債費の増加が見込まれるため、公債費削減の取組みと、総合計画に基づいた計画的な事業実施により、適正な数値に抑える。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16511</xdr:rowOff>
    </xdr:from>
    <xdr:to>
      <xdr:col>7</xdr:col>
      <xdr:colOff>15875</xdr:colOff>
      <xdr:row>76</xdr:row>
      <xdr:rowOff>157480</xdr:rowOff>
    </xdr:to>
    <xdr:cxnSp macro="">
      <xdr:nvCxnSpPr>
        <xdr:cNvPr id="363" name="直線コネクタ 362"/>
        <xdr:cNvCxnSpPr/>
      </xdr:nvCxnSpPr>
      <xdr:spPr>
        <a:xfrm flipV="1">
          <a:off x="3987800" y="1304671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149861</xdr:rowOff>
    </xdr:to>
    <xdr:cxnSp macro="">
      <xdr:nvCxnSpPr>
        <xdr:cNvPr id="366" name="直線コネクタ 365"/>
        <xdr:cNvCxnSpPr/>
      </xdr:nvCxnSpPr>
      <xdr:spPr>
        <a:xfrm flipV="1">
          <a:off x="3098800" y="131876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149861</xdr:rowOff>
    </xdr:from>
    <xdr:to>
      <xdr:col>4</xdr:col>
      <xdr:colOff>346075</xdr:colOff>
      <xdr:row>78</xdr:row>
      <xdr:rowOff>138430</xdr:rowOff>
    </xdr:to>
    <xdr:cxnSp macro="">
      <xdr:nvCxnSpPr>
        <xdr:cNvPr id="369" name="直線コネクタ 368"/>
        <xdr:cNvCxnSpPr/>
      </xdr:nvCxnSpPr>
      <xdr:spPr>
        <a:xfrm flipV="1">
          <a:off x="2209800" y="133515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138430</xdr:rowOff>
    </xdr:from>
    <xdr:to>
      <xdr:col>3</xdr:col>
      <xdr:colOff>142875</xdr:colOff>
      <xdr:row>79</xdr:row>
      <xdr:rowOff>111761</xdr:rowOff>
    </xdr:to>
    <xdr:cxnSp macro="">
      <xdr:nvCxnSpPr>
        <xdr:cNvPr id="372" name="直線コネクタ 371"/>
        <xdr:cNvCxnSpPr/>
      </xdr:nvCxnSpPr>
      <xdr:spPr>
        <a:xfrm flipV="1">
          <a:off x="1320800" y="135115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82" name="円/楕円 381"/>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83"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4" name="円/楕円 383"/>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85" name="テキスト ボックス 384"/>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99061</xdr:rowOff>
    </xdr:from>
    <xdr:to>
      <xdr:col>4</xdr:col>
      <xdr:colOff>396875</xdr:colOff>
      <xdr:row>78</xdr:row>
      <xdr:rowOff>29211</xdr:rowOff>
    </xdr:to>
    <xdr:sp macro="" textlink="">
      <xdr:nvSpPr>
        <xdr:cNvPr id="386" name="円/楕円 385"/>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13988</xdr:rowOff>
    </xdr:from>
    <xdr:ext cx="762000" cy="259045"/>
    <xdr:sp macro="" textlink="">
      <xdr:nvSpPr>
        <xdr:cNvPr id="387" name="テキスト ボックス 386"/>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87630</xdr:rowOff>
    </xdr:from>
    <xdr:to>
      <xdr:col>3</xdr:col>
      <xdr:colOff>193675</xdr:colOff>
      <xdr:row>79</xdr:row>
      <xdr:rowOff>17780</xdr:rowOff>
    </xdr:to>
    <xdr:sp macro="" textlink="">
      <xdr:nvSpPr>
        <xdr:cNvPr id="388" name="円/楕円 387"/>
        <xdr:cNvSpPr/>
      </xdr:nvSpPr>
      <xdr:spPr>
        <a:xfrm>
          <a:off x="2159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2557</xdr:rowOff>
    </xdr:from>
    <xdr:ext cx="762000" cy="259045"/>
    <xdr:sp macro="" textlink="">
      <xdr:nvSpPr>
        <xdr:cNvPr id="389" name="テキスト ボックス 388"/>
        <xdr:cNvSpPr txBox="1"/>
      </xdr:nvSpPr>
      <xdr:spPr>
        <a:xfrm>
          <a:off x="1828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60961</xdr:rowOff>
    </xdr:from>
    <xdr:to>
      <xdr:col>1</xdr:col>
      <xdr:colOff>676275</xdr:colOff>
      <xdr:row>79</xdr:row>
      <xdr:rowOff>162561</xdr:rowOff>
    </xdr:to>
    <xdr:sp macro="" textlink="">
      <xdr:nvSpPr>
        <xdr:cNvPr id="390" name="円/楕円 389"/>
        <xdr:cNvSpPr/>
      </xdr:nvSpPr>
      <xdr:spPr>
        <a:xfrm>
          <a:off x="1270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147338</xdr:rowOff>
    </xdr:from>
    <xdr:ext cx="762000" cy="259045"/>
    <xdr:sp macro="" textlink="">
      <xdr:nvSpPr>
        <xdr:cNvPr id="391" name="テキスト ボックス 390"/>
        <xdr:cNvSpPr txBox="1"/>
      </xdr:nvSpPr>
      <xdr:spPr>
        <a:xfrm>
          <a:off x="939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公債費以外に係る経常収支比率の合計が類似団体平均を上回っているのは、扶助費・補助費等である。</a:t>
          </a:r>
          <a:endParaRPr lang="ja-JP" altLang="ja-JP" sz="1400">
            <a:effectLst/>
          </a:endParaRPr>
        </a:p>
        <a:p>
          <a:r>
            <a:rPr kumimoji="1" lang="ja-JP" altLang="ja-JP" sz="1400">
              <a:solidFill>
                <a:schemeClr val="dk1"/>
              </a:solidFill>
              <a:effectLst/>
              <a:latin typeface="+mn-lt"/>
              <a:ea typeface="+mn-ea"/>
              <a:cs typeface="+mn-cs"/>
            </a:rPr>
            <a:t>　扶助費・補助費の適正な管理を行い、経常経費の抑制に努める</a:t>
          </a:r>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134620</xdr:rowOff>
    </xdr:to>
    <xdr:cxnSp macro="">
      <xdr:nvCxnSpPr>
        <xdr:cNvPr id="424" name="直線コネクタ 423"/>
        <xdr:cNvCxnSpPr/>
      </xdr:nvCxnSpPr>
      <xdr:spPr>
        <a:xfrm flipV="1">
          <a:off x="15671800" y="133705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78</xdr:row>
      <xdr:rowOff>134620</xdr:rowOff>
    </xdr:to>
    <xdr:cxnSp macro="">
      <xdr:nvCxnSpPr>
        <xdr:cNvPr id="427" name="直線コネクタ 426"/>
        <xdr:cNvCxnSpPr/>
      </xdr:nvCxnSpPr>
      <xdr:spPr>
        <a:xfrm>
          <a:off x="14782800" y="13301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78</xdr:row>
      <xdr:rowOff>81280</xdr:rowOff>
    </xdr:to>
    <xdr:cxnSp macro="">
      <xdr:nvCxnSpPr>
        <xdr:cNvPr id="430" name="直線コネクタ 429"/>
        <xdr:cNvCxnSpPr/>
      </xdr:nvCxnSpPr>
      <xdr:spPr>
        <a:xfrm flipV="1">
          <a:off x="13893800" y="13301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81280</xdr:rowOff>
    </xdr:to>
    <xdr:cxnSp macro="">
      <xdr:nvCxnSpPr>
        <xdr:cNvPr id="433" name="直線コネクタ 432"/>
        <xdr:cNvCxnSpPr/>
      </xdr:nvCxnSpPr>
      <xdr:spPr>
        <a:xfrm>
          <a:off x="13004800" y="1331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3" name="円/楕円 442"/>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4"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83820</xdr:rowOff>
    </xdr:from>
    <xdr:to>
      <xdr:col>22</xdr:col>
      <xdr:colOff>615950</xdr:colOff>
      <xdr:row>79</xdr:row>
      <xdr:rowOff>13970</xdr:rowOff>
    </xdr:to>
    <xdr:sp macro="" textlink="">
      <xdr:nvSpPr>
        <xdr:cNvPr id="445" name="円/楕円 444"/>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170197</xdr:rowOff>
    </xdr:from>
    <xdr:ext cx="736600" cy="259045"/>
    <xdr:sp macro="" textlink="">
      <xdr:nvSpPr>
        <xdr:cNvPr id="446" name="テキスト ボックス 445"/>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47" name="円/楕円 446"/>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8" name="テキスト ボックス 447"/>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49" name="円/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0" name="テキスト ボックス 449"/>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1" name="円/楕円 450"/>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2" name="テキスト ボックス 45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高知県奈半利町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99974</xdr:rowOff>
    </xdr:from>
    <xdr:to>
      <xdr:col>4</xdr:col>
      <xdr:colOff>1117600</xdr:colOff>
      <xdr:row>18</xdr:row>
      <xdr:rowOff>117532</xdr:rowOff>
    </xdr:to>
    <xdr:cxnSp macro="">
      <xdr:nvCxnSpPr>
        <xdr:cNvPr id="49" name="直線コネクタ 48"/>
        <xdr:cNvCxnSpPr/>
      </xdr:nvCxnSpPr>
      <xdr:spPr bwMode="auto">
        <a:xfrm flipV="1">
          <a:off x="5003800" y="3233699"/>
          <a:ext cx="647700" cy="1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117532</xdr:rowOff>
    </xdr:from>
    <xdr:to>
      <xdr:col>4</xdr:col>
      <xdr:colOff>469900</xdr:colOff>
      <xdr:row>18</xdr:row>
      <xdr:rowOff>133538</xdr:rowOff>
    </xdr:to>
    <xdr:cxnSp macro="">
      <xdr:nvCxnSpPr>
        <xdr:cNvPr id="52" name="直線コネクタ 51"/>
        <xdr:cNvCxnSpPr/>
      </xdr:nvCxnSpPr>
      <xdr:spPr bwMode="auto">
        <a:xfrm flipV="1">
          <a:off x="4305300" y="3251257"/>
          <a:ext cx="698500" cy="1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92316</xdr:rowOff>
    </xdr:from>
    <xdr:to>
      <xdr:col>3</xdr:col>
      <xdr:colOff>904875</xdr:colOff>
      <xdr:row>18</xdr:row>
      <xdr:rowOff>133538</xdr:rowOff>
    </xdr:to>
    <xdr:cxnSp macro="">
      <xdr:nvCxnSpPr>
        <xdr:cNvPr id="55" name="直線コネクタ 54"/>
        <xdr:cNvCxnSpPr/>
      </xdr:nvCxnSpPr>
      <xdr:spPr bwMode="auto">
        <a:xfrm>
          <a:off x="3606800" y="3226041"/>
          <a:ext cx="698500" cy="4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92316</xdr:rowOff>
    </xdr:from>
    <xdr:to>
      <xdr:col>3</xdr:col>
      <xdr:colOff>206375</xdr:colOff>
      <xdr:row>18</xdr:row>
      <xdr:rowOff>94148</xdr:rowOff>
    </xdr:to>
    <xdr:cxnSp macro="">
      <xdr:nvCxnSpPr>
        <xdr:cNvPr id="58" name="直線コネクタ 57"/>
        <xdr:cNvCxnSpPr/>
      </xdr:nvCxnSpPr>
      <xdr:spPr bwMode="auto">
        <a:xfrm flipV="1">
          <a:off x="2908300" y="3226041"/>
          <a:ext cx="698500" cy="1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49174</xdr:rowOff>
    </xdr:from>
    <xdr:to>
      <xdr:col>5</xdr:col>
      <xdr:colOff>34925</xdr:colOff>
      <xdr:row>18</xdr:row>
      <xdr:rowOff>150774</xdr:rowOff>
    </xdr:to>
    <xdr:sp macro="" textlink="">
      <xdr:nvSpPr>
        <xdr:cNvPr id="68" name="円/楕円 67"/>
        <xdr:cNvSpPr/>
      </xdr:nvSpPr>
      <xdr:spPr bwMode="auto">
        <a:xfrm>
          <a:off x="5600700" y="318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129201</xdr:rowOff>
    </xdr:from>
    <xdr:ext cx="762000" cy="259045"/>
    <xdr:sp macro="" textlink="">
      <xdr:nvSpPr>
        <xdr:cNvPr id="69" name="人口1人当たり決算額の推移該当値テキスト130"/>
        <xdr:cNvSpPr txBox="1"/>
      </xdr:nvSpPr>
      <xdr:spPr>
        <a:xfrm>
          <a:off x="5740400" y="30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169,187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66732</xdr:rowOff>
    </xdr:from>
    <xdr:to>
      <xdr:col>4</xdr:col>
      <xdr:colOff>520700</xdr:colOff>
      <xdr:row>18</xdr:row>
      <xdr:rowOff>168332</xdr:rowOff>
    </xdr:to>
    <xdr:sp macro="" textlink="">
      <xdr:nvSpPr>
        <xdr:cNvPr id="70" name="円/楕円 69"/>
        <xdr:cNvSpPr/>
      </xdr:nvSpPr>
      <xdr:spPr bwMode="auto">
        <a:xfrm>
          <a:off x="4953000" y="320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153109</xdr:rowOff>
    </xdr:from>
    <xdr:ext cx="736600" cy="259045"/>
    <xdr:sp macro="" textlink="">
      <xdr:nvSpPr>
        <xdr:cNvPr id="71" name="テキスト ボックス 70"/>
        <xdr:cNvSpPr txBox="1"/>
      </xdr:nvSpPr>
      <xdr:spPr>
        <a:xfrm>
          <a:off x="4622800" y="328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159,970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82738</xdr:rowOff>
    </xdr:from>
    <xdr:to>
      <xdr:col>3</xdr:col>
      <xdr:colOff>955675</xdr:colOff>
      <xdr:row>19</xdr:row>
      <xdr:rowOff>12888</xdr:rowOff>
    </xdr:to>
    <xdr:sp macro="" textlink="">
      <xdr:nvSpPr>
        <xdr:cNvPr id="72" name="円/楕円 71"/>
        <xdr:cNvSpPr/>
      </xdr:nvSpPr>
      <xdr:spPr bwMode="auto">
        <a:xfrm>
          <a:off x="4254500" y="321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169115</xdr:rowOff>
    </xdr:from>
    <xdr:ext cx="762000" cy="259045"/>
    <xdr:sp macro="" textlink="">
      <xdr:nvSpPr>
        <xdr:cNvPr id="73" name="テキスト ボックス 72"/>
        <xdr:cNvSpPr txBox="1"/>
      </xdr:nvSpPr>
      <xdr:spPr>
        <a:xfrm>
          <a:off x="3924300" y="330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41516</xdr:rowOff>
    </xdr:from>
    <xdr:to>
      <xdr:col>3</xdr:col>
      <xdr:colOff>257175</xdr:colOff>
      <xdr:row>18</xdr:row>
      <xdr:rowOff>143116</xdr:rowOff>
    </xdr:to>
    <xdr:sp macro="" textlink="">
      <xdr:nvSpPr>
        <xdr:cNvPr id="74" name="円/楕円 73"/>
        <xdr:cNvSpPr/>
      </xdr:nvSpPr>
      <xdr:spPr bwMode="auto">
        <a:xfrm>
          <a:off x="3556000" y="317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127893</xdr:rowOff>
    </xdr:from>
    <xdr:ext cx="762000" cy="259045"/>
    <xdr:sp macro="" textlink="">
      <xdr:nvSpPr>
        <xdr:cNvPr id="75" name="テキスト ボックス 74"/>
        <xdr:cNvSpPr txBox="1"/>
      </xdr:nvSpPr>
      <xdr:spPr>
        <a:xfrm>
          <a:off x="3225800" y="326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43348</xdr:rowOff>
    </xdr:from>
    <xdr:to>
      <xdr:col>2</xdr:col>
      <xdr:colOff>692150</xdr:colOff>
      <xdr:row>18</xdr:row>
      <xdr:rowOff>144949</xdr:rowOff>
    </xdr:to>
    <xdr:sp macro="" textlink="">
      <xdr:nvSpPr>
        <xdr:cNvPr id="76" name="円/楕円 75"/>
        <xdr:cNvSpPr/>
      </xdr:nvSpPr>
      <xdr:spPr bwMode="auto">
        <a:xfrm>
          <a:off x="2857500" y="317707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129725</xdr:rowOff>
    </xdr:from>
    <xdr:ext cx="762000" cy="259045"/>
    <xdr:sp macro="" textlink="">
      <xdr:nvSpPr>
        <xdr:cNvPr id="77" name="テキスト ボックス 76"/>
        <xdr:cNvSpPr txBox="1"/>
      </xdr:nvSpPr>
      <xdr:spPr>
        <a:xfrm>
          <a:off x="2527300" y="326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55250</xdr:rowOff>
    </xdr:from>
    <xdr:to>
      <xdr:col>4</xdr:col>
      <xdr:colOff>1117600</xdr:colOff>
      <xdr:row>37</xdr:row>
      <xdr:rowOff>155628</xdr:rowOff>
    </xdr:to>
    <xdr:cxnSp macro="">
      <xdr:nvCxnSpPr>
        <xdr:cNvPr id="110" name="直線コネクタ 109"/>
        <xdr:cNvCxnSpPr/>
      </xdr:nvCxnSpPr>
      <xdr:spPr bwMode="auto">
        <a:xfrm>
          <a:off x="5003800" y="7179950"/>
          <a:ext cx="647700" cy="10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69949</xdr:rowOff>
    </xdr:from>
    <xdr:to>
      <xdr:col>4</xdr:col>
      <xdr:colOff>469900</xdr:colOff>
      <xdr:row>37</xdr:row>
      <xdr:rowOff>55250</xdr:rowOff>
    </xdr:to>
    <xdr:cxnSp macro="">
      <xdr:nvCxnSpPr>
        <xdr:cNvPr id="113" name="直線コネクタ 112"/>
        <xdr:cNvCxnSpPr/>
      </xdr:nvCxnSpPr>
      <xdr:spPr bwMode="auto">
        <a:xfrm>
          <a:off x="4305300" y="7023199"/>
          <a:ext cx="698500" cy="15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416</xdr:rowOff>
    </xdr:from>
    <xdr:to>
      <xdr:col>3</xdr:col>
      <xdr:colOff>904875</xdr:colOff>
      <xdr:row>36</xdr:row>
      <xdr:rowOff>69949</xdr:rowOff>
    </xdr:to>
    <xdr:cxnSp macro="">
      <xdr:nvCxnSpPr>
        <xdr:cNvPr id="116" name="直線コネクタ 115"/>
        <xdr:cNvCxnSpPr/>
      </xdr:nvCxnSpPr>
      <xdr:spPr bwMode="auto">
        <a:xfrm>
          <a:off x="3606800" y="6953666"/>
          <a:ext cx="698500" cy="6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266614</xdr:rowOff>
    </xdr:from>
    <xdr:to>
      <xdr:col>3</xdr:col>
      <xdr:colOff>206375</xdr:colOff>
      <xdr:row>36</xdr:row>
      <xdr:rowOff>416</xdr:rowOff>
    </xdr:to>
    <xdr:cxnSp macro="">
      <xdr:nvCxnSpPr>
        <xdr:cNvPr id="119" name="直線コネクタ 118"/>
        <xdr:cNvCxnSpPr/>
      </xdr:nvCxnSpPr>
      <xdr:spPr bwMode="auto">
        <a:xfrm>
          <a:off x="2908300" y="6876964"/>
          <a:ext cx="698500" cy="76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104828</xdr:rowOff>
    </xdr:from>
    <xdr:to>
      <xdr:col>5</xdr:col>
      <xdr:colOff>34925</xdr:colOff>
      <xdr:row>37</xdr:row>
      <xdr:rowOff>206428</xdr:rowOff>
    </xdr:to>
    <xdr:sp macro="" textlink="">
      <xdr:nvSpPr>
        <xdr:cNvPr id="129" name="円/楕円 128"/>
        <xdr:cNvSpPr/>
      </xdr:nvSpPr>
      <xdr:spPr bwMode="auto">
        <a:xfrm>
          <a:off x="5600700" y="722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13405</xdr:rowOff>
    </xdr:from>
    <xdr:ext cx="762000" cy="259045"/>
    <xdr:sp macro="" textlink="">
      <xdr:nvSpPr>
        <xdr:cNvPr id="130" name="人口1人当たり決算額の推移該当値テキスト445"/>
        <xdr:cNvSpPr txBox="1"/>
      </xdr:nvSpPr>
      <xdr:spPr>
        <a:xfrm>
          <a:off x="5740400" y="713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4450</xdr:rowOff>
    </xdr:from>
    <xdr:to>
      <xdr:col>4</xdr:col>
      <xdr:colOff>520700</xdr:colOff>
      <xdr:row>37</xdr:row>
      <xdr:rowOff>106050</xdr:rowOff>
    </xdr:to>
    <xdr:sp macro="" textlink="">
      <xdr:nvSpPr>
        <xdr:cNvPr id="131" name="円/楕円 130"/>
        <xdr:cNvSpPr/>
      </xdr:nvSpPr>
      <xdr:spPr bwMode="auto">
        <a:xfrm>
          <a:off x="4953000" y="712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90827</xdr:rowOff>
    </xdr:from>
    <xdr:ext cx="736600" cy="259045"/>
    <xdr:sp macro="" textlink="">
      <xdr:nvSpPr>
        <xdr:cNvPr id="132" name="テキスト ボックス 131"/>
        <xdr:cNvSpPr txBox="1"/>
      </xdr:nvSpPr>
      <xdr:spPr>
        <a:xfrm>
          <a:off x="4622800" y="721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19149</xdr:rowOff>
    </xdr:from>
    <xdr:to>
      <xdr:col>3</xdr:col>
      <xdr:colOff>955675</xdr:colOff>
      <xdr:row>36</xdr:row>
      <xdr:rowOff>120749</xdr:rowOff>
    </xdr:to>
    <xdr:sp macro="" textlink="">
      <xdr:nvSpPr>
        <xdr:cNvPr id="133" name="円/楕円 132"/>
        <xdr:cNvSpPr/>
      </xdr:nvSpPr>
      <xdr:spPr bwMode="auto">
        <a:xfrm>
          <a:off x="4254500" y="697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105526</xdr:rowOff>
    </xdr:from>
    <xdr:ext cx="762000" cy="259045"/>
    <xdr:sp macro="" textlink="">
      <xdr:nvSpPr>
        <xdr:cNvPr id="134" name="テキスト ボックス 133"/>
        <xdr:cNvSpPr txBox="1"/>
      </xdr:nvSpPr>
      <xdr:spPr>
        <a:xfrm>
          <a:off x="3924300" y="705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292516</xdr:rowOff>
    </xdr:from>
    <xdr:to>
      <xdr:col>3</xdr:col>
      <xdr:colOff>257175</xdr:colOff>
      <xdr:row>36</xdr:row>
      <xdr:rowOff>51216</xdr:rowOff>
    </xdr:to>
    <xdr:sp macro="" textlink="">
      <xdr:nvSpPr>
        <xdr:cNvPr id="135" name="円/楕円 134"/>
        <xdr:cNvSpPr/>
      </xdr:nvSpPr>
      <xdr:spPr bwMode="auto">
        <a:xfrm>
          <a:off x="3556000" y="690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35993</xdr:rowOff>
    </xdr:from>
    <xdr:ext cx="762000" cy="259045"/>
    <xdr:sp macro="" textlink="">
      <xdr:nvSpPr>
        <xdr:cNvPr id="136" name="テキスト ボックス 135"/>
        <xdr:cNvSpPr txBox="1"/>
      </xdr:nvSpPr>
      <xdr:spPr>
        <a:xfrm>
          <a:off x="3225800" y="698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215814</xdr:rowOff>
    </xdr:from>
    <xdr:to>
      <xdr:col>2</xdr:col>
      <xdr:colOff>692150</xdr:colOff>
      <xdr:row>35</xdr:row>
      <xdr:rowOff>317414</xdr:rowOff>
    </xdr:to>
    <xdr:sp macro="" textlink="">
      <xdr:nvSpPr>
        <xdr:cNvPr id="137" name="円/楕円 136"/>
        <xdr:cNvSpPr/>
      </xdr:nvSpPr>
      <xdr:spPr bwMode="auto">
        <a:xfrm>
          <a:off x="2857500" y="68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302191</xdr:rowOff>
    </xdr:from>
    <xdr:ext cx="762000" cy="259045"/>
    <xdr:sp macro="" textlink="">
      <xdr:nvSpPr>
        <xdr:cNvPr id="138" name="テキスト ボックス 137"/>
        <xdr:cNvSpPr txBox="1"/>
      </xdr:nvSpPr>
      <xdr:spPr>
        <a:xfrm>
          <a:off x="2527300" y="69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高知県奈半利町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3,386
3,377
28.36
5,229,440
4,686,502
46,573
1,718,373
2,514,179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154105</xdr:rowOff>
    </xdr:from>
    <xdr:to>
      <xdr:col>6</xdr:col>
      <xdr:colOff>511175</xdr:colOff>
      <xdr:row>39</xdr:row>
      <xdr:rowOff>8075</xdr:rowOff>
    </xdr:to>
    <xdr:cxnSp macro="">
      <xdr:nvCxnSpPr>
        <xdr:cNvPr id="63" name="直線コネクタ 62"/>
        <xdr:cNvCxnSpPr/>
      </xdr:nvCxnSpPr>
      <xdr:spPr>
        <a:xfrm flipV="1">
          <a:off x="3797300" y="6669205"/>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8075</xdr:rowOff>
    </xdr:from>
    <xdr:to>
      <xdr:col>5</xdr:col>
      <xdr:colOff>358775</xdr:colOff>
      <xdr:row>39</xdr:row>
      <xdr:rowOff>25557</xdr:rowOff>
    </xdr:to>
    <xdr:cxnSp macro="">
      <xdr:nvCxnSpPr>
        <xdr:cNvPr id="66" name="直線コネクタ 65"/>
        <xdr:cNvCxnSpPr/>
      </xdr:nvCxnSpPr>
      <xdr:spPr>
        <a:xfrm flipV="1">
          <a:off x="2908300" y="6694625"/>
          <a:ext cx="8890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122137</xdr:rowOff>
    </xdr:from>
    <xdr:to>
      <xdr:col>4</xdr:col>
      <xdr:colOff>155575</xdr:colOff>
      <xdr:row>39</xdr:row>
      <xdr:rowOff>25557</xdr:rowOff>
    </xdr:to>
    <xdr:cxnSp macro="">
      <xdr:nvCxnSpPr>
        <xdr:cNvPr id="69" name="直線コネクタ 68"/>
        <xdr:cNvCxnSpPr/>
      </xdr:nvCxnSpPr>
      <xdr:spPr>
        <a:xfrm>
          <a:off x="2019300" y="6637237"/>
          <a:ext cx="889000" cy="7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122137</xdr:rowOff>
    </xdr:from>
    <xdr:to>
      <xdr:col>2</xdr:col>
      <xdr:colOff>638175</xdr:colOff>
      <xdr:row>38</xdr:row>
      <xdr:rowOff>146620</xdr:rowOff>
    </xdr:to>
    <xdr:cxnSp macro="">
      <xdr:nvCxnSpPr>
        <xdr:cNvPr id="72" name="直線コネクタ 71"/>
        <xdr:cNvCxnSpPr/>
      </xdr:nvCxnSpPr>
      <xdr:spPr>
        <a:xfrm flipV="1">
          <a:off x="1130300" y="6637237"/>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103305</xdr:rowOff>
    </xdr:from>
    <xdr:to>
      <xdr:col>6</xdr:col>
      <xdr:colOff>561975</xdr:colOff>
      <xdr:row>39</xdr:row>
      <xdr:rowOff>33455</xdr:rowOff>
    </xdr:to>
    <xdr:sp macro="" textlink="">
      <xdr:nvSpPr>
        <xdr:cNvPr id="82" name="円/楕円 81"/>
        <xdr:cNvSpPr/>
      </xdr:nvSpPr>
      <xdr:spPr>
        <a:xfrm>
          <a:off x="4584700" y="66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81732</xdr:rowOff>
    </xdr:from>
    <xdr:ext cx="599010" cy="259045"/>
    <xdr:sp macro="" textlink="">
      <xdr:nvSpPr>
        <xdr:cNvPr id="83" name="人件費該当値テキスト"/>
        <xdr:cNvSpPr txBox="1"/>
      </xdr:nvSpPr>
      <xdr:spPr>
        <a:xfrm>
          <a:off x="4686300" y="659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135,589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128725</xdr:rowOff>
    </xdr:from>
    <xdr:to>
      <xdr:col>5</xdr:col>
      <xdr:colOff>409575</xdr:colOff>
      <xdr:row>39</xdr:row>
      <xdr:rowOff>58875</xdr:rowOff>
    </xdr:to>
    <xdr:sp macro="" textlink="">
      <xdr:nvSpPr>
        <xdr:cNvPr id="84" name="円/楕円 83"/>
        <xdr:cNvSpPr/>
      </xdr:nvSpPr>
      <xdr:spPr>
        <a:xfrm>
          <a:off x="3746500" y="66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50002</xdr:rowOff>
    </xdr:from>
    <xdr:ext cx="599010" cy="259045"/>
    <xdr:sp macro="" textlink="">
      <xdr:nvSpPr>
        <xdr:cNvPr id="85" name="テキスト ボックス 84"/>
        <xdr:cNvSpPr txBox="1"/>
      </xdr:nvSpPr>
      <xdr:spPr>
        <a:xfrm>
          <a:off x="3497794" y="673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127,805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146207</xdr:rowOff>
    </xdr:from>
    <xdr:to>
      <xdr:col>4</xdr:col>
      <xdr:colOff>206375</xdr:colOff>
      <xdr:row>39</xdr:row>
      <xdr:rowOff>76357</xdr:rowOff>
    </xdr:to>
    <xdr:sp macro="" textlink="">
      <xdr:nvSpPr>
        <xdr:cNvPr id="86" name="円/楕円 85"/>
        <xdr:cNvSpPr/>
      </xdr:nvSpPr>
      <xdr:spPr>
        <a:xfrm>
          <a:off x="2857500" y="66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67484</xdr:rowOff>
    </xdr:from>
    <xdr:ext cx="599010" cy="259045"/>
    <xdr:sp macro="" textlink="">
      <xdr:nvSpPr>
        <xdr:cNvPr id="87" name="テキスト ボックス 86"/>
        <xdr:cNvSpPr txBox="1"/>
      </xdr:nvSpPr>
      <xdr:spPr>
        <a:xfrm>
          <a:off x="2608794" y="67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71337</xdr:rowOff>
    </xdr:from>
    <xdr:to>
      <xdr:col>3</xdr:col>
      <xdr:colOff>3175</xdr:colOff>
      <xdr:row>39</xdr:row>
      <xdr:rowOff>1487</xdr:rowOff>
    </xdr:to>
    <xdr:sp macro="" textlink="">
      <xdr:nvSpPr>
        <xdr:cNvPr id="88" name="円/楕円 87"/>
        <xdr:cNvSpPr/>
      </xdr:nvSpPr>
      <xdr:spPr>
        <a:xfrm>
          <a:off x="1968500" y="65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164064</xdr:rowOff>
    </xdr:from>
    <xdr:ext cx="599010" cy="259045"/>
    <xdr:sp macro="" textlink="">
      <xdr:nvSpPr>
        <xdr:cNvPr id="89" name="テキスト ボックス 88"/>
        <xdr:cNvSpPr txBox="1"/>
      </xdr:nvSpPr>
      <xdr:spPr>
        <a:xfrm>
          <a:off x="1719794" y="66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95820</xdr:rowOff>
    </xdr:from>
    <xdr:to>
      <xdr:col>1</xdr:col>
      <xdr:colOff>485775</xdr:colOff>
      <xdr:row>39</xdr:row>
      <xdr:rowOff>25970</xdr:rowOff>
    </xdr:to>
    <xdr:sp macro="" textlink="">
      <xdr:nvSpPr>
        <xdr:cNvPr id="90" name="円/楕円 89"/>
        <xdr:cNvSpPr/>
      </xdr:nvSpPr>
      <xdr:spPr>
        <a:xfrm>
          <a:off x="1079500" y="66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17097</xdr:rowOff>
    </xdr:from>
    <xdr:ext cx="599010" cy="259045"/>
    <xdr:sp macro="" textlink="">
      <xdr:nvSpPr>
        <xdr:cNvPr id="91" name="テキスト ボックス 90"/>
        <xdr:cNvSpPr txBox="1"/>
      </xdr:nvSpPr>
      <xdr:spPr>
        <a:xfrm>
          <a:off x="830794" y="670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30606</xdr:rowOff>
    </xdr:from>
    <xdr:to>
      <xdr:col>6</xdr:col>
      <xdr:colOff>511175</xdr:colOff>
      <xdr:row>58</xdr:row>
      <xdr:rowOff>84508</xdr:rowOff>
    </xdr:to>
    <xdr:cxnSp macro="">
      <xdr:nvCxnSpPr>
        <xdr:cNvPr id="122" name="直線コネクタ 121"/>
        <xdr:cNvCxnSpPr/>
      </xdr:nvCxnSpPr>
      <xdr:spPr>
        <a:xfrm flipV="1">
          <a:off x="3797300" y="9974706"/>
          <a:ext cx="838200" cy="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84508</xdr:rowOff>
    </xdr:from>
    <xdr:to>
      <xdr:col>5</xdr:col>
      <xdr:colOff>358775</xdr:colOff>
      <xdr:row>58</xdr:row>
      <xdr:rowOff>127151</xdr:rowOff>
    </xdr:to>
    <xdr:cxnSp macro="">
      <xdr:nvCxnSpPr>
        <xdr:cNvPr id="125" name="直線コネクタ 124"/>
        <xdr:cNvCxnSpPr/>
      </xdr:nvCxnSpPr>
      <xdr:spPr>
        <a:xfrm flipV="1">
          <a:off x="2908300" y="10028608"/>
          <a:ext cx="889000" cy="4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120521</xdr:rowOff>
    </xdr:from>
    <xdr:to>
      <xdr:col>4</xdr:col>
      <xdr:colOff>155575</xdr:colOff>
      <xdr:row>58</xdr:row>
      <xdr:rowOff>127151</xdr:rowOff>
    </xdr:to>
    <xdr:cxnSp macro="">
      <xdr:nvCxnSpPr>
        <xdr:cNvPr id="128" name="直線コネクタ 127"/>
        <xdr:cNvCxnSpPr/>
      </xdr:nvCxnSpPr>
      <xdr:spPr>
        <a:xfrm>
          <a:off x="2019300" y="1006462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120521</xdr:rowOff>
    </xdr:from>
    <xdr:to>
      <xdr:col>2</xdr:col>
      <xdr:colOff>638175</xdr:colOff>
      <xdr:row>58</xdr:row>
      <xdr:rowOff>140041</xdr:rowOff>
    </xdr:to>
    <xdr:cxnSp macro="">
      <xdr:nvCxnSpPr>
        <xdr:cNvPr id="131" name="直線コネクタ 130"/>
        <xdr:cNvCxnSpPr/>
      </xdr:nvCxnSpPr>
      <xdr:spPr>
        <a:xfrm flipV="1">
          <a:off x="1130300" y="10064621"/>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151256</xdr:rowOff>
    </xdr:from>
    <xdr:to>
      <xdr:col>6</xdr:col>
      <xdr:colOff>561975</xdr:colOff>
      <xdr:row>58</xdr:row>
      <xdr:rowOff>81406</xdr:rowOff>
    </xdr:to>
    <xdr:sp macro="" textlink="">
      <xdr:nvSpPr>
        <xdr:cNvPr id="141" name="円/楕円 140"/>
        <xdr:cNvSpPr/>
      </xdr:nvSpPr>
      <xdr:spPr>
        <a:xfrm>
          <a:off x="4584700" y="99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66183</xdr:rowOff>
    </xdr:from>
    <xdr:ext cx="599010" cy="259045"/>
    <xdr:sp macro="" textlink="">
      <xdr:nvSpPr>
        <xdr:cNvPr id="142" name="物件費該当値テキスト"/>
        <xdr:cNvSpPr txBox="1"/>
      </xdr:nvSpPr>
      <xdr:spPr>
        <a:xfrm>
          <a:off x="4686300" y="98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33708</xdr:rowOff>
    </xdr:from>
    <xdr:to>
      <xdr:col>5</xdr:col>
      <xdr:colOff>409575</xdr:colOff>
      <xdr:row>58</xdr:row>
      <xdr:rowOff>135308</xdr:rowOff>
    </xdr:to>
    <xdr:sp macro="" textlink="">
      <xdr:nvSpPr>
        <xdr:cNvPr id="143" name="円/楕円 142"/>
        <xdr:cNvSpPr/>
      </xdr:nvSpPr>
      <xdr:spPr>
        <a:xfrm>
          <a:off x="3746500" y="99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126435</xdr:rowOff>
    </xdr:from>
    <xdr:ext cx="599010" cy="259045"/>
    <xdr:sp macro="" textlink="">
      <xdr:nvSpPr>
        <xdr:cNvPr id="144" name="テキスト ボックス 143"/>
        <xdr:cNvSpPr txBox="1"/>
      </xdr:nvSpPr>
      <xdr:spPr>
        <a:xfrm>
          <a:off x="3497794" y="1007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76351</xdr:rowOff>
    </xdr:from>
    <xdr:to>
      <xdr:col>4</xdr:col>
      <xdr:colOff>206375</xdr:colOff>
      <xdr:row>59</xdr:row>
      <xdr:rowOff>6501</xdr:rowOff>
    </xdr:to>
    <xdr:sp macro="" textlink="">
      <xdr:nvSpPr>
        <xdr:cNvPr id="145" name="円/楕円 144"/>
        <xdr:cNvSpPr/>
      </xdr:nvSpPr>
      <xdr:spPr>
        <a:xfrm>
          <a:off x="2857500" y="100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169078</xdr:rowOff>
    </xdr:from>
    <xdr:ext cx="534377" cy="259045"/>
    <xdr:sp macro="" textlink="">
      <xdr:nvSpPr>
        <xdr:cNvPr id="146" name="テキスト ボックス 145"/>
        <xdr:cNvSpPr txBox="1"/>
      </xdr:nvSpPr>
      <xdr:spPr>
        <a:xfrm>
          <a:off x="2641111" y="101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69721</xdr:rowOff>
    </xdr:from>
    <xdr:to>
      <xdr:col>3</xdr:col>
      <xdr:colOff>3175</xdr:colOff>
      <xdr:row>58</xdr:row>
      <xdr:rowOff>171321</xdr:rowOff>
    </xdr:to>
    <xdr:sp macro="" textlink="">
      <xdr:nvSpPr>
        <xdr:cNvPr id="147" name="円/楕円 146"/>
        <xdr:cNvSpPr/>
      </xdr:nvSpPr>
      <xdr:spPr>
        <a:xfrm>
          <a:off x="1968500" y="100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162448</xdr:rowOff>
    </xdr:from>
    <xdr:ext cx="534377" cy="259045"/>
    <xdr:sp macro="" textlink="">
      <xdr:nvSpPr>
        <xdr:cNvPr id="148" name="テキスト ボックス 147"/>
        <xdr:cNvSpPr txBox="1"/>
      </xdr:nvSpPr>
      <xdr:spPr>
        <a:xfrm>
          <a:off x="1752111" y="101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89241</xdr:rowOff>
    </xdr:from>
    <xdr:to>
      <xdr:col>1</xdr:col>
      <xdr:colOff>485775</xdr:colOff>
      <xdr:row>59</xdr:row>
      <xdr:rowOff>19391</xdr:rowOff>
    </xdr:to>
    <xdr:sp macro="" textlink="">
      <xdr:nvSpPr>
        <xdr:cNvPr id="149" name="円/楕円 148"/>
        <xdr:cNvSpPr/>
      </xdr:nvSpPr>
      <xdr:spPr>
        <a:xfrm>
          <a:off x="1079500" y="1003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10518</xdr:rowOff>
    </xdr:from>
    <xdr:ext cx="534377" cy="259045"/>
    <xdr:sp macro="" textlink="">
      <xdr:nvSpPr>
        <xdr:cNvPr id="150" name="テキスト ボックス 149"/>
        <xdr:cNvSpPr txBox="1"/>
      </xdr:nvSpPr>
      <xdr:spPr>
        <a:xfrm>
          <a:off x="863111" y="1012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60389</xdr:rowOff>
    </xdr:from>
    <xdr:to>
      <xdr:col>6</xdr:col>
      <xdr:colOff>511175</xdr:colOff>
      <xdr:row>78</xdr:row>
      <xdr:rowOff>66294</xdr:rowOff>
    </xdr:to>
    <xdr:cxnSp macro="">
      <xdr:nvCxnSpPr>
        <xdr:cNvPr id="179" name="直線コネクタ 178"/>
        <xdr:cNvCxnSpPr/>
      </xdr:nvCxnSpPr>
      <xdr:spPr>
        <a:xfrm flipV="1">
          <a:off x="3797300" y="13433489"/>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66294</xdr:rowOff>
    </xdr:from>
    <xdr:to>
      <xdr:col>5</xdr:col>
      <xdr:colOff>358775</xdr:colOff>
      <xdr:row>78</xdr:row>
      <xdr:rowOff>115557</xdr:rowOff>
    </xdr:to>
    <xdr:cxnSp macro="">
      <xdr:nvCxnSpPr>
        <xdr:cNvPr id="182" name="直線コネクタ 181"/>
        <xdr:cNvCxnSpPr/>
      </xdr:nvCxnSpPr>
      <xdr:spPr>
        <a:xfrm flipV="1">
          <a:off x="2908300" y="13439394"/>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96495</xdr:rowOff>
    </xdr:from>
    <xdr:to>
      <xdr:col>4</xdr:col>
      <xdr:colOff>155575</xdr:colOff>
      <xdr:row>78</xdr:row>
      <xdr:rowOff>115557</xdr:rowOff>
    </xdr:to>
    <xdr:cxnSp macro="">
      <xdr:nvCxnSpPr>
        <xdr:cNvPr id="185" name="直線コネクタ 184"/>
        <xdr:cNvCxnSpPr/>
      </xdr:nvCxnSpPr>
      <xdr:spPr>
        <a:xfrm>
          <a:off x="2019300" y="13469595"/>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96495</xdr:rowOff>
    </xdr:from>
    <xdr:to>
      <xdr:col>2</xdr:col>
      <xdr:colOff>638175</xdr:colOff>
      <xdr:row>78</xdr:row>
      <xdr:rowOff>111697</xdr:rowOff>
    </xdr:to>
    <xdr:cxnSp macro="">
      <xdr:nvCxnSpPr>
        <xdr:cNvPr id="188" name="直線コネクタ 187"/>
        <xdr:cNvCxnSpPr/>
      </xdr:nvCxnSpPr>
      <xdr:spPr>
        <a:xfrm flipV="1">
          <a:off x="1130300" y="1346959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9589</xdr:rowOff>
    </xdr:from>
    <xdr:to>
      <xdr:col>6</xdr:col>
      <xdr:colOff>561975</xdr:colOff>
      <xdr:row>78</xdr:row>
      <xdr:rowOff>111189</xdr:rowOff>
    </xdr:to>
    <xdr:sp macro="" textlink="">
      <xdr:nvSpPr>
        <xdr:cNvPr id="198" name="円/楕円 197"/>
        <xdr:cNvSpPr/>
      </xdr:nvSpPr>
      <xdr:spPr>
        <a:xfrm>
          <a:off x="4584700" y="133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159466</xdr:rowOff>
    </xdr:from>
    <xdr:ext cx="534377" cy="259045"/>
    <xdr:sp macro="" textlink="">
      <xdr:nvSpPr>
        <xdr:cNvPr id="199" name="維持補修費該当値テキスト"/>
        <xdr:cNvSpPr txBox="1"/>
      </xdr:nvSpPr>
      <xdr:spPr>
        <a:xfrm>
          <a:off x="4686300" y="133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15494</xdr:rowOff>
    </xdr:from>
    <xdr:to>
      <xdr:col>5</xdr:col>
      <xdr:colOff>409575</xdr:colOff>
      <xdr:row>78</xdr:row>
      <xdr:rowOff>117094</xdr:rowOff>
    </xdr:to>
    <xdr:sp macro="" textlink="">
      <xdr:nvSpPr>
        <xdr:cNvPr id="200" name="円/楕円 199"/>
        <xdr:cNvSpPr/>
      </xdr:nvSpPr>
      <xdr:spPr>
        <a:xfrm>
          <a:off x="3746500" y="133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108221</xdr:rowOff>
    </xdr:from>
    <xdr:ext cx="534377" cy="259045"/>
    <xdr:sp macro="" textlink="">
      <xdr:nvSpPr>
        <xdr:cNvPr id="201" name="テキスト ボックス 200"/>
        <xdr:cNvSpPr txBox="1"/>
      </xdr:nvSpPr>
      <xdr:spPr>
        <a:xfrm>
          <a:off x="3530111" y="134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64757</xdr:rowOff>
    </xdr:from>
    <xdr:to>
      <xdr:col>4</xdr:col>
      <xdr:colOff>206375</xdr:colOff>
      <xdr:row>78</xdr:row>
      <xdr:rowOff>166357</xdr:rowOff>
    </xdr:to>
    <xdr:sp macro="" textlink="">
      <xdr:nvSpPr>
        <xdr:cNvPr id="202" name="円/楕円 201"/>
        <xdr:cNvSpPr/>
      </xdr:nvSpPr>
      <xdr:spPr>
        <a:xfrm>
          <a:off x="2857500" y="134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157484</xdr:rowOff>
    </xdr:from>
    <xdr:ext cx="469744" cy="259045"/>
    <xdr:sp macro="" textlink="">
      <xdr:nvSpPr>
        <xdr:cNvPr id="203" name="テキスト ボックス 202"/>
        <xdr:cNvSpPr txBox="1"/>
      </xdr:nvSpPr>
      <xdr:spPr>
        <a:xfrm>
          <a:off x="2673427" y="135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45695</xdr:rowOff>
    </xdr:from>
    <xdr:to>
      <xdr:col>3</xdr:col>
      <xdr:colOff>3175</xdr:colOff>
      <xdr:row>78</xdr:row>
      <xdr:rowOff>147295</xdr:rowOff>
    </xdr:to>
    <xdr:sp macro="" textlink="">
      <xdr:nvSpPr>
        <xdr:cNvPr id="204" name="円/楕円 203"/>
        <xdr:cNvSpPr/>
      </xdr:nvSpPr>
      <xdr:spPr>
        <a:xfrm>
          <a:off x="1968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138422</xdr:rowOff>
    </xdr:from>
    <xdr:ext cx="469744" cy="259045"/>
    <xdr:sp macro="" textlink="">
      <xdr:nvSpPr>
        <xdr:cNvPr id="205" name="テキスト ボックス 204"/>
        <xdr:cNvSpPr txBox="1"/>
      </xdr:nvSpPr>
      <xdr:spPr>
        <a:xfrm>
          <a:off x="1784427" y="135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60897</xdr:rowOff>
    </xdr:from>
    <xdr:to>
      <xdr:col>1</xdr:col>
      <xdr:colOff>485775</xdr:colOff>
      <xdr:row>78</xdr:row>
      <xdr:rowOff>162497</xdr:rowOff>
    </xdr:to>
    <xdr:sp macro="" textlink="">
      <xdr:nvSpPr>
        <xdr:cNvPr id="206" name="円/楕円 205"/>
        <xdr:cNvSpPr/>
      </xdr:nvSpPr>
      <xdr:spPr>
        <a:xfrm>
          <a:off x="1079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153624</xdr:rowOff>
    </xdr:from>
    <xdr:ext cx="469744" cy="259045"/>
    <xdr:sp macro="" textlink="">
      <xdr:nvSpPr>
        <xdr:cNvPr id="207" name="テキスト ボックス 206"/>
        <xdr:cNvSpPr txBox="1"/>
      </xdr:nvSpPr>
      <xdr:spPr>
        <a:xfrm>
          <a:off x="895427"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8229</xdr:rowOff>
    </xdr:from>
    <xdr:to>
      <xdr:col>6</xdr:col>
      <xdr:colOff>511175</xdr:colOff>
      <xdr:row>99</xdr:row>
      <xdr:rowOff>32792</xdr:rowOff>
    </xdr:to>
    <xdr:cxnSp macro="">
      <xdr:nvCxnSpPr>
        <xdr:cNvPr id="237" name="直線コネクタ 236"/>
        <xdr:cNvCxnSpPr/>
      </xdr:nvCxnSpPr>
      <xdr:spPr>
        <a:xfrm>
          <a:off x="3797300" y="16981779"/>
          <a:ext cx="8382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8229</xdr:rowOff>
    </xdr:from>
    <xdr:to>
      <xdr:col>5</xdr:col>
      <xdr:colOff>358775</xdr:colOff>
      <xdr:row>99</xdr:row>
      <xdr:rowOff>89167</xdr:rowOff>
    </xdr:to>
    <xdr:cxnSp macro="">
      <xdr:nvCxnSpPr>
        <xdr:cNvPr id="240" name="直線コネクタ 239"/>
        <xdr:cNvCxnSpPr/>
      </xdr:nvCxnSpPr>
      <xdr:spPr>
        <a:xfrm flipV="1">
          <a:off x="2908300" y="16981779"/>
          <a:ext cx="889000" cy="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68351</xdr:rowOff>
    </xdr:from>
    <xdr:to>
      <xdr:col>4</xdr:col>
      <xdr:colOff>155575</xdr:colOff>
      <xdr:row>99</xdr:row>
      <xdr:rowOff>89167</xdr:rowOff>
    </xdr:to>
    <xdr:cxnSp macro="">
      <xdr:nvCxnSpPr>
        <xdr:cNvPr id="243" name="直線コネクタ 242"/>
        <xdr:cNvCxnSpPr/>
      </xdr:nvCxnSpPr>
      <xdr:spPr>
        <a:xfrm>
          <a:off x="2019300" y="17041901"/>
          <a:ext cx="8890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36588</xdr:rowOff>
    </xdr:from>
    <xdr:to>
      <xdr:col>2</xdr:col>
      <xdr:colOff>638175</xdr:colOff>
      <xdr:row>99</xdr:row>
      <xdr:rowOff>68351</xdr:rowOff>
    </xdr:to>
    <xdr:cxnSp macro="">
      <xdr:nvCxnSpPr>
        <xdr:cNvPr id="246" name="直線コネクタ 245"/>
        <xdr:cNvCxnSpPr/>
      </xdr:nvCxnSpPr>
      <xdr:spPr>
        <a:xfrm>
          <a:off x="1130300" y="17010138"/>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153442</xdr:rowOff>
    </xdr:from>
    <xdr:to>
      <xdr:col>6</xdr:col>
      <xdr:colOff>561975</xdr:colOff>
      <xdr:row>99</xdr:row>
      <xdr:rowOff>83592</xdr:rowOff>
    </xdr:to>
    <xdr:sp macro="" textlink="">
      <xdr:nvSpPr>
        <xdr:cNvPr id="256" name="円/楕円 255"/>
        <xdr:cNvSpPr/>
      </xdr:nvSpPr>
      <xdr:spPr>
        <a:xfrm>
          <a:off x="4584700" y="169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68369</xdr:rowOff>
    </xdr:from>
    <xdr:ext cx="534377" cy="259045"/>
    <xdr:sp macro="" textlink="">
      <xdr:nvSpPr>
        <xdr:cNvPr id="257" name="扶助費該当値テキスト"/>
        <xdr:cNvSpPr txBox="1"/>
      </xdr:nvSpPr>
      <xdr:spPr>
        <a:xfrm>
          <a:off x="4686300" y="168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128879</xdr:rowOff>
    </xdr:from>
    <xdr:to>
      <xdr:col>5</xdr:col>
      <xdr:colOff>409575</xdr:colOff>
      <xdr:row>99</xdr:row>
      <xdr:rowOff>59029</xdr:rowOff>
    </xdr:to>
    <xdr:sp macro="" textlink="">
      <xdr:nvSpPr>
        <xdr:cNvPr id="258" name="円/楕円 257"/>
        <xdr:cNvSpPr/>
      </xdr:nvSpPr>
      <xdr:spPr>
        <a:xfrm>
          <a:off x="3746500" y="169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50156</xdr:rowOff>
    </xdr:from>
    <xdr:ext cx="534377" cy="259045"/>
    <xdr:sp macro="" textlink="">
      <xdr:nvSpPr>
        <xdr:cNvPr id="259" name="テキスト ボックス 258"/>
        <xdr:cNvSpPr txBox="1"/>
      </xdr:nvSpPr>
      <xdr:spPr>
        <a:xfrm>
          <a:off x="3530111" y="1702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38367</xdr:rowOff>
    </xdr:from>
    <xdr:to>
      <xdr:col>4</xdr:col>
      <xdr:colOff>206375</xdr:colOff>
      <xdr:row>99</xdr:row>
      <xdr:rowOff>139967</xdr:rowOff>
    </xdr:to>
    <xdr:sp macro="" textlink="">
      <xdr:nvSpPr>
        <xdr:cNvPr id="260" name="円/楕円 259"/>
        <xdr:cNvSpPr/>
      </xdr:nvSpPr>
      <xdr:spPr>
        <a:xfrm>
          <a:off x="2857500" y="170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131094</xdr:rowOff>
    </xdr:from>
    <xdr:ext cx="534377" cy="259045"/>
    <xdr:sp macro="" textlink="">
      <xdr:nvSpPr>
        <xdr:cNvPr id="261" name="テキスト ボックス 260"/>
        <xdr:cNvSpPr txBox="1"/>
      </xdr:nvSpPr>
      <xdr:spPr>
        <a:xfrm>
          <a:off x="2641111" y="171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17551</xdr:rowOff>
    </xdr:from>
    <xdr:to>
      <xdr:col>3</xdr:col>
      <xdr:colOff>3175</xdr:colOff>
      <xdr:row>99</xdr:row>
      <xdr:rowOff>119151</xdr:rowOff>
    </xdr:to>
    <xdr:sp macro="" textlink="">
      <xdr:nvSpPr>
        <xdr:cNvPr id="262" name="円/楕円 261"/>
        <xdr:cNvSpPr/>
      </xdr:nvSpPr>
      <xdr:spPr>
        <a:xfrm>
          <a:off x="1968500" y="169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110278</xdr:rowOff>
    </xdr:from>
    <xdr:ext cx="534377" cy="259045"/>
    <xdr:sp macro="" textlink="">
      <xdr:nvSpPr>
        <xdr:cNvPr id="263" name="テキスト ボックス 262"/>
        <xdr:cNvSpPr txBox="1"/>
      </xdr:nvSpPr>
      <xdr:spPr>
        <a:xfrm>
          <a:off x="1752111" y="170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157238</xdr:rowOff>
    </xdr:from>
    <xdr:to>
      <xdr:col>1</xdr:col>
      <xdr:colOff>485775</xdr:colOff>
      <xdr:row>99</xdr:row>
      <xdr:rowOff>87388</xdr:rowOff>
    </xdr:to>
    <xdr:sp macro="" textlink="">
      <xdr:nvSpPr>
        <xdr:cNvPr id="264" name="円/楕円 263"/>
        <xdr:cNvSpPr/>
      </xdr:nvSpPr>
      <xdr:spPr>
        <a:xfrm>
          <a:off x="1079500" y="169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78515</xdr:rowOff>
    </xdr:from>
    <xdr:ext cx="534377" cy="259045"/>
    <xdr:sp macro="" textlink="">
      <xdr:nvSpPr>
        <xdr:cNvPr id="265" name="テキスト ボックス 264"/>
        <xdr:cNvSpPr txBox="1"/>
      </xdr:nvSpPr>
      <xdr:spPr>
        <a:xfrm>
          <a:off x="863111" y="170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46625</xdr:rowOff>
    </xdr:from>
    <xdr:to>
      <xdr:col>15</xdr:col>
      <xdr:colOff>180975</xdr:colOff>
      <xdr:row>36</xdr:row>
      <xdr:rowOff>125746</xdr:rowOff>
    </xdr:to>
    <xdr:cxnSp macro="">
      <xdr:nvCxnSpPr>
        <xdr:cNvPr id="294" name="直線コネクタ 293"/>
        <xdr:cNvCxnSpPr/>
      </xdr:nvCxnSpPr>
      <xdr:spPr>
        <a:xfrm flipV="1">
          <a:off x="9639300" y="6218825"/>
          <a:ext cx="838200" cy="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125746</xdr:rowOff>
    </xdr:from>
    <xdr:to>
      <xdr:col>14</xdr:col>
      <xdr:colOff>28575</xdr:colOff>
      <xdr:row>37</xdr:row>
      <xdr:rowOff>149953</xdr:rowOff>
    </xdr:to>
    <xdr:cxnSp macro="">
      <xdr:nvCxnSpPr>
        <xdr:cNvPr id="297" name="直線コネクタ 296"/>
        <xdr:cNvCxnSpPr/>
      </xdr:nvCxnSpPr>
      <xdr:spPr>
        <a:xfrm flipV="1">
          <a:off x="8750300" y="6297946"/>
          <a:ext cx="889000" cy="19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145348</xdr:rowOff>
    </xdr:from>
    <xdr:to>
      <xdr:col>12</xdr:col>
      <xdr:colOff>511175</xdr:colOff>
      <xdr:row>37</xdr:row>
      <xdr:rowOff>149953</xdr:rowOff>
    </xdr:to>
    <xdr:cxnSp macro="">
      <xdr:nvCxnSpPr>
        <xdr:cNvPr id="300" name="直線コネクタ 299"/>
        <xdr:cNvCxnSpPr/>
      </xdr:nvCxnSpPr>
      <xdr:spPr>
        <a:xfrm>
          <a:off x="7861300" y="6488998"/>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119580</xdr:rowOff>
    </xdr:from>
    <xdr:to>
      <xdr:col>11</xdr:col>
      <xdr:colOff>307975</xdr:colOff>
      <xdr:row>37</xdr:row>
      <xdr:rowOff>145348</xdr:rowOff>
    </xdr:to>
    <xdr:cxnSp macro="">
      <xdr:nvCxnSpPr>
        <xdr:cNvPr id="303" name="直線コネクタ 302"/>
        <xdr:cNvCxnSpPr/>
      </xdr:nvCxnSpPr>
      <xdr:spPr>
        <a:xfrm>
          <a:off x="6972300" y="6291780"/>
          <a:ext cx="889000" cy="1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167275</xdr:rowOff>
    </xdr:from>
    <xdr:to>
      <xdr:col>15</xdr:col>
      <xdr:colOff>231775</xdr:colOff>
      <xdr:row>36</xdr:row>
      <xdr:rowOff>97425</xdr:rowOff>
    </xdr:to>
    <xdr:sp macro="" textlink="">
      <xdr:nvSpPr>
        <xdr:cNvPr id="313" name="円/楕円 312"/>
        <xdr:cNvSpPr/>
      </xdr:nvSpPr>
      <xdr:spPr>
        <a:xfrm>
          <a:off x="10426700" y="61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18702</xdr:rowOff>
    </xdr:from>
    <xdr:ext cx="599010" cy="259045"/>
    <xdr:sp macro="" textlink="">
      <xdr:nvSpPr>
        <xdr:cNvPr id="314" name="補助費等該当値テキスト"/>
        <xdr:cNvSpPr txBox="1"/>
      </xdr:nvSpPr>
      <xdr:spPr>
        <a:xfrm>
          <a:off x="10528300" y="60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74946</xdr:rowOff>
    </xdr:from>
    <xdr:to>
      <xdr:col>14</xdr:col>
      <xdr:colOff>79375</xdr:colOff>
      <xdr:row>37</xdr:row>
      <xdr:rowOff>5096</xdr:rowOff>
    </xdr:to>
    <xdr:sp macro="" textlink="">
      <xdr:nvSpPr>
        <xdr:cNvPr id="315" name="円/楕円 314"/>
        <xdr:cNvSpPr/>
      </xdr:nvSpPr>
      <xdr:spPr>
        <a:xfrm>
          <a:off x="9588500" y="62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21623</xdr:rowOff>
    </xdr:from>
    <xdr:ext cx="599010" cy="259045"/>
    <xdr:sp macro="" textlink="">
      <xdr:nvSpPr>
        <xdr:cNvPr id="316" name="テキスト ボックス 315"/>
        <xdr:cNvSpPr txBox="1"/>
      </xdr:nvSpPr>
      <xdr:spPr>
        <a:xfrm>
          <a:off x="9339794" y="602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99153</xdr:rowOff>
    </xdr:from>
    <xdr:to>
      <xdr:col>12</xdr:col>
      <xdr:colOff>561975</xdr:colOff>
      <xdr:row>38</xdr:row>
      <xdr:rowOff>29303</xdr:rowOff>
    </xdr:to>
    <xdr:sp macro="" textlink="">
      <xdr:nvSpPr>
        <xdr:cNvPr id="317" name="円/楕円 316"/>
        <xdr:cNvSpPr/>
      </xdr:nvSpPr>
      <xdr:spPr>
        <a:xfrm>
          <a:off x="8699500" y="64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20430</xdr:rowOff>
    </xdr:from>
    <xdr:ext cx="599010" cy="259045"/>
    <xdr:sp macro="" textlink="">
      <xdr:nvSpPr>
        <xdr:cNvPr id="318" name="テキスト ボックス 317"/>
        <xdr:cNvSpPr txBox="1"/>
      </xdr:nvSpPr>
      <xdr:spPr>
        <a:xfrm>
          <a:off x="8450794" y="653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94548</xdr:rowOff>
    </xdr:from>
    <xdr:to>
      <xdr:col>11</xdr:col>
      <xdr:colOff>358775</xdr:colOff>
      <xdr:row>38</xdr:row>
      <xdr:rowOff>24698</xdr:rowOff>
    </xdr:to>
    <xdr:sp macro="" textlink="">
      <xdr:nvSpPr>
        <xdr:cNvPr id="319" name="円/楕円 318"/>
        <xdr:cNvSpPr/>
      </xdr:nvSpPr>
      <xdr:spPr>
        <a:xfrm>
          <a:off x="7810500" y="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15825</xdr:rowOff>
    </xdr:from>
    <xdr:ext cx="599010" cy="259045"/>
    <xdr:sp macro="" textlink="">
      <xdr:nvSpPr>
        <xdr:cNvPr id="320" name="テキスト ボックス 319"/>
        <xdr:cNvSpPr txBox="1"/>
      </xdr:nvSpPr>
      <xdr:spPr>
        <a:xfrm>
          <a:off x="7561794" y="653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68780</xdr:rowOff>
    </xdr:from>
    <xdr:to>
      <xdr:col>10</xdr:col>
      <xdr:colOff>155575</xdr:colOff>
      <xdr:row>36</xdr:row>
      <xdr:rowOff>170380</xdr:rowOff>
    </xdr:to>
    <xdr:sp macro="" textlink="">
      <xdr:nvSpPr>
        <xdr:cNvPr id="321" name="円/楕円 320"/>
        <xdr:cNvSpPr/>
      </xdr:nvSpPr>
      <xdr:spPr>
        <a:xfrm>
          <a:off x="6921500" y="62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15457</xdr:rowOff>
    </xdr:from>
    <xdr:ext cx="599010" cy="259045"/>
    <xdr:sp macro="" textlink="">
      <xdr:nvSpPr>
        <xdr:cNvPr id="322" name="テキスト ボックス 321"/>
        <xdr:cNvSpPr txBox="1"/>
      </xdr:nvSpPr>
      <xdr:spPr>
        <a:xfrm>
          <a:off x="6672794" y="601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67072</xdr:rowOff>
    </xdr:from>
    <xdr:to>
      <xdr:col>15</xdr:col>
      <xdr:colOff>180975</xdr:colOff>
      <xdr:row>58</xdr:row>
      <xdr:rowOff>105577</xdr:rowOff>
    </xdr:to>
    <xdr:cxnSp macro="">
      <xdr:nvCxnSpPr>
        <xdr:cNvPr id="351" name="直線コネクタ 350"/>
        <xdr:cNvCxnSpPr/>
      </xdr:nvCxnSpPr>
      <xdr:spPr>
        <a:xfrm>
          <a:off x="9639300" y="10011172"/>
          <a:ext cx="8382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67072</xdr:rowOff>
    </xdr:from>
    <xdr:to>
      <xdr:col>14</xdr:col>
      <xdr:colOff>28575</xdr:colOff>
      <xdr:row>58</xdr:row>
      <xdr:rowOff>102449</xdr:rowOff>
    </xdr:to>
    <xdr:cxnSp macro="">
      <xdr:nvCxnSpPr>
        <xdr:cNvPr id="354" name="直線コネクタ 353"/>
        <xdr:cNvCxnSpPr/>
      </xdr:nvCxnSpPr>
      <xdr:spPr>
        <a:xfrm flipV="1">
          <a:off x="8750300" y="10011172"/>
          <a:ext cx="889000" cy="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102449</xdr:rowOff>
    </xdr:from>
    <xdr:to>
      <xdr:col>12</xdr:col>
      <xdr:colOff>511175</xdr:colOff>
      <xdr:row>58</xdr:row>
      <xdr:rowOff>164388</xdr:rowOff>
    </xdr:to>
    <xdr:cxnSp macro="">
      <xdr:nvCxnSpPr>
        <xdr:cNvPr id="357" name="直線コネクタ 356"/>
        <xdr:cNvCxnSpPr/>
      </xdr:nvCxnSpPr>
      <xdr:spPr>
        <a:xfrm flipV="1">
          <a:off x="7861300" y="10046549"/>
          <a:ext cx="889000" cy="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45465</xdr:rowOff>
    </xdr:from>
    <xdr:to>
      <xdr:col>11</xdr:col>
      <xdr:colOff>307975</xdr:colOff>
      <xdr:row>58</xdr:row>
      <xdr:rowOff>164388</xdr:rowOff>
    </xdr:to>
    <xdr:cxnSp macro="">
      <xdr:nvCxnSpPr>
        <xdr:cNvPr id="360" name="直線コネクタ 359"/>
        <xdr:cNvCxnSpPr/>
      </xdr:nvCxnSpPr>
      <xdr:spPr>
        <a:xfrm>
          <a:off x="6972300" y="9989565"/>
          <a:ext cx="889000" cy="1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54777</xdr:rowOff>
    </xdr:from>
    <xdr:to>
      <xdr:col>15</xdr:col>
      <xdr:colOff>231775</xdr:colOff>
      <xdr:row>58</xdr:row>
      <xdr:rowOff>156377</xdr:rowOff>
    </xdr:to>
    <xdr:sp macro="" textlink="">
      <xdr:nvSpPr>
        <xdr:cNvPr id="370" name="円/楕円 369"/>
        <xdr:cNvSpPr/>
      </xdr:nvSpPr>
      <xdr:spPr>
        <a:xfrm>
          <a:off x="10426700" y="99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141154</xdr:rowOff>
    </xdr:from>
    <xdr:ext cx="599010" cy="259045"/>
    <xdr:sp macro="" textlink="">
      <xdr:nvSpPr>
        <xdr:cNvPr id="371" name="普通建設事業費該当値テキスト"/>
        <xdr:cNvSpPr txBox="1"/>
      </xdr:nvSpPr>
      <xdr:spPr>
        <a:xfrm>
          <a:off x="10528300" y="991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16272</xdr:rowOff>
    </xdr:from>
    <xdr:to>
      <xdr:col>14</xdr:col>
      <xdr:colOff>79375</xdr:colOff>
      <xdr:row>58</xdr:row>
      <xdr:rowOff>117872</xdr:rowOff>
    </xdr:to>
    <xdr:sp macro="" textlink="">
      <xdr:nvSpPr>
        <xdr:cNvPr id="372" name="円/楕円 371"/>
        <xdr:cNvSpPr/>
      </xdr:nvSpPr>
      <xdr:spPr>
        <a:xfrm>
          <a:off x="9588500" y="99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108999</xdr:rowOff>
    </xdr:from>
    <xdr:ext cx="599010" cy="259045"/>
    <xdr:sp macro="" textlink="">
      <xdr:nvSpPr>
        <xdr:cNvPr id="373" name="テキスト ボックス 372"/>
        <xdr:cNvSpPr txBox="1"/>
      </xdr:nvSpPr>
      <xdr:spPr>
        <a:xfrm>
          <a:off x="9339794" y="100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51649</xdr:rowOff>
    </xdr:from>
    <xdr:to>
      <xdr:col>12</xdr:col>
      <xdr:colOff>561975</xdr:colOff>
      <xdr:row>58</xdr:row>
      <xdr:rowOff>153249</xdr:rowOff>
    </xdr:to>
    <xdr:sp macro="" textlink="">
      <xdr:nvSpPr>
        <xdr:cNvPr id="374" name="円/楕円 373"/>
        <xdr:cNvSpPr/>
      </xdr:nvSpPr>
      <xdr:spPr>
        <a:xfrm>
          <a:off x="8699500" y="99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144376</xdr:rowOff>
    </xdr:from>
    <xdr:ext cx="599010" cy="259045"/>
    <xdr:sp macro="" textlink="">
      <xdr:nvSpPr>
        <xdr:cNvPr id="375" name="テキスト ボックス 374"/>
        <xdr:cNvSpPr txBox="1"/>
      </xdr:nvSpPr>
      <xdr:spPr>
        <a:xfrm>
          <a:off x="8450794" y="1008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113588</xdr:rowOff>
    </xdr:from>
    <xdr:to>
      <xdr:col>11</xdr:col>
      <xdr:colOff>358775</xdr:colOff>
      <xdr:row>59</xdr:row>
      <xdr:rowOff>43738</xdr:rowOff>
    </xdr:to>
    <xdr:sp macro="" textlink="">
      <xdr:nvSpPr>
        <xdr:cNvPr id="376" name="円/楕円 375"/>
        <xdr:cNvSpPr/>
      </xdr:nvSpPr>
      <xdr:spPr>
        <a:xfrm>
          <a:off x="7810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34865</xdr:rowOff>
    </xdr:from>
    <xdr:ext cx="534377" cy="259045"/>
    <xdr:sp macro="" textlink="">
      <xdr:nvSpPr>
        <xdr:cNvPr id="377" name="テキスト ボックス 376"/>
        <xdr:cNvSpPr txBox="1"/>
      </xdr:nvSpPr>
      <xdr:spPr>
        <a:xfrm>
          <a:off x="7594111" y="101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166115</xdr:rowOff>
    </xdr:from>
    <xdr:to>
      <xdr:col>10</xdr:col>
      <xdr:colOff>155575</xdr:colOff>
      <xdr:row>58</xdr:row>
      <xdr:rowOff>96265</xdr:rowOff>
    </xdr:to>
    <xdr:sp macro="" textlink="">
      <xdr:nvSpPr>
        <xdr:cNvPr id="378" name="円/楕円 377"/>
        <xdr:cNvSpPr/>
      </xdr:nvSpPr>
      <xdr:spPr>
        <a:xfrm>
          <a:off x="6921500" y="99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112792</xdr:rowOff>
    </xdr:from>
    <xdr:ext cx="599010" cy="259045"/>
    <xdr:sp macro="" textlink="">
      <xdr:nvSpPr>
        <xdr:cNvPr id="379" name="テキスト ボックス 378"/>
        <xdr:cNvSpPr txBox="1"/>
      </xdr:nvSpPr>
      <xdr:spPr>
        <a:xfrm>
          <a:off x="6672794" y="971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119340</xdr:rowOff>
    </xdr:from>
    <xdr:to>
      <xdr:col>15</xdr:col>
      <xdr:colOff>180975</xdr:colOff>
      <xdr:row>79</xdr:row>
      <xdr:rowOff>13880</xdr:rowOff>
    </xdr:to>
    <xdr:cxnSp macro="">
      <xdr:nvCxnSpPr>
        <xdr:cNvPr id="408" name="直線コネクタ 407"/>
        <xdr:cNvCxnSpPr/>
      </xdr:nvCxnSpPr>
      <xdr:spPr>
        <a:xfrm>
          <a:off x="9639300" y="13492440"/>
          <a:ext cx="8382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134530</xdr:rowOff>
    </xdr:from>
    <xdr:to>
      <xdr:col>15</xdr:col>
      <xdr:colOff>231775</xdr:colOff>
      <xdr:row>79</xdr:row>
      <xdr:rowOff>64680</xdr:rowOff>
    </xdr:to>
    <xdr:sp macro="" textlink="">
      <xdr:nvSpPr>
        <xdr:cNvPr id="418" name="円/楕円 417"/>
        <xdr:cNvSpPr/>
      </xdr:nvSpPr>
      <xdr:spPr>
        <a:xfrm>
          <a:off x="10426700" y="135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49457</xdr:rowOff>
    </xdr:from>
    <xdr:ext cx="534377" cy="259045"/>
    <xdr:sp macro="" textlink="">
      <xdr:nvSpPr>
        <xdr:cNvPr id="419" name="普通建設事業費 （ うち新規整備　）該当値テキスト"/>
        <xdr:cNvSpPr txBox="1"/>
      </xdr:nvSpPr>
      <xdr:spPr>
        <a:xfrm>
          <a:off x="10528300" y="134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68540</xdr:rowOff>
    </xdr:from>
    <xdr:to>
      <xdr:col>14</xdr:col>
      <xdr:colOff>79375</xdr:colOff>
      <xdr:row>78</xdr:row>
      <xdr:rowOff>170140</xdr:rowOff>
    </xdr:to>
    <xdr:sp macro="" textlink="">
      <xdr:nvSpPr>
        <xdr:cNvPr id="420" name="円/楕円 419"/>
        <xdr:cNvSpPr/>
      </xdr:nvSpPr>
      <xdr:spPr>
        <a:xfrm>
          <a:off x="9588500" y="134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161267</xdr:rowOff>
    </xdr:from>
    <xdr:ext cx="534377" cy="259045"/>
    <xdr:sp macro="" textlink="">
      <xdr:nvSpPr>
        <xdr:cNvPr id="421" name="テキスト ボックス 420"/>
        <xdr:cNvSpPr txBox="1"/>
      </xdr:nvSpPr>
      <xdr:spPr>
        <a:xfrm>
          <a:off x="9372111" y="135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47898</xdr:rowOff>
    </xdr:from>
    <xdr:to>
      <xdr:col>15</xdr:col>
      <xdr:colOff>180975</xdr:colOff>
      <xdr:row>98</xdr:row>
      <xdr:rowOff>93489</xdr:rowOff>
    </xdr:to>
    <xdr:cxnSp macro="">
      <xdr:nvCxnSpPr>
        <xdr:cNvPr id="448" name="直線コネクタ 447"/>
        <xdr:cNvCxnSpPr/>
      </xdr:nvCxnSpPr>
      <xdr:spPr>
        <a:xfrm flipV="1">
          <a:off x="9639300" y="16849998"/>
          <a:ext cx="8382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168548</xdr:rowOff>
    </xdr:from>
    <xdr:to>
      <xdr:col>15</xdr:col>
      <xdr:colOff>231775</xdr:colOff>
      <xdr:row>98</xdr:row>
      <xdr:rowOff>98698</xdr:rowOff>
    </xdr:to>
    <xdr:sp macro="" textlink="">
      <xdr:nvSpPr>
        <xdr:cNvPr id="458" name="円/楕円 457"/>
        <xdr:cNvSpPr/>
      </xdr:nvSpPr>
      <xdr:spPr>
        <a:xfrm>
          <a:off x="10426700" y="167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99010" cy="259045"/>
    <xdr:sp macro="" textlink="">
      <xdr:nvSpPr>
        <xdr:cNvPr id="459" name="普通建設事業費 （ うち更新整備　）該当値テキスト"/>
        <xdr:cNvSpPr txBox="1"/>
      </xdr:nvSpPr>
      <xdr:spPr>
        <a:xfrm>
          <a:off x="10528300" y="16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42689</xdr:rowOff>
    </xdr:from>
    <xdr:to>
      <xdr:col>14</xdr:col>
      <xdr:colOff>79375</xdr:colOff>
      <xdr:row>98</xdr:row>
      <xdr:rowOff>144289</xdr:rowOff>
    </xdr:to>
    <xdr:sp macro="" textlink="">
      <xdr:nvSpPr>
        <xdr:cNvPr id="460" name="円/楕円 459"/>
        <xdr:cNvSpPr/>
      </xdr:nvSpPr>
      <xdr:spPr>
        <a:xfrm>
          <a:off x="9588500" y="168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135416</xdr:rowOff>
    </xdr:from>
    <xdr:ext cx="534377" cy="259045"/>
    <xdr:sp macro="" textlink="">
      <xdr:nvSpPr>
        <xdr:cNvPr id="461" name="テキスト ボックス 460"/>
        <xdr:cNvSpPr txBox="1"/>
      </xdr:nvSpPr>
      <xdr:spPr>
        <a:xfrm>
          <a:off x="9372111" y="169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73587</xdr:rowOff>
    </xdr:from>
    <xdr:to>
      <xdr:col>23</xdr:col>
      <xdr:colOff>517525</xdr:colOff>
      <xdr:row>38</xdr:row>
      <xdr:rowOff>125518</xdr:rowOff>
    </xdr:to>
    <xdr:cxnSp macro="">
      <xdr:nvCxnSpPr>
        <xdr:cNvPr id="488" name="直線コネクタ 487"/>
        <xdr:cNvCxnSpPr/>
      </xdr:nvCxnSpPr>
      <xdr:spPr>
        <a:xfrm flipV="1">
          <a:off x="15481300" y="6588687"/>
          <a:ext cx="8382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125518</xdr:rowOff>
    </xdr:from>
    <xdr:to>
      <xdr:col>22</xdr:col>
      <xdr:colOff>365125</xdr:colOff>
      <xdr:row>38</xdr:row>
      <xdr:rowOff>136083</xdr:rowOff>
    </xdr:to>
    <xdr:cxnSp macro="">
      <xdr:nvCxnSpPr>
        <xdr:cNvPr id="491" name="直線コネクタ 490"/>
        <xdr:cNvCxnSpPr/>
      </xdr:nvCxnSpPr>
      <xdr:spPr>
        <a:xfrm flipV="1">
          <a:off x="14592300" y="6640618"/>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128953</xdr:rowOff>
    </xdr:from>
    <xdr:to>
      <xdr:col>21</xdr:col>
      <xdr:colOff>161925</xdr:colOff>
      <xdr:row>38</xdr:row>
      <xdr:rowOff>136083</xdr:rowOff>
    </xdr:to>
    <xdr:cxnSp macro="">
      <xdr:nvCxnSpPr>
        <xdr:cNvPr id="494" name="直線コネクタ 493"/>
        <xdr:cNvCxnSpPr/>
      </xdr:nvCxnSpPr>
      <xdr:spPr>
        <a:xfrm>
          <a:off x="13703300" y="6644053"/>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128869</xdr:rowOff>
    </xdr:from>
    <xdr:to>
      <xdr:col>19</xdr:col>
      <xdr:colOff>644525</xdr:colOff>
      <xdr:row>38</xdr:row>
      <xdr:rowOff>128953</xdr:rowOff>
    </xdr:to>
    <xdr:cxnSp macro="">
      <xdr:nvCxnSpPr>
        <xdr:cNvPr id="497" name="直線コネクタ 496"/>
        <xdr:cNvCxnSpPr/>
      </xdr:nvCxnSpPr>
      <xdr:spPr>
        <a:xfrm>
          <a:off x="12814300" y="664396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22787</xdr:rowOff>
    </xdr:from>
    <xdr:to>
      <xdr:col>23</xdr:col>
      <xdr:colOff>568325</xdr:colOff>
      <xdr:row>38</xdr:row>
      <xdr:rowOff>124387</xdr:rowOff>
    </xdr:to>
    <xdr:sp macro="" textlink="">
      <xdr:nvSpPr>
        <xdr:cNvPr id="507" name="円/楕円 506"/>
        <xdr:cNvSpPr/>
      </xdr:nvSpPr>
      <xdr:spPr>
        <a:xfrm>
          <a:off x="16268700" y="65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153614</xdr:rowOff>
    </xdr:from>
    <xdr:ext cx="534377" cy="259045"/>
    <xdr:sp macro="" textlink="">
      <xdr:nvSpPr>
        <xdr:cNvPr id="508" name="災害復旧事業費該当値テキスト"/>
        <xdr:cNvSpPr txBox="1"/>
      </xdr:nvSpPr>
      <xdr:spPr>
        <a:xfrm>
          <a:off x="16370300" y="63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74718</xdr:rowOff>
    </xdr:from>
    <xdr:to>
      <xdr:col>22</xdr:col>
      <xdr:colOff>415925</xdr:colOff>
      <xdr:row>39</xdr:row>
      <xdr:rowOff>4868</xdr:rowOff>
    </xdr:to>
    <xdr:sp macro="" textlink="">
      <xdr:nvSpPr>
        <xdr:cNvPr id="509" name="円/楕円 508"/>
        <xdr:cNvSpPr/>
      </xdr:nvSpPr>
      <xdr:spPr>
        <a:xfrm>
          <a:off x="15430500" y="65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167445</xdr:rowOff>
    </xdr:from>
    <xdr:ext cx="469744" cy="259045"/>
    <xdr:sp macro="" textlink="">
      <xdr:nvSpPr>
        <xdr:cNvPr id="510" name="テキスト ボックス 509"/>
        <xdr:cNvSpPr txBox="1"/>
      </xdr:nvSpPr>
      <xdr:spPr>
        <a:xfrm>
          <a:off x="15246427" y="6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85283</xdr:rowOff>
    </xdr:from>
    <xdr:to>
      <xdr:col>21</xdr:col>
      <xdr:colOff>212725</xdr:colOff>
      <xdr:row>39</xdr:row>
      <xdr:rowOff>15433</xdr:rowOff>
    </xdr:to>
    <xdr:sp macro="" textlink="">
      <xdr:nvSpPr>
        <xdr:cNvPr id="511" name="円/楕円 510"/>
        <xdr:cNvSpPr/>
      </xdr:nvSpPr>
      <xdr:spPr>
        <a:xfrm>
          <a:off x="14541500" y="66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6560</xdr:rowOff>
    </xdr:from>
    <xdr:ext cx="469744" cy="259045"/>
    <xdr:sp macro="" textlink="">
      <xdr:nvSpPr>
        <xdr:cNvPr id="512" name="テキスト ボックス 511"/>
        <xdr:cNvSpPr txBox="1"/>
      </xdr:nvSpPr>
      <xdr:spPr>
        <a:xfrm>
          <a:off x="14357427" y="669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78153</xdr:rowOff>
    </xdr:from>
    <xdr:to>
      <xdr:col>20</xdr:col>
      <xdr:colOff>9525</xdr:colOff>
      <xdr:row>39</xdr:row>
      <xdr:rowOff>8303</xdr:rowOff>
    </xdr:to>
    <xdr:sp macro="" textlink="">
      <xdr:nvSpPr>
        <xdr:cNvPr id="513" name="円/楕円 512"/>
        <xdr:cNvSpPr/>
      </xdr:nvSpPr>
      <xdr:spPr>
        <a:xfrm>
          <a:off x="13652500" y="65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170880</xdr:rowOff>
    </xdr:from>
    <xdr:ext cx="469744" cy="259045"/>
    <xdr:sp macro="" textlink="">
      <xdr:nvSpPr>
        <xdr:cNvPr id="514" name="テキスト ボックス 513"/>
        <xdr:cNvSpPr txBox="1"/>
      </xdr:nvSpPr>
      <xdr:spPr>
        <a:xfrm>
          <a:off x="13468427" y="668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78069</xdr:rowOff>
    </xdr:from>
    <xdr:to>
      <xdr:col>18</xdr:col>
      <xdr:colOff>492125</xdr:colOff>
      <xdr:row>39</xdr:row>
      <xdr:rowOff>8219</xdr:rowOff>
    </xdr:to>
    <xdr:sp macro="" textlink="">
      <xdr:nvSpPr>
        <xdr:cNvPr id="515" name="円/楕円 514"/>
        <xdr:cNvSpPr/>
      </xdr:nvSpPr>
      <xdr:spPr>
        <a:xfrm>
          <a:off x="12763500" y="65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170796</xdr:rowOff>
    </xdr:from>
    <xdr:ext cx="469744" cy="259045"/>
    <xdr:sp macro="" textlink="">
      <xdr:nvSpPr>
        <xdr:cNvPr id="516" name="テキスト ボックス 515"/>
        <xdr:cNvSpPr txBox="1"/>
      </xdr:nvSpPr>
      <xdr:spPr>
        <a:xfrm>
          <a:off x="12579427" y="668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158947</xdr:rowOff>
    </xdr:from>
    <xdr:to>
      <xdr:col>23</xdr:col>
      <xdr:colOff>517525</xdr:colOff>
      <xdr:row>77</xdr:row>
      <xdr:rowOff>164285</xdr:rowOff>
    </xdr:to>
    <xdr:cxnSp macro="">
      <xdr:nvCxnSpPr>
        <xdr:cNvPr id="600" name="直線コネクタ 599"/>
        <xdr:cNvCxnSpPr/>
      </xdr:nvCxnSpPr>
      <xdr:spPr>
        <a:xfrm>
          <a:off x="15481300" y="13360597"/>
          <a:ext cx="8382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141074</xdr:rowOff>
    </xdr:from>
    <xdr:to>
      <xdr:col>22</xdr:col>
      <xdr:colOff>365125</xdr:colOff>
      <xdr:row>77</xdr:row>
      <xdr:rowOff>158947</xdr:rowOff>
    </xdr:to>
    <xdr:cxnSp macro="">
      <xdr:nvCxnSpPr>
        <xdr:cNvPr id="603" name="直線コネクタ 602"/>
        <xdr:cNvCxnSpPr/>
      </xdr:nvCxnSpPr>
      <xdr:spPr>
        <a:xfrm>
          <a:off x="14592300" y="13342724"/>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128752</xdr:rowOff>
    </xdr:from>
    <xdr:to>
      <xdr:col>21</xdr:col>
      <xdr:colOff>161925</xdr:colOff>
      <xdr:row>77</xdr:row>
      <xdr:rowOff>141074</xdr:rowOff>
    </xdr:to>
    <xdr:cxnSp macro="">
      <xdr:nvCxnSpPr>
        <xdr:cNvPr id="606" name="直線コネクタ 605"/>
        <xdr:cNvCxnSpPr/>
      </xdr:nvCxnSpPr>
      <xdr:spPr>
        <a:xfrm>
          <a:off x="13703300" y="13330402"/>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78913</xdr:rowOff>
    </xdr:from>
    <xdr:to>
      <xdr:col>19</xdr:col>
      <xdr:colOff>644525</xdr:colOff>
      <xdr:row>77</xdr:row>
      <xdr:rowOff>128752</xdr:rowOff>
    </xdr:to>
    <xdr:cxnSp macro="">
      <xdr:nvCxnSpPr>
        <xdr:cNvPr id="609" name="直線コネクタ 608"/>
        <xdr:cNvCxnSpPr/>
      </xdr:nvCxnSpPr>
      <xdr:spPr>
        <a:xfrm>
          <a:off x="12814300" y="13280563"/>
          <a:ext cx="889000" cy="4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113485</xdr:rowOff>
    </xdr:from>
    <xdr:to>
      <xdr:col>23</xdr:col>
      <xdr:colOff>568325</xdr:colOff>
      <xdr:row>78</xdr:row>
      <xdr:rowOff>43635</xdr:rowOff>
    </xdr:to>
    <xdr:sp macro="" textlink="">
      <xdr:nvSpPr>
        <xdr:cNvPr id="619" name="円/楕円 618"/>
        <xdr:cNvSpPr/>
      </xdr:nvSpPr>
      <xdr:spPr>
        <a:xfrm>
          <a:off x="16268700" y="133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91912</xdr:rowOff>
    </xdr:from>
    <xdr:ext cx="599010" cy="259045"/>
    <xdr:sp macro="" textlink="">
      <xdr:nvSpPr>
        <xdr:cNvPr id="620" name="公債費該当値テキスト"/>
        <xdr:cNvSpPr txBox="1"/>
      </xdr:nvSpPr>
      <xdr:spPr>
        <a:xfrm>
          <a:off x="16370300" y="132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108147</xdr:rowOff>
    </xdr:from>
    <xdr:to>
      <xdr:col>22</xdr:col>
      <xdr:colOff>415925</xdr:colOff>
      <xdr:row>78</xdr:row>
      <xdr:rowOff>38297</xdr:rowOff>
    </xdr:to>
    <xdr:sp macro="" textlink="">
      <xdr:nvSpPr>
        <xdr:cNvPr id="621" name="円/楕円 620"/>
        <xdr:cNvSpPr/>
      </xdr:nvSpPr>
      <xdr:spPr>
        <a:xfrm>
          <a:off x="15430500" y="133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29424</xdr:rowOff>
    </xdr:from>
    <xdr:ext cx="599010" cy="259045"/>
    <xdr:sp macro="" textlink="">
      <xdr:nvSpPr>
        <xdr:cNvPr id="622" name="テキスト ボックス 621"/>
        <xdr:cNvSpPr txBox="1"/>
      </xdr:nvSpPr>
      <xdr:spPr>
        <a:xfrm>
          <a:off x="15181794" y="134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90274</xdr:rowOff>
    </xdr:from>
    <xdr:to>
      <xdr:col>21</xdr:col>
      <xdr:colOff>212725</xdr:colOff>
      <xdr:row>78</xdr:row>
      <xdr:rowOff>20424</xdr:rowOff>
    </xdr:to>
    <xdr:sp macro="" textlink="">
      <xdr:nvSpPr>
        <xdr:cNvPr id="623" name="円/楕円 622"/>
        <xdr:cNvSpPr/>
      </xdr:nvSpPr>
      <xdr:spPr>
        <a:xfrm>
          <a:off x="14541500" y="132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11551</xdr:rowOff>
    </xdr:from>
    <xdr:ext cx="599010" cy="259045"/>
    <xdr:sp macro="" textlink="">
      <xdr:nvSpPr>
        <xdr:cNvPr id="624" name="テキスト ボックス 623"/>
        <xdr:cNvSpPr txBox="1"/>
      </xdr:nvSpPr>
      <xdr:spPr>
        <a:xfrm>
          <a:off x="14292794" y="1338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77952</xdr:rowOff>
    </xdr:from>
    <xdr:to>
      <xdr:col>20</xdr:col>
      <xdr:colOff>9525</xdr:colOff>
      <xdr:row>78</xdr:row>
      <xdr:rowOff>8102</xdr:rowOff>
    </xdr:to>
    <xdr:sp macro="" textlink="">
      <xdr:nvSpPr>
        <xdr:cNvPr id="625" name="円/楕円 624"/>
        <xdr:cNvSpPr/>
      </xdr:nvSpPr>
      <xdr:spPr>
        <a:xfrm>
          <a:off x="13652500" y="132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170679</xdr:rowOff>
    </xdr:from>
    <xdr:ext cx="599010" cy="259045"/>
    <xdr:sp macro="" textlink="">
      <xdr:nvSpPr>
        <xdr:cNvPr id="626" name="テキスト ボックス 625"/>
        <xdr:cNvSpPr txBox="1"/>
      </xdr:nvSpPr>
      <xdr:spPr>
        <a:xfrm>
          <a:off x="13403794" y="1337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28113</xdr:rowOff>
    </xdr:from>
    <xdr:to>
      <xdr:col>18</xdr:col>
      <xdr:colOff>492125</xdr:colOff>
      <xdr:row>77</xdr:row>
      <xdr:rowOff>129713</xdr:rowOff>
    </xdr:to>
    <xdr:sp macro="" textlink="">
      <xdr:nvSpPr>
        <xdr:cNvPr id="627" name="円/楕円 626"/>
        <xdr:cNvSpPr/>
      </xdr:nvSpPr>
      <xdr:spPr>
        <a:xfrm>
          <a:off x="12763500" y="132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146240</xdr:rowOff>
    </xdr:from>
    <xdr:ext cx="599010" cy="259045"/>
    <xdr:sp macro="" textlink="">
      <xdr:nvSpPr>
        <xdr:cNvPr id="628" name="テキスト ボックス 627"/>
        <xdr:cNvSpPr txBox="1"/>
      </xdr:nvSpPr>
      <xdr:spPr>
        <a:xfrm>
          <a:off x="12514794" y="1300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22366</xdr:rowOff>
    </xdr:from>
    <xdr:to>
      <xdr:col>23</xdr:col>
      <xdr:colOff>517525</xdr:colOff>
      <xdr:row>98</xdr:row>
      <xdr:rowOff>107623</xdr:rowOff>
    </xdr:to>
    <xdr:cxnSp macro="">
      <xdr:nvCxnSpPr>
        <xdr:cNvPr id="657" name="直線コネクタ 656"/>
        <xdr:cNvCxnSpPr/>
      </xdr:nvCxnSpPr>
      <xdr:spPr>
        <a:xfrm flipV="1">
          <a:off x="15481300" y="16481566"/>
          <a:ext cx="838200" cy="4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107623</xdr:rowOff>
    </xdr:from>
    <xdr:to>
      <xdr:col>22</xdr:col>
      <xdr:colOff>365125</xdr:colOff>
      <xdr:row>98</xdr:row>
      <xdr:rowOff>131545</xdr:rowOff>
    </xdr:to>
    <xdr:cxnSp macro="">
      <xdr:nvCxnSpPr>
        <xdr:cNvPr id="660" name="直線コネクタ 659"/>
        <xdr:cNvCxnSpPr/>
      </xdr:nvCxnSpPr>
      <xdr:spPr>
        <a:xfrm flipV="1">
          <a:off x="14592300" y="16909723"/>
          <a:ext cx="889000" cy="2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131545</xdr:rowOff>
    </xdr:from>
    <xdr:to>
      <xdr:col>21</xdr:col>
      <xdr:colOff>161925</xdr:colOff>
      <xdr:row>98</xdr:row>
      <xdr:rowOff>160720</xdr:rowOff>
    </xdr:to>
    <xdr:cxnSp macro="">
      <xdr:nvCxnSpPr>
        <xdr:cNvPr id="663" name="直線コネクタ 662"/>
        <xdr:cNvCxnSpPr/>
      </xdr:nvCxnSpPr>
      <xdr:spPr>
        <a:xfrm flipV="1">
          <a:off x="13703300" y="16933645"/>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112618</xdr:rowOff>
    </xdr:from>
    <xdr:to>
      <xdr:col>19</xdr:col>
      <xdr:colOff>644525</xdr:colOff>
      <xdr:row>98</xdr:row>
      <xdr:rowOff>160720</xdr:rowOff>
    </xdr:to>
    <xdr:cxnSp macro="">
      <xdr:nvCxnSpPr>
        <xdr:cNvPr id="666" name="直線コネクタ 665"/>
        <xdr:cNvCxnSpPr/>
      </xdr:nvCxnSpPr>
      <xdr:spPr>
        <a:xfrm>
          <a:off x="12814300" y="16914718"/>
          <a:ext cx="889000" cy="4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143016</xdr:rowOff>
    </xdr:from>
    <xdr:to>
      <xdr:col>23</xdr:col>
      <xdr:colOff>568325</xdr:colOff>
      <xdr:row>96</xdr:row>
      <xdr:rowOff>73166</xdr:rowOff>
    </xdr:to>
    <xdr:sp macro="" textlink="">
      <xdr:nvSpPr>
        <xdr:cNvPr id="676" name="円/楕円 675"/>
        <xdr:cNvSpPr/>
      </xdr:nvSpPr>
      <xdr:spPr>
        <a:xfrm>
          <a:off x="16268700" y="164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165893</xdr:rowOff>
    </xdr:from>
    <xdr:ext cx="599010" cy="259045"/>
    <xdr:sp macro="" textlink="">
      <xdr:nvSpPr>
        <xdr:cNvPr id="677" name="積立金該当値テキスト"/>
        <xdr:cNvSpPr txBox="1"/>
      </xdr:nvSpPr>
      <xdr:spPr>
        <a:xfrm>
          <a:off x="16370300" y="162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56823</xdr:rowOff>
    </xdr:from>
    <xdr:to>
      <xdr:col>22</xdr:col>
      <xdr:colOff>415925</xdr:colOff>
      <xdr:row>98</xdr:row>
      <xdr:rowOff>158423</xdr:rowOff>
    </xdr:to>
    <xdr:sp macro="" textlink="">
      <xdr:nvSpPr>
        <xdr:cNvPr id="678" name="円/楕円 677"/>
        <xdr:cNvSpPr/>
      </xdr:nvSpPr>
      <xdr:spPr>
        <a:xfrm>
          <a:off x="15430500" y="168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3500</xdr:rowOff>
    </xdr:from>
    <xdr:ext cx="534377" cy="259045"/>
    <xdr:sp macro="" textlink="">
      <xdr:nvSpPr>
        <xdr:cNvPr id="679" name="テキスト ボックス 678"/>
        <xdr:cNvSpPr txBox="1"/>
      </xdr:nvSpPr>
      <xdr:spPr>
        <a:xfrm>
          <a:off x="15214111" y="166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80745</xdr:rowOff>
    </xdr:from>
    <xdr:to>
      <xdr:col>21</xdr:col>
      <xdr:colOff>212725</xdr:colOff>
      <xdr:row>99</xdr:row>
      <xdr:rowOff>10895</xdr:rowOff>
    </xdr:to>
    <xdr:sp macro="" textlink="">
      <xdr:nvSpPr>
        <xdr:cNvPr id="680" name="円/楕円 679"/>
        <xdr:cNvSpPr/>
      </xdr:nvSpPr>
      <xdr:spPr>
        <a:xfrm>
          <a:off x="14541500" y="168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2022</xdr:rowOff>
    </xdr:from>
    <xdr:ext cx="534377" cy="259045"/>
    <xdr:sp macro="" textlink="">
      <xdr:nvSpPr>
        <xdr:cNvPr id="681" name="テキスト ボックス 680"/>
        <xdr:cNvSpPr txBox="1"/>
      </xdr:nvSpPr>
      <xdr:spPr>
        <a:xfrm>
          <a:off x="14325111" y="169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109920</xdr:rowOff>
    </xdr:from>
    <xdr:to>
      <xdr:col>20</xdr:col>
      <xdr:colOff>9525</xdr:colOff>
      <xdr:row>99</xdr:row>
      <xdr:rowOff>40070</xdr:rowOff>
    </xdr:to>
    <xdr:sp macro="" textlink="">
      <xdr:nvSpPr>
        <xdr:cNvPr id="682" name="円/楕円 681"/>
        <xdr:cNvSpPr/>
      </xdr:nvSpPr>
      <xdr:spPr>
        <a:xfrm>
          <a:off x="13652500" y="16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31197</xdr:rowOff>
    </xdr:from>
    <xdr:ext cx="534377" cy="259045"/>
    <xdr:sp macro="" textlink="">
      <xdr:nvSpPr>
        <xdr:cNvPr id="683" name="テキスト ボックス 682"/>
        <xdr:cNvSpPr txBox="1"/>
      </xdr:nvSpPr>
      <xdr:spPr>
        <a:xfrm>
          <a:off x="13436111" y="170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61818</xdr:rowOff>
    </xdr:from>
    <xdr:to>
      <xdr:col>18</xdr:col>
      <xdr:colOff>492125</xdr:colOff>
      <xdr:row>98</xdr:row>
      <xdr:rowOff>163418</xdr:rowOff>
    </xdr:to>
    <xdr:sp macro="" textlink="">
      <xdr:nvSpPr>
        <xdr:cNvPr id="684" name="円/楕円 683"/>
        <xdr:cNvSpPr/>
      </xdr:nvSpPr>
      <xdr:spPr>
        <a:xfrm>
          <a:off x="12763500" y="168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154545</xdr:rowOff>
    </xdr:from>
    <xdr:ext cx="534377" cy="259045"/>
    <xdr:sp macro="" textlink="">
      <xdr:nvSpPr>
        <xdr:cNvPr id="685" name="テキスト ボックス 684"/>
        <xdr:cNvSpPr txBox="1"/>
      </xdr:nvSpPr>
      <xdr:spPr>
        <a:xfrm>
          <a:off x="12547111" y="169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43650</xdr:rowOff>
    </xdr:from>
    <xdr:to>
      <xdr:col>32</xdr:col>
      <xdr:colOff>187325</xdr:colOff>
      <xdr:row>39</xdr:row>
      <xdr:rowOff>43688</xdr:rowOff>
    </xdr:to>
    <xdr:cxnSp macro="">
      <xdr:nvCxnSpPr>
        <xdr:cNvPr id="714" name="直線コネクタ 713"/>
        <xdr:cNvCxnSpPr/>
      </xdr:nvCxnSpPr>
      <xdr:spPr>
        <a:xfrm flipV="1">
          <a:off x="21323300" y="673020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43688</xdr:rowOff>
    </xdr:from>
    <xdr:to>
      <xdr:col>31</xdr:col>
      <xdr:colOff>34925</xdr:colOff>
      <xdr:row>39</xdr:row>
      <xdr:rowOff>43688</xdr:rowOff>
    </xdr:to>
    <xdr:cxnSp macro="">
      <xdr:nvCxnSpPr>
        <xdr:cNvPr id="717" name="直線コネクタ 716"/>
        <xdr:cNvCxnSpPr/>
      </xdr:nvCxnSpPr>
      <xdr:spPr>
        <a:xfrm>
          <a:off x="20434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43688</xdr:rowOff>
    </xdr:from>
    <xdr:to>
      <xdr:col>29</xdr:col>
      <xdr:colOff>517525</xdr:colOff>
      <xdr:row>39</xdr:row>
      <xdr:rowOff>43688</xdr:rowOff>
    </xdr:to>
    <xdr:cxnSp macro="">
      <xdr:nvCxnSpPr>
        <xdr:cNvPr id="720" name="直線コネクタ 719"/>
        <xdr:cNvCxnSpPr/>
      </xdr:nvCxnSpPr>
      <xdr:spPr>
        <a:xfrm>
          <a:off x="19545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43383</xdr:rowOff>
    </xdr:from>
    <xdr:to>
      <xdr:col>28</xdr:col>
      <xdr:colOff>314325</xdr:colOff>
      <xdr:row>39</xdr:row>
      <xdr:rowOff>43688</xdr:rowOff>
    </xdr:to>
    <xdr:cxnSp macro="">
      <xdr:nvCxnSpPr>
        <xdr:cNvPr id="723" name="直線コネクタ 722"/>
        <xdr:cNvCxnSpPr/>
      </xdr:nvCxnSpPr>
      <xdr:spPr>
        <a:xfrm>
          <a:off x="18656300" y="67299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164300</xdr:rowOff>
    </xdr:from>
    <xdr:to>
      <xdr:col>32</xdr:col>
      <xdr:colOff>238125</xdr:colOff>
      <xdr:row>39</xdr:row>
      <xdr:rowOff>94450</xdr:rowOff>
    </xdr:to>
    <xdr:sp macro="" textlink="">
      <xdr:nvSpPr>
        <xdr:cNvPr id="733" name="円/楕円 732"/>
        <xdr:cNvSpPr/>
      </xdr:nvSpPr>
      <xdr:spPr>
        <a:xfrm>
          <a:off x="221107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4"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164338</xdr:rowOff>
    </xdr:from>
    <xdr:to>
      <xdr:col>31</xdr:col>
      <xdr:colOff>85725</xdr:colOff>
      <xdr:row>39</xdr:row>
      <xdr:rowOff>94488</xdr:rowOff>
    </xdr:to>
    <xdr:sp macro="" textlink="">
      <xdr:nvSpPr>
        <xdr:cNvPr id="735" name="円/楕円 734"/>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85615</xdr:rowOff>
    </xdr:from>
    <xdr:ext cx="313932" cy="259045"/>
    <xdr:sp macro="" textlink="">
      <xdr:nvSpPr>
        <xdr:cNvPr id="736" name="テキスト ボックス 735"/>
        <xdr:cNvSpPr txBox="1"/>
      </xdr:nvSpPr>
      <xdr:spPr>
        <a:xfrm>
          <a:off x="2116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164338</xdr:rowOff>
    </xdr:from>
    <xdr:to>
      <xdr:col>29</xdr:col>
      <xdr:colOff>568325</xdr:colOff>
      <xdr:row>39</xdr:row>
      <xdr:rowOff>94488</xdr:rowOff>
    </xdr:to>
    <xdr:sp macro="" textlink="">
      <xdr:nvSpPr>
        <xdr:cNvPr id="737" name="円/楕円 736"/>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85615</xdr:rowOff>
    </xdr:from>
    <xdr:ext cx="313932" cy="259045"/>
    <xdr:sp macro="" textlink="">
      <xdr:nvSpPr>
        <xdr:cNvPr id="738" name="テキスト ボックス 737"/>
        <xdr:cNvSpPr txBox="1"/>
      </xdr:nvSpPr>
      <xdr:spPr>
        <a:xfrm>
          <a:off x="2027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164338</xdr:rowOff>
    </xdr:from>
    <xdr:to>
      <xdr:col>28</xdr:col>
      <xdr:colOff>365125</xdr:colOff>
      <xdr:row>39</xdr:row>
      <xdr:rowOff>94488</xdr:rowOff>
    </xdr:to>
    <xdr:sp macro="" textlink="">
      <xdr:nvSpPr>
        <xdr:cNvPr id="739" name="円/楕円 738"/>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85615</xdr:rowOff>
    </xdr:from>
    <xdr:ext cx="313932" cy="259045"/>
    <xdr:sp macro="" textlink="">
      <xdr:nvSpPr>
        <xdr:cNvPr id="740" name="テキスト ボックス 739"/>
        <xdr:cNvSpPr txBox="1"/>
      </xdr:nvSpPr>
      <xdr:spPr>
        <a:xfrm>
          <a:off x="19388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164033</xdr:rowOff>
    </xdr:from>
    <xdr:to>
      <xdr:col>27</xdr:col>
      <xdr:colOff>161925</xdr:colOff>
      <xdr:row>39</xdr:row>
      <xdr:rowOff>94183</xdr:rowOff>
    </xdr:to>
    <xdr:sp macro="" textlink="">
      <xdr:nvSpPr>
        <xdr:cNvPr id="741" name="円/楕円 740"/>
        <xdr:cNvSpPr/>
      </xdr:nvSpPr>
      <xdr:spPr>
        <a:xfrm>
          <a:off x="18605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85310</xdr:rowOff>
    </xdr:from>
    <xdr:ext cx="313932" cy="259045"/>
    <xdr:sp macro="" textlink="">
      <xdr:nvSpPr>
        <xdr:cNvPr id="742" name="テキスト ボックス 741"/>
        <xdr:cNvSpPr txBox="1"/>
      </xdr:nvSpPr>
      <xdr:spPr>
        <a:xfrm>
          <a:off x="18499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37157</xdr:rowOff>
    </xdr:from>
    <xdr:to>
      <xdr:col>32</xdr:col>
      <xdr:colOff>187325</xdr:colOff>
      <xdr:row>59</xdr:row>
      <xdr:rowOff>38895</xdr:rowOff>
    </xdr:to>
    <xdr:cxnSp macro="">
      <xdr:nvCxnSpPr>
        <xdr:cNvPr id="771" name="直線コネクタ 770"/>
        <xdr:cNvCxnSpPr/>
      </xdr:nvCxnSpPr>
      <xdr:spPr>
        <a:xfrm flipV="1">
          <a:off x="21323300" y="10152707"/>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38331</xdr:rowOff>
    </xdr:from>
    <xdr:to>
      <xdr:col>31</xdr:col>
      <xdr:colOff>34925</xdr:colOff>
      <xdr:row>59</xdr:row>
      <xdr:rowOff>38895</xdr:rowOff>
    </xdr:to>
    <xdr:cxnSp macro="">
      <xdr:nvCxnSpPr>
        <xdr:cNvPr id="774" name="直線コネクタ 773"/>
        <xdr:cNvCxnSpPr/>
      </xdr:nvCxnSpPr>
      <xdr:spPr>
        <a:xfrm>
          <a:off x="20434300" y="10153881"/>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38331</xdr:rowOff>
    </xdr:from>
    <xdr:to>
      <xdr:col>29</xdr:col>
      <xdr:colOff>517525</xdr:colOff>
      <xdr:row>59</xdr:row>
      <xdr:rowOff>40191</xdr:rowOff>
    </xdr:to>
    <xdr:cxnSp macro="">
      <xdr:nvCxnSpPr>
        <xdr:cNvPr id="777" name="直線コネクタ 776"/>
        <xdr:cNvCxnSpPr/>
      </xdr:nvCxnSpPr>
      <xdr:spPr>
        <a:xfrm flipV="1">
          <a:off x="19545300" y="10153881"/>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40191</xdr:rowOff>
    </xdr:from>
    <xdr:to>
      <xdr:col>28</xdr:col>
      <xdr:colOff>314325</xdr:colOff>
      <xdr:row>59</xdr:row>
      <xdr:rowOff>41006</xdr:rowOff>
    </xdr:to>
    <xdr:cxnSp macro="">
      <xdr:nvCxnSpPr>
        <xdr:cNvPr id="780" name="直線コネクタ 779"/>
        <xdr:cNvCxnSpPr/>
      </xdr:nvCxnSpPr>
      <xdr:spPr>
        <a:xfrm flipV="1">
          <a:off x="18656300" y="10155741"/>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157807</xdr:rowOff>
    </xdr:from>
    <xdr:to>
      <xdr:col>32</xdr:col>
      <xdr:colOff>238125</xdr:colOff>
      <xdr:row>59</xdr:row>
      <xdr:rowOff>87957</xdr:rowOff>
    </xdr:to>
    <xdr:sp macro="" textlink="">
      <xdr:nvSpPr>
        <xdr:cNvPr id="790" name="円/楕円 789"/>
        <xdr:cNvSpPr/>
      </xdr:nvSpPr>
      <xdr:spPr>
        <a:xfrm>
          <a:off x="22110700" y="101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378565" cy="259045"/>
    <xdr:sp macro="" textlink="">
      <xdr:nvSpPr>
        <xdr:cNvPr id="791" name="貸付金該当値テキスト"/>
        <xdr:cNvSpPr txBox="1"/>
      </xdr:nvSpPr>
      <xdr:spPr>
        <a:xfrm>
          <a:off x="22212300" y="1001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159545</xdr:rowOff>
    </xdr:from>
    <xdr:to>
      <xdr:col>31</xdr:col>
      <xdr:colOff>85725</xdr:colOff>
      <xdr:row>59</xdr:row>
      <xdr:rowOff>89695</xdr:rowOff>
    </xdr:to>
    <xdr:sp macro="" textlink="">
      <xdr:nvSpPr>
        <xdr:cNvPr id="792" name="円/楕円 791"/>
        <xdr:cNvSpPr/>
      </xdr:nvSpPr>
      <xdr:spPr>
        <a:xfrm>
          <a:off x="21272500" y="101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80822</xdr:rowOff>
    </xdr:from>
    <xdr:ext cx="378565" cy="259045"/>
    <xdr:sp macro="" textlink="">
      <xdr:nvSpPr>
        <xdr:cNvPr id="793" name="テキスト ボックス 792"/>
        <xdr:cNvSpPr txBox="1"/>
      </xdr:nvSpPr>
      <xdr:spPr>
        <a:xfrm>
          <a:off x="21134017" y="101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158981</xdr:rowOff>
    </xdr:from>
    <xdr:to>
      <xdr:col>29</xdr:col>
      <xdr:colOff>568325</xdr:colOff>
      <xdr:row>59</xdr:row>
      <xdr:rowOff>89131</xdr:rowOff>
    </xdr:to>
    <xdr:sp macro="" textlink="">
      <xdr:nvSpPr>
        <xdr:cNvPr id="794" name="円/楕円 793"/>
        <xdr:cNvSpPr/>
      </xdr:nvSpPr>
      <xdr:spPr>
        <a:xfrm>
          <a:off x="20383500" y="101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80258</xdr:rowOff>
    </xdr:from>
    <xdr:ext cx="378565" cy="259045"/>
    <xdr:sp macro="" textlink="">
      <xdr:nvSpPr>
        <xdr:cNvPr id="795" name="テキスト ボックス 794"/>
        <xdr:cNvSpPr txBox="1"/>
      </xdr:nvSpPr>
      <xdr:spPr>
        <a:xfrm>
          <a:off x="20245017" y="1019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160841</xdr:rowOff>
    </xdr:from>
    <xdr:to>
      <xdr:col>28</xdr:col>
      <xdr:colOff>365125</xdr:colOff>
      <xdr:row>59</xdr:row>
      <xdr:rowOff>90991</xdr:rowOff>
    </xdr:to>
    <xdr:sp macro="" textlink="">
      <xdr:nvSpPr>
        <xdr:cNvPr id="796" name="円/楕円 795"/>
        <xdr:cNvSpPr/>
      </xdr:nvSpPr>
      <xdr:spPr>
        <a:xfrm>
          <a:off x="19494500" y="101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82118</xdr:rowOff>
    </xdr:from>
    <xdr:ext cx="378565" cy="259045"/>
    <xdr:sp macro="" textlink="">
      <xdr:nvSpPr>
        <xdr:cNvPr id="797" name="テキスト ボックス 796"/>
        <xdr:cNvSpPr txBox="1"/>
      </xdr:nvSpPr>
      <xdr:spPr>
        <a:xfrm>
          <a:off x="19356017" y="101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161656</xdr:rowOff>
    </xdr:from>
    <xdr:to>
      <xdr:col>27</xdr:col>
      <xdr:colOff>161925</xdr:colOff>
      <xdr:row>59</xdr:row>
      <xdr:rowOff>91806</xdr:rowOff>
    </xdr:to>
    <xdr:sp macro="" textlink="">
      <xdr:nvSpPr>
        <xdr:cNvPr id="798" name="円/楕円 797"/>
        <xdr:cNvSpPr/>
      </xdr:nvSpPr>
      <xdr:spPr>
        <a:xfrm>
          <a:off x="18605500" y="101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82933</xdr:rowOff>
    </xdr:from>
    <xdr:ext cx="378565" cy="259045"/>
    <xdr:sp macro="" textlink="">
      <xdr:nvSpPr>
        <xdr:cNvPr id="799" name="テキスト ボックス 798"/>
        <xdr:cNvSpPr txBox="1"/>
      </xdr:nvSpPr>
      <xdr:spPr>
        <a:xfrm>
          <a:off x="18467017" y="101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99707</xdr:rowOff>
    </xdr:from>
    <xdr:to>
      <xdr:col>32</xdr:col>
      <xdr:colOff>187325</xdr:colOff>
      <xdr:row>77</xdr:row>
      <xdr:rowOff>157362</xdr:rowOff>
    </xdr:to>
    <xdr:cxnSp macro="">
      <xdr:nvCxnSpPr>
        <xdr:cNvPr id="828" name="直線コネクタ 827"/>
        <xdr:cNvCxnSpPr/>
      </xdr:nvCxnSpPr>
      <xdr:spPr>
        <a:xfrm flipV="1">
          <a:off x="21323300" y="13301357"/>
          <a:ext cx="838200" cy="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157362</xdr:rowOff>
    </xdr:from>
    <xdr:to>
      <xdr:col>31</xdr:col>
      <xdr:colOff>34925</xdr:colOff>
      <xdr:row>78</xdr:row>
      <xdr:rowOff>7581</xdr:rowOff>
    </xdr:to>
    <xdr:cxnSp macro="">
      <xdr:nvCxnSpPr>
        <xdr:cNvPr id="831" name="直線コネクタ 830"/>
        <xdr:cNvCxnSpPr/>
      </xdr:nvCxnSpPr>
      <xdr:spPr>
        <a:xfrm flipV="1">
          <a:off x="20434300" y="13359012"/>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155942</xdr:rowOff>
    </xdr:from>
    <xdr:to>
      <xdr:col>29</xdr:col>
      <xdr:colOff>517525</xdr:colOff>
      <xdr:row>78</xdr:row>
      <xdr:rowOff>7581</xdr:rowOff>
    </xdr:to>
    <xdr:cxnSp macro="">
      <xdr:nvCxnSpPr>
        <xdr:cNvPr id="834" name="直線コネクタ 833"/>
        <xdr:cNvCxnSpPr/>
      </xdr:nvCxnSpPr>
      <xdr:spPr>
        <a:xfrm>
          <a:off x="19545300" y="1335759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155942</xdr:rowOff>
    </xdr:from>
    <xdr:to>
      <xdr:col>28</xdr:col>
      <xdr:colOff>314325</xdr:colOff>
      <xdr:row>78</xdr:row>
      <xdr:rowOff>8060</xdr:rowOff>
    </xdr:to>
    <xdr:cxnSp macro="">
      <xdr:nvCxnSpPr>
        <xdr:cNvPr id="837" name="直線コネクタ 836"/>
        <xdr:cNvCxnSpPr/>
      </xdr:nvCxnSpPr>
      <xdr:spPr>
        <a:xfrm flipV="1">
          <a:off x="18656300" y="13357592"/>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48907</xdr:rowOff>
    </xdr:from>
    <xdr:to>
      <xdr:col>32</xdr:col>
      <xdr:colOff>238125</xdr:colOff>
      <xdr:row>77</xdr:row>
      <xdr:rowOff>150507</xdr:rowOff>
    </xdr:to>
    <xdr:sp macro="" textlink="">
      <xdr:nvSpPr>
        <xdr:cNvPr id="847" name="円/楕円 846"/>
        <xdr:cNvSpPr/>
      </xdr:nvSpPr>
      <xdr:spPr>
        <a:xfrm>
          <a:off x="22110700" y="132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135284</xdr:rowOff>
    </xdr:from>
    <xdr:ext cx="534377" cy="259045"/>
    <xdr:sp macro="" textlink="">
      <xdr:nvSpPr>
        <xdr:cNvPr id="848" name="繰出金該当値テキスト"/>
        <xdr:cNvSpPr txBox="1"/>
      </xdr:nvSpPr>
      <xdr:spPr>
        <a:xfrm>
          <a:off x="22212300" y="131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75,497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106562</xdr:rowOff>
    </xdr:from>
    <xdr:to>
      <xdr:col>31</xdr:col>
      <xdr:colOff>85725</xdr:colOff>
      <xdr:row>78</xdr:row>
      <xdr:rowOff>36712</xdr:rowOff>
    </xdr:to>
    <xdr:sp macro="" textlink="">
      <xdr:nvSpPr>
        <xdr:cNvPr id="849" name="円/楕円 848"/>
        <xdr:cNvSpPr/>
      </xdr:nvSpPr>
      <xdr:spPr>
        <a:xfrm>
          <a:off x="21272500" y="133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27839</xdr:rowOff>
    </xdr:from>
    <xdr:ext cx="534377" cy="259045"/>
    <xdr:sp macro="" textlink="">
      <xdr:nvSpPr>
        <xdr:cNvPr id="850" name="テキスト ボックス 849"/>
        <xdr:cNvSpPr txBox="1"/>
      </xdr:nvSpPr>
      <xdr:spPr>
        <a:xfrm>
          <a:off x="21056111" y="134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128231</xdr:rowOff>
    </xdr:from>
    <xdr:to>
      <xdr:col>29</xdr:col>
      <xdr:colOff>568325</xdr:colOff>
      <xdr:row>78</xdr:row>
      <xdr:rowOff>58381</xdr:rowOff>
    </xdr:to>
    <xdr:sp macro="" textlink="">
      <xdr:nvSpPr>
        <xdr:cNvPr id="851" name="円/楕円 850"/>
        <xdr:cNvSpPr/>
      </xdr:nvSpPr>
      <xdr:spPr>
        <a:xfrm>
          <a:off x="20383500" y="133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49508</xdr:rowOff>
    </xdr:from>
    <xdr:ext cx="534377" cy="259045"/>
    <xdr:sp macro="" textlink="">
      <xdr:nvSpPr>
        <xdr:cNvPr id="852" name="テキスト ボックス 851"/>
        <xdr:cNvSpPr txBox="1"/>
      </xdr:nvSpPr>
      <xdr:spPr>
        <a:xfrm>
          <a:off x="20167111" y="134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105142</xdr:rowOff>
    </xdr:from>
    <xdr:to>
      <xdr:col>28</xdr:col>
      <xdr:colOff>365125</xdr:colOff>
      <xdr:row>78</xdr:row>
      <xdr:rowOff>35292</xdr:rowOff>
    </xdr:to>
    <xdr:sp macro="" textlink="">
      <xdr:nvSpPr>
        <xdr:cNvPr id="853" name="円/楕円 852"/>
        <xdr:cNvSpPr/>
      </xdr:nvSpPr>
      <xdr:spPr>
        <a:xfrm>
          <a:off x="19494500" y="133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26419</xdr:rowOff>
    </xdr:from>
    <xdr:ext cx="534377" cy="259045"/>
    <xdr:sp macro="" textlink="">
      <xdr:nvSpPr>
        <xdr:cNvPr id="854" name="テキスト ボックス 853"/>
        <xdr:cNvSpPr txBox="1"/>
      </xdr:nvSpPr>
      <xdr:spPr>
        <a:xfrm>
          <a:off x="19278111" y="133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128710</xdr:rowOff>
    </xdr:from>
    <xdr:to>
      <xdr:col>27</xdr:col>
      <xdr:colOff>161925</xdr:colOff>
      <xdr:row>78</xdr:row>
      <xdr:rowOff>58860</xdr:rowOff>
    </xdr:to>
    <xdr:sp macro="" textlink="">
      <xdr:nvSpPr>
        <xdr:cNvPr id="855" name="円/楕円 854"/>
        <xdr:cNvSpPr/>
      </xdr:nvSpPr>
      <xdr:spPr>
        <a:xfrm>
          <a:off x="18605500" y="133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49987</xdr:rowOff>
    </xdr:from>
    <xdr:ext cx="534377" cy="259045"/>
    <xdr:sp macro="" textlink="">
      <xdr:nvSpPr>
        <xdr:cNvPr id="856" name="テキスト ボックス 855"/>
        <xdr:cNvSpPr txBox="1"/>
      </xdr:nvSpPr>
      <xdr:spPr>
        <a:xfrm>
          <a:off x="18389111" y="134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歳出決算合計は、住民一人当たり</a:t>
          </a:r>
          <a:r>
            <a:rPr kumimoji="1" lang="ja-JP" altLang="en-US" sz="1400">
              <a:solidFill>
                <a:sysClr val="windowText" lastClr="000000"/>
              </a:solidFill>
              <a:effectLst/>
              <a:latin typeface="+mn-lt"/>
              <a:ea typeface="+mn-ea"/>
              <a:cs typeface="+mn-cs"/>
            </a:rPr>
            <a:t>１，３８４，０００</a:t>
          </a:r>
          <a:r>
            <a:rPr kumimoji="1" lang="ja-JP" altLang="ja-JP" sz="1400">
              <a:solidFill>
                <a:sysClr val="windowText" lastClr="000000"/>
              </a:solidFill>
              <a:effectLst/>
              <a:latin typeface="+mn-lt"/>
              <a:ea typeface="+mn-ea"/>
              <a:cs typeface="+mn-cs"/>
            </a:rPr>
            <a:t>円となっている。主な構成項目である補助費等は、住民一人当たり２６８，８５８円となっており、平成２５年度から比較すると</a:t>
          </a:r>
          <a:r>
            <a:rPr kumimoji="1" lang="ja-JP" altLang="en-US" sz="1400">
              <a:solidFill>
                <a:sysClr val="windowText" lastClr="000000"/>
              </a:solidFill>
              <a:effectLst/>
              <a:latin typeface="+mn-lt"/>
              <a:ea typeface="+mn-ea"/>
              <a:cs typeface="+mn-cs"/>
            </a:rPr>
            <a:t>１１５．７</a:t>
          </a:r>
          <a:r>
            <a:rPr kumimoji="1" lang="ja-JP" altLang="ja-JP" sz="1400">
              <a:solidFill>
                <a:sysClr val="windowText" lastClr="000000"/>
              </a:solidFill>
              <a:effectLst/>
              <a:latin typeface="+mn-lt"/>
              <a:ea typeface="+mn-ea"/>
              <a:cs typeface="+mn-cs"/>
            </a:rPr>
            <a:t>％増加していることから類似団体平均と比べて高い水準にある。これは、</a:t>
          </a:r>
          <a:r>
            <a:rPr kumimoji="1" lang="ja-JP" altLang="en-US" sz="1400">
              <a:solidFill>
                <a:sysClr val="windowText" lastClr="000000"/>
              </a:solidFill>
              <a:effectLst/>
              <a:latin typeface="+mn-lt"/>
              <a:ea typeface="+mn-ea"/>
              <a:cs typeface="+mn-cs"/>
            </a:rPr>
            <a:t>保健</a:t>
          </a:r>
          <a:r>
            <a:rPr kumimoji="1" lang="ja-JP" altLang="ja-JP" sz="1400">
              <a:solidFill>
                <a:sysClr val="windowText" lastClr="000000"/>
              </a:solidFill>
              <a:effectLst/>
              <a:latin typeface="+mn-lt"/>
              <a:ea typeface="+mn-ea"/>
              <a:cs typeface="+mn-cs"/>
            </a:rPr>
            <a:t>福祉費・清掃費・消防費等の、広域連合・一部事務組合への負担が要因である。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また、積立金について</a:t>
          </a:r>
          <a:r>
            <a:rPr kumimoji="1" lang="ja-JP" altLang="en-US" sz="1400">
              <a:solidFill>
                <a:sysClr val="windowText" lastClr="000000"/>
              </a:solidFill>
              <a:effectLst/>
              <a:latin typeface="+mn-lt"/>
              <a:ea typeface="+mn-ea"/>
              <a:cs typeface="+mn-cs"/>
            </a:rPr>
            <a:t>は平成２７年度に急増し、</a:t>
          </a:r>
          <a:r>
            <a:rPr kumimoji="1" lang="ja-JP" altLang="ja-JP" sz="1400">
              <a:solidFill>
                <a:sysClr val="windowText" lastClr="000000"/>
              </a:solidFill>
              <a:effectLst/>
              <a:latin typeface="+mn-lt"/>
              <a:ea typeface="+mn-ea"/>
              <a:cs typeface="+mn-cs"/>
            </a:rPr>
            <a:t>住民一人当たり</a:t>
          </a:r>
          <a:r>
            <a:rPr kumimoji="1" lang="ja-JP" altLang="en-US" sz="1400">
              <a:solidFill>
                <a:sysClr val="windowText" lastClr="000000"/>
              </a:solidFill>
              <a:effectLst/>
              <a:latin typeface="+mn-lt"/>
              <a:ea typeface="+mn-ea"/>
              <a:cs typeface="+mn-cs"/>
            </a:rPr>
            <a:t>４２２，３８９</a:t>
          </a:r>
          <a:r>
            <a:rPr kumimoji="1" lang="ja-JP" altLang="ja-JP" sz="1400">
              <a:solidFill>
                <a:sysClr val="windowText" lastClr="000000"/>
              </a:solidFill>
              <a:effectLst/>
              <a:latin typeface="+mn-lt"/>
              <a:ea typeface="+mn-ea"/>
              <a:cs typeface="+mn-cs"/>
            </a:rPr>
            <a:t>円と、類似団体平均より高い水準にあるのは、ふるさと応援寄付金の増加による基金積立が主な要因である。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高知県奈半利町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3,386
3,377
28.36
5,229,440
4,686,502
46,573
1,718,373
2,514,179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25809</xdr:rowOff>
    </xdr:from>
    <xdr:to>
      <xdr:col>6</xdr:col>
      <xdr:colOff>511175</xdr:colOff>
      <xdr:row>38</xdr:row>
      <xdr:rowOff>42725</xdr:rowOff>
    </xdr:to>
    <xdr:cxnSp macro="">
      <xdr:nvCxnSpPr>
        <xdr:cNvPr id="62" name="直線コネクタ 61"/>
        <xdr:cNvCxnSpPr/>
      </xdr:nvCxnSpPr>
      <xdr:spPr>
        <a:xfrm flipV="1">
          <a:off x="3797300" y="654090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42725</xdr:rowOff>
    </xdr:from>
    <xdr:to>
      <xdr:col>5</xdr:col>
      <xdr:colOff>358775</xdr:colOff>
      <xdr:row>38</xdr:row>
      <xdr:rowOff>48946</xdr:rowOff>
    </xdr:to>
    <xdr:cxnSp macro="">
      <xdr:nvCxnSpPr>
        <xdr:cNvPr id="65" name="直線コネクタ 64"/>
        <xdr:cNvCxnSpPr/>
      </xdr:nvCxnSpPr>
      <xdr:spPr>
        <a:xfrm flipV="1">
          <a:off x="2908300" y="6557825"/>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37989</xdr:rowOff>
    </xdr:from>
    <xdr:to>
      <xdr:col>4</xdr:col>
      <xdr:colOff>155575</xdr:colOff>
      <xdr:row>38</xdr:row>
      <xdr:rowOff>48946</xdr:rowOff>
    </xdr:to>
    <xdr:cxnSp macro="">
      <xdr:nvCxnSpPr>
        <xdr:cNvPr id="68" name="直線コネクタ 67"/>
        <xdr:cNvCxnSpPr/>
      </xdr:nvCxnSpPr>
      <xdr:spPr>
        <a:xfrm>
          <a:off x="2019300" y="6553089"/>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22624</xdr:rowOff>
    </xdr:from>
    <xdr:to>
      <xdr:col>2</xdr:col>
      <xdr:colOff>638175</xdr:colOff>
      <xdr:row>38</xdr:row>
      <xdr:rowOff>37989</xdr:rowOff>
    </xdr:to>
    <xdr:cxnSp macro="">
      <xdr:nvCxnSpPr>
        <xdr:cNvPr id="71" name="直線コネクタ 70"/>
        <xdr:cNvCxnSpPr/>
      </xdr:nvCxnSpPr>
      <xdr:spPr>
        <a:xfrm>
          <a:off x="1130300" y="6537724"/>
          <a:ext cx="8890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146458</xdr:rowOff>
    </xdr:from>
    <xdr:to>
      <xdr:col>6</xdr:col>
      <xdr:colOff>561975</xdr:colOff>
      <xdr:row>38</xdr:row>
      <xdr:rowOff>76608</xdr:rowOff>
    </xdr:to>
    <xdr:sp macro="" textlink="">
      <xdr:nvSpPr>
        <xdr:cNvPr id="81" name="円/楕円 80"/>
        <xdr:cNvSpPr/>
      </xdr:nvSpPr>
      <xdr:spPr>
        <a:xfrm>
          <a:off x="4584700" y="64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163375</xdr:rowOff>
    </xdr:from>
    <xdr:to>
      <xdr:col>5</xdr:col>
      <xdr:colOff>409575</xdr:colOff>
      <xdr:row>38</xdr:row>
      <xdr:rowOff>93525</xdr:rowOff>
    </xdr:to>
    <xdr:sp macro="" textlink="">
      <xdr:nvSpPr>
        <xdr:cNvPr id="83" name="円/楕円 82"/>
        <xdr:cNvSpPr/>
      </xdr:nvSpPr>
      <xdr:spPr>
        <a:xfrm>
          <a:off x="3746500" y="65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84652</xdr:rowOff>
    </xdr:from>
    <xdr:ext cx="534377" cy="259045"/>
    <xdr:sp macro="" textlink="">
      <xdr:nvSpPr>
        <xdr:cNvPr id="84" name="テキスト ボックス 83"/>
        <xdr:cNvSpPr txBox="1"/>
      </xdr:nvSpPr>
      <xdr:spPr>
        <a:xfrm>
          <a:off x="3530111" y="65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169596</xdr:rowOff>
    </xdr:from>
    <xdr:to>
      <xdr:col>4</xdr:col>
      <xdr:colOff>206375</xdr:colOff>
      <xdr:row>38</xdr:row>
      <xdr:rowOff>99746</xdr:rowOff>
    </xdr:to>
    <xdr:sp macro="" textlink="">
      <xdr:nvSpPr>
        <xdr:cNvPr id="85" name="円/楕円 84"/>
        <xdr:cNvSpPr/>
      </xdr:nvSpPr>
      <xdr:spPr>
        <a:xfrm>
          <a:off x="2857500" y="6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90873</xdr:rowOff>
    </xdr:from>
    <xdr:ext cx="534377" cy="259045"/>
    <xdr:sp macro="" textlink="">
      <xdr:nvSpPr>
        <xdr:cNvPr id="86" name="テキスト ボックス 85"/>
        <xdr:cNvSpPr txBox="1"/>
      </xdr:nvSpPr>
      <xdr:spPr>
        <a:xfrm>
          <a:off x="2641111" y="66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158639</xdr:rowOff>
    </xdr:from>
    <xdr:to>
      <xdr:col>3</xdr:col>
      <xdr:colOff>3175</xdr:colOff>
      <xdr:row>38</xdr:row>
      <xdr:rowOff>88789</xdr:rowOff>
    </xdr:to>
    <xdr:sp macro="" textlink="">
      <xdr:nvSpPr>
        <xdr:cNvPr id="87" name="円/楕円 86"/>
        <xdr:cNvSpPr/>
      </xdr:nvSpPr>
      <xdr:spPr>
        <a:xfrm>
          <a:off x="1968500" y="65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79916</xdr:rowOff>
    </xdr:from>
    <xdr:ext cx="534377" cy="259045"/>
    <xdr:sp macro="" textlink="">
      <xdr:nvSpPr>
        <xdr:cNvPr id="88" name="テキスト ボックス 87"/>
        <xdr:cNvSpPr txBox="1"/>
      </xdr:nvSpPr>
      <xdr:spPr>
        <a:xfrm>
          <a:off x="1752111" y="6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143274</xdr:rowOff>
    </xdr:from>
    <xdr:to>
      <xdr:col>1</xdr:col>
      <xdr:colOff>485775</xdr:colOff>
      <xdr:row>38</xdr:row>
      <xdr:rowOff>73424</xdr:rowOff>
    </xdr:to>
    <xdr:sp macro="" textlink="">
      <xdr:nvSpPr>
        <xdr:cNvPr id="89" name="円/楕円 88"/>
        <xdr:cNvSpPr/>
      </xdr:nvSpPr>
      <xdr:spPr>
        <a:xfrm>
          <a:off x="1079500" y="64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64551</xdr:rowOff>
    </xdr:from>
    <xdr:ext cx="534377" cy="259045"/>
    <xdr:sp macro="" textlink="">
      <xdr:nvSpPr>
        <xdr:cNvPr id="90" name="テキスト ボックス 89"/>
        <xdr:cNvSpPr txBox="1"/>
      </xdr:nvSpPr>
      <xdr:spPr>
        <a:xfrm>
          <a:off x="863111" y="65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33880</xdr:rowOff>
    </xdr:from>
    <xdr:to>
      <xdr:col>6</xdr:col>
      <xdr:colOff>511175</xdr:colOff>
      <xdr:row>58</xdr:row>
      <xdr:rowOff>40346</xdr:rowOff>
    </xdr:to>
    <xdr:cxnSp macro="">
      <xdr:nvCxnSpPr>
        <xdr:cNvPr id="121" name="直線コネクタ 120"/>
        <xdr:cNvCxnSpPr/>
      </xdr:nvCxnSpPr>
      <xdr:spPr>
        <a:xfrm flipV="1">
          <a:off x="3797300" y="9463630"/>
          <a:ext cx="838200" cy="5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40346</xdr:rowOff>
    </xdr:from>
    <xdr:to>
      <xdr:col>5</xdr:col>
      <xdr:colOff>358775</xdr:colOff>
      <xdr:row>58</xdr:row>
      <xdr:rowOff>98503</xdr:rowOff>
    </xdr:to>
    <xdr:cxnSp macro="">
      <xdr:nvCxnSpPr>
        <xdr:cNvPr id="124" name="直線コネクタ 123"/>
        <xdr:cNvCxnSpPr/>
      </xdr:nvCxnSpPr>
      <xdr:spPr>
        <a:xfrm flipV="1">
          <a:off x="2908300" y="9984446"/>
          <a:ext cx="889000" cy="5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98503</xdr:rowOff>
    </xdr:from>
    <xdr:to>
      <xdr:col>4</xdr:col>
      <xdr:colOff>155575</xdr:colOff>
      <xdr:row>58</xdr:row>
      <xdr:rowOff>104390</xdr:rowOff>
    </xdr:to>
    <xdr:cxnSp macro="">
      <xdr:nvCxnSpPr>
        <xdr:cNvPr id="127" name="直線コネクタ 126"/>
        <xdr:cNvCxnSpPr/>
      </xdr:nvCxnSpPr>
      <xdr:spPr>
        <a:xfrm flipV="1">
          <a:off x="2019300" y="1004260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132380</xdr:rowOff>
    </xdr:from>
    <xdr:to>
      <xdr:col>2</xdr:col>
      <xdr:colOff>638175</xdr:colOff>
      <xdr:row>58</xdr:row>
      <xdr:rowOff>104390</xdr:rowOff>
    </xdr:to>
    <xdr:cxnSp macro="">
      <xdr:nvCxnSpPr>
        <xdr:cNvPr id="130" name="直線コネクタ 129"/>
        <xdr:cNvCxnSpPr/>
      </xdr:nvCxnSpPr>
      <xdr:spPr>
        <a:xfrm>
          <a:off x="1130300" y="9733580"/>
          <a:ext cx="889000" cy="3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154530</xdr:rowOff>
    </xdr:from>
    <xdr:to>
      <xdr:col>6</xdr:col>
      <xdr:colOff>561975</xdr:colOff>
      <xdr:row>55</xdr:row>
      <xdr:rowOff>84680</xdr:rowOff>
    </xdr:to>
    <xdr:sp macro="" textlink="">
      <xdr:nvSpPr>
        <xdr:cNvPr id="140" name="円/楕円 139"/>
        <xdr:cNvSpPr/>
      </xdr:nvSpPr>
      <xdr:spPr>
        <a:xfrm>
          <a:off x="4584700" y="94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5957</xdr:rowOff>
    </xdr:from>
    <xdr:ext cx="599010" cy="259045"/>
    <xdr:sp macro="" textlink="">
      <xdr:nvSpPr>
        <xdr:cNvPr id="141" name="総務費該当値テキスト"/>
        <xdr:cNvSpPr txBox="1"/>
      </xdr:nvSpPr>
      <xdr:spPr>
        <a:xfrm>
          <a:off x="4686300" y="92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160996</xdr:rowOff>
    </xdr:from>
    <xdr:to>
      <xdr:col>5</xdr:col>
      <xdr:colOff>409575</xdr:colOff>
      <xdr:row>58</xdr:row>
      <xdr:rowOff>91146</xdr:rowOff>
    </xdr:to>
    <xdr:sp macro="" textlink="">
      <xdr:nvSpPr>
        <xdr:cNvPr id="142" name="円/楕円 141"/>
        <xdr:cNvSpPr/>
      </xdr:nvSpPr>
      <xdr:spPr>
        <a:xfrm>
          <a:off x="3746500" y="99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82273</xdr:rowOff>
    </xdr:from>
    <xdr:ext cx="599010" cy="259045"/>
    <xdr:sp macro="" textlink="">
      <xdr:nvSpPr>
        <xdr:cNvPr id="143" name="テキスト ボックス 142"/>
        <xdr:cNvSpPr txBox="1"/>
      </xdr:nvSpPr>
      <xdr:spPr>
        <a:xfrm>
          <a:off x="3497794" y="1002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47703</xdr:rowOff>
    </xdr:from>
    <xdr:to>
      <xdr:col>4</xdr:col>
      <xdr:colOff>206375</xdr:colOff>
      <xdr:row>58</xdr:row>
      <xdr:rowOff>149303</xdr:rowOff>
    </xdr:to>
    <xdr:sp macro="" textlink="">
      <xdr:nvSpPr>
        <xdr:cNvPr id="144" name="円/楕円 143"/>
        <xdr:cNvSpPr/>
      </xdr:nvSpPr>
      <xdr:spPr>
        <a:xfrm>
          <a:off x="2857500" y="99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140430</xdr:rowOff>
    </xdr:from>
    <xdr:ext cx="599010" cy="259045"/>
    <xdr:sp macro="" textlink="">
      <xdr:nvSpPr>
        <xdr:cNvPr id="145" name="テキスト ボックス 144"/>
        <xdr:cNvSpPr txBox="1"/>
      </xdr:nvSpPr>
      <xdr:spPr>
        <a:xfrm>
          <a:off x="2608794" y="1008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53590</xdr:rowOff>
    </xdr:from>
    <xdr:to>
      <xdr:col>3</xdr:col>
      <xdr:colOff>3175</xdr:colOff>
      <xdr:row>58</xdr:row>
      <xdr:rowOff>155190</xdr:rowOff>
    </xdr:to>
    <xdr:sp macro="" textlink="">
      <xdr:nvSpPr>
        <xdr:cNvPr id="146" name="円/楕円 145"/>
        <xdr:cNvSpPr/>
      </xdr:nvSpPr>
      <xdr:spPr>
        <a:xfrm>
          <a:off x="1968500" y="99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146317</xdr:rowOff>
    </xdr:from>
    <xdr:ext cx="599010" cy="259045"/>
    <xdr:sp macro="" textlink="">
      <xdr:nvSpPr>
        <xdr:cNvPr id="147" name="テキスト ボックス 146"/>
        <xdr:cNvSpPr txBox="1"/>
      </xdr:nvSpPr>
      <xdr:spPr>
        <a:xfrm>
          <a:off x="1719794" y="1009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81580</xdr:rowOff>
    </xdr:from>
    <xdr:to>
      <xdr:col>1</xdr:col>
      <xdr:colOff>485775</xdr:colOff>
      <xdr:row>57</xdr:row>
      <xdr:rowOff>11730</xdr:rowOff>
    </xdr:to>
    <xdr:sp macro="" textlink="">
      <xdr:nvSpPr>
        <xdr:cNvPr id="148" name="円/楕円 147"/>
        <xdr:cNvSpPr/>
      </xdr:nvSpPr>
      <xdr:spPr>
        <a:xfrm>
          <a:off x="1079500" y="96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28257</xdr:rowOff>
    </xdr:from>
    <xdr:ext cx="599010" cy="259045"/>
    <xdr:sp macro="" textlink="">
      <xdr:nvSpPr>
        <xdr:cNvPr id="149" name="テキスト ボックス 148"/>
        <xdr:cNvSpPr txBox="1"/>
      </xdr:nvSpPr>
      <xdr:spPr>
        <a:xfrm>
          <a:off x="830794" y="94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156229</xdr:rowOff>
    </xdr:from>
    <xdr:to>
      <xdr:col>6</xdr:col>
      <xdr:colOff>511175</xdr:colOff>
      <xdr:row>77</xdr:row>
      <xdr:rowOff>170523</xdr:rowOff>
    </xdr:to>
    <xdr:cxnSp macro="">
      <xdr:nvCxnSpPr>
        <xdr:cNvPr id="178" name="直線コネクタ 177"/>
        <xdr:cNvCxnSpPr/>
      </xdr:nvCxnSpPr>
      <xdr:spPr>
        <a:xfrm flipV="1">
          <a:off x="3797300" y="13357879"/>
          <a:ext cx="8382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170523</xdr:rowOff>
    </xdr:from>
    <xdr:to>
      <xdr:col>5</xdr:col>
      <xdr:colOff>358775</xdr:colOff>
      <xdr:row>78</xdr:row>
      <xdr:rowOff>23079</xdr:rowOff>
    </xdr:to>
    <xdr:cxnSp macro="">
      <xdr:nvCxnSpPr>
        <xdr:cNvPr id="181" name="直線コネクタ 180"/>
        <xdr:cNvCxnSpPr/>
      </xdr:nvCxnSpPr>
      <xdr:spPr>
        <a:xfrm flipV="1">
          <a:off x="2908300" y="13372173"/>
          <a:ext cx="889000" cy="2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1584</xdr:rowOff>
    </xdr:from>
    <xdr:to>
      <xdr:col>4</xdr:col>
      <xdr:colOff>155575</xdr:colOff>
      <xdr:row>78</xdr:row>
      <xdr:rowOff>23079</xdr:rowOff>
    </xdr:to>
    <xdr:cxnSp macro="">
      <xdr:nvCxnSpPr>
        <xdr:cNvPr id="184" name="直線コネクタ 183"/>
        <xdr:cNvCxnSpPr/>
      </xdr:nvCxnSpPr>
      <xdr:spPr>
        <a:xfrm>
          <a:off x="2019300" y="13374684"/>
          <a:ext cx="889000" cy="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1584</xdr:rowOff>
    </xdr:from>
    <xdr:to>
      <xdr:col>2</xdr:col>
      <xdr:colOff>638175</xdr:colOff>
      <xdr:row>78</xdr:row>
      <xdr:rowOff>25940</xdr:rowOff>
    </xdr:to>
    <xdr:cxnSp macro="">
      <xdr:nvCxnSpPr>
        <xdr:cNvPr id="187" name="直線コネクタ 186"/>
        <xdr:cNvCxnSpPr/>
      </xdr:nvCxnSpPr>
      <xdr:spPr>
        <a:xfrm flipV="1">
          <a:off x="1130300" y="13374684"/>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105429</xdr:rowOff>
    </xdr:from>
    <xdr:to>
      <xdr:col>6</xdr:col>
      <xdr:colOff>561975</xdr:colOff>
      <xdr:row>78</xdr:row>
      <xdr:rowOff>35579</xdr:rowOff>
    </xdr:to>
    <xdr:sp macro="" textlink="">
      <xdr:nvSpPr>
        <xdr:cNvPr id="197" name="円/楕円 196"/>
        <xdr:cNvSpPr/>
      </xdr:nvSpPr>
      <xdr:spPr>
        <a:xfrm>
          <a:off x="4584700" y="133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119723</xdr:rowOff>
    </xdr:from>
    <xdr:to>
      <xdr:col>5</xdr:col>
      <xdr:colOff>409575</xdr:colOff>
      <xdr:row>78</xdr:row>
      <xdr:rowOff>49873</xdr:rowOff>
    </xdr:to>
    <xdr:sp macro="" textlink="">
      <xdr:nvSpPr>
        <xdr:cNvPr id="199" name="円/楕円 198"/>
        <xdr:cNvSpPr/>
      </xdr:nvSpPr>
      <xdr:spPr>
        <a:xfrm>
          <a:off x="3746500" y="133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41000</xdr:rowOff>
    </xdr:from>
    <xdr:ext cx="599010" cy="259045"/>
    <xdr:sp macro="" textlink="">
      <xdr:nvSpPr>
        <xdr:cNvPr id="200" name="テキスト ボックス 199"/>
        <xdr:cNvSpPr txBox="1"/>
      </xdr:nvSpPr>
      <xdr:spPr>
        <a:xfrm>
          <a:off x="3497794" y="1341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143729</xdr:rowOff>
    </xdr:from>
    <xdr:to>
      <xdr:col>4</xdr:col>
      <xdr:colOff>206375</xdr:colOff>
      <xdr:row>78</xdr:row>
      <xdr:rowOff>73879</xdr:rowOff>
    </xdr:to>
    <xdr:sp macro="" textlink="">
      <xdr:nvSpPr>
        <xdr:cNvPr id="201" name="円/楕円 200"/>
        <xdr:cNvSpPr/>
      </xdr:nvSpPr>
      <xdr:spPr>
        <a:xfrm>
          <a:off x="2857500" y="133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65006</xdr:rowOff>
    </xdr:from>
    <xdr:ext cx="599010" cy="259045"/>
    <xdr:sp macro="" textlink="">
      <xdr:nvSpPr>
        <xdr:cNvPr id="202" name="テキスト ボックス 201"/>
        <xdr:cNvSpPr txBox="1"/>
      </xdr:nvSpPr>
      <xdr:spPr>
        <a:xfrm>
          <a:off x="2608794" y="1343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122234</xdr:rowOff>
    </xdr:from>
    <xdr:to>
      <xdr:col>3</xdr:col>
      <xdr:colOff>3175</xdr:colOff>
      <xdr:row>78</xdr:row>
      <xdr:rowOff>52384</xdr:rowOff>
    </xdr:to>
    <xdr:sp macro="" textlink="">
      <xdr:nvSpPr>
        <xdr:cNvPr id="203" name="円/楕円 202"/>
        <xdr:cNvSpPr/>
      </xdr:nvSpPr>
      <xdr:spPr>
        <a:xfrm>
          <a:off x="1968500" y="133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43511</xdr:rowOff>
    </xdr:from>
    <xdr:ext cx="599010" cy="259045"/>
    <xdr:sp macro="" textlink="">
      <xdr:nvSpPr>
        <xdr:cNvPr id="204" name="テキスト ボックス 203"/>
        <xdr:cNvSpPr txBox="1"/>
      </xdr:nvSpPr>
      <xdr:spPr>
        <a:xfrm>
          <a:off x="1719794" y="1341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146590</xdr:rowOff>
    </xdr:from>
    <xdr:to>
      <xdr:col>1</xdr:col>
      <xdr:colOff>485775</xdr:colOff>
      <xdr:row>78</xdr:row>
      <xdr:rowOff>76740</xdr:rowOff>
    </xdr:to>
    <xdr:sp macro="" textlink="">
      <xdr:nvSpPr>
        <xdr:cNvPr id="205" name="円/楕円 204"/>
        <xdr:cNvSpPr/>
      </xdr:nvSpPr>
      <xdr:spPr>
        <a:xfrm>
          <a:off x="1079500" y="133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67867</xdr:rowOff>
    </xdr:from>
    <xdr:ext cx="599010" cy="259045"/>
    <xdr:sp macro="" textlink="">
      <xdr:nvSpPr>
        <xdr:cNvPr id="206" name="テキスト ボックス 205"/>
        <xdr:cNvSpPr txBox="1"/>
      </xdr:nvSpPr>
      <xdr:spPr>
        <a:xfrm>
          <a:off x="830794" y="13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9024</xdr:rowOff>
    </xdr:from>
    <xdr:to>
      <xdr:col>6</xdr:col>
      <xdr:colOff>511175</xdr:colOff>
      <xdr:row>97</xdr:row>
      <xdr:rowOff>163570</xdr:rowOff>
    </xdr:to>
    <xdr:cxnSp macro="">
      <xdr:nvCxnSpPr>
        <xdr:cNvPr id="235" name="直線コネクタ 234"/>
        <xdr:cNvCxnSpPr/>
      </xdr:nvCxnSpPr>
      <xdr:spPr>
        <a:xfrm>
          <a:off x="3797300" y="16639674"/>
          <a:ext cx="838200" cy="1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9024</xdr:rowOff>
    </xdr:from>
    <xdr:to>
      <xdr:col>5</xdr:col>
      <xdr:colOff>358775</xdr:colOff>
      <xdr:row>98</xdr:row>
      <xdr:rowOff>31234</xdr:rowOff>
    </xdr:to>
    <xdr:cxnSp macro="">
      <xdr:nvCxnSpPr>
        <xdr:cNvPr id="238" name="直線コネクタ 237"/>
        <xdr:cNvCxnSpPr/>
      </xdr:nvCxnSpPr>
      <xdr:spPr>
        <a:xfrm flipV="1">
          <a:off x="2908300" y="16639674"/>
          <a:ext cx="889000" cy="19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27229</xdr:rowOff>
    </xdr:from>
    <xdr:to>
      <xdr:col>4</xdr:col>
      <xdr:colOff>155575</xdr:colOff>
      <xdr:row>98</xdr:row>
      <xdr:rowOff>31234</xdr:rowOff>
    </xdr:to>
    <xdr:cxnSp macro="">
      <xdr:nvCxnSpPr>
        <xdr:cNvPr id="241" name="直線コネクタ 240"/>
        <xdr:cNvCxnSpPr/>
      </xdr:nvCxnSpPr>
      <xdr:spPr>
        <a:xfrm>
          <a:off x="2019300" y="16829329"/>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23811</xdr:rowOff>
    </xdr:from>
    <xdr:to>
      <xdr:col>2</xdr:col>
      <xdr:colOff>638175</xdr:colOff>
      <xdr:row>98</xdr:row>
      <xdr:rowOff>27229</xdr:rowOff>
    </xdr:to>
    <xdr:cxnSp macro="">
      <xdr:nvCxnSpPr>
        <xdr:cNvPr id="244" name="直線コネクタ 243"/>
        <xdr:cNvCxnSpPr/>
      </xdr:nvCxnSpPr>
      <xdr:spPr>
        <a:xfrm>
          <a:off x="1130300" y="16825911"/>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112770</xdr:rowOff>
    </xdr:from>
    <xdr:to>
      <xdr:col>6</xdr:col>
      <xdr:colOff>561975</xdr:colOff>
      <xdr:row>98</xdr:row>
      <xdr:rowOff>42920</xdr:rowOff>
    </xdr:to>
    <xdr:sp macro="" textlink="">
      <xdr:nvSpPr>
        <xdr:cNvPr id="254" name="円/楕円 253"/>
        <xdr:cNvSpPr/>
      </xdr:nvSpPr>
      <xdr:spPr>
        <a:xfrm>
          <a:off x="4584700" y="167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91197</xdr:rowOff>
    </xdr:from>
    <xdr:ext cx="534377" cy="259045"/>
    <xdr:sp macro="" textlink="">
      <xdr:nvSpPr>
        <xdr:cNvPr id="255" name="衛生費該当値テキスト"/>
        <xdr:cNvSpPr txBox="1"/>
      </xdr:nvSpPr>
      <xdr:spPr>
        <a:xfrm>
          <a:off x="4686300" y="167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129674</xdr:rowOff>
    </xdr:from>
    <xdr:to>
      <xdr:col>5</xdr:col>
      <xdr:colOff>409575</xdr:colOff>
      <xdr:row>97</xdr:row>
      <xdr:rowOff>59824</xdr:rowOff>
    </xdr:to>
    <xdr:sp macro="" textlink="">
      <xdr:nvSpPr>
        <xdr:cNvPr id="256" name="円/楕円 255"/>
        <xdr:cNvSpPr/>
      </xdr:nvSpPr>
      <xdr:spPr>
        <a:xfrm>
          <a:off x="3746500" y="165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50951</xdr:rowOff>
    </xdr:from>
    <xdr:ext cx="534377" cy="259045"/>
    <xdr:sp macro="" textlink="">
      <xdr:nvSpPr>
        <xdr:cNvPr id="257" name="テキスト ボックス 256"/>
        <xdr:cNvSpPr txBox="1"/>
      </xdr:nvSpPr>
      <xdr:spPr>
        <a:xfrm>
          <a:off x="3530111" y="166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151884</xdr:rowOff>
    </xdr:from>
    <xdr:to>
      <xdr:col>4</xdr:col>
      <xdr:colOff>206375</xdr:colOff>
      <xdr:row>98</xdr:row>
      <xdr:rowOff>82034</xdr:rowOff>
    </xdr:to>
    <xdr:sp macro="" textlink="">
      <xdr:nvSpPr>
        <xdr:cNvPr id="258" name="円/楕円 257"/>
        <xdr:cNvSpPr/>
      </xdr:nvSpPr>
      <xdr:spPr>
        <a:xfrm>
          <a:off x="2857500" y="167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73161</xdr:rowOff>
    </xdr:from>
    <xdr:ext cx="534377" cy="259045"/>
    <xdr:sp macro="" textlink="">
      <xdr:nvSpPr>
        <xdr:cNvPr id="259" name="テキスト ボックス 258"/>
        <xdr:cNvSpPr txBox="1"/>
      </xdr:nvSpPr>
      <xdr:spPr>
        <a:xfrm>
          <a:off x="2641111" y="168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147879</xdr:rowOff>
    </xdr:from>
    <xdr:to>
      <xdr:col>3</xdr:col>
      <xdr:colOff>3175</xdr:colOff>
      <xdr:row>98</xdr:row>
      <xdr:rowOff>78029</xdr:rowOff>
    </xdr:to>
    <xdr:sp macro="" textlink="">
      <xdr:nvSpPr>
        <xdr:cNvPr id="260" name="円/楕円 259"/>
        <xdr:cNvSpPr/>
      </xdr:nvSpPr>
      <xdr:spPr>
        <a:xfrm>
          <a:off x="1968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69156</xdr:rowOff>
    </xdr:from>
    <xdr:ext cx="534377" cy="259045"/>
    <xdr:sp macro="" textlink="">
      <xdr:nvSpPr>
        <xdr:cNvPr id="261" name="テキスト ボックス 260"/>
        <xdr:cNvSpPr txBox="1"/>
      </xdr:nvSpPr>
      <xdr:spPr>
        <a:xfrm>
          <a:off x="1752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144461</xdr:rowOff>
    </xdr:from>
    <xdr:to>
      <xdr:col>1</xdr:col>
      <xdr:colOff>485775</xdr:colOff>
      <xdr:row>98</xdr:row>
      <xdr:rowOff>74611</xdr:rowOff>
    </xdr:to>
    <xdr:sp macro="" textlink="">
      <xdr:nvSpPr>
        <xdr:cNvPr id="262" name="円/楕円 261"/>
        <xdr:cNvSpPr/>
      </xdr:nvSpPr>
      <xdr:spPr>
        <a:xfrm>
          <a:off x="1079500" y="167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65738</xdr:rowOff>
    </xdr:from>
    <xdr:ext cx="534377" cy="259045"/>
    <xdr:sp macro="" textlink="">
      <xdr:nvSpPr>
        <xdr:cNvPr id="263" name="テキスト ボックス 262"/>
        <xdr:cNvSpPr txBox="1"/>
      </xdr:nvSpPr>
      <xdr:spPr>
        <a:xfrm>
          <a:off x="863111"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134361</xdr:rowOff>
    </xdr:from>
    <xdr:to>
      <xdr:col>14</xdr:col>
      <xdr:colOff>28575</xdr:colOff>
      <xdr:row>39</xdr:row>
      <xdr:rowOff>98878</xdr:rowOff>
    </xdr:to>
    <xdr:cxnSp macro="">
      <xdr:nvCxnSpPr>
        <xdr:cNvPr id="297" name="直線コネクタ 296"/>
        <xdr:cNvCxnSpPr/>
      </xdr:nvCxnSpPr>
      <xdr:spPr>
        <a:xfrm>
          <a:off x="8750300" y="6649461"/>
          <a:ext cx="889000" cy="1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65764</xdr:rowOff>
    </xdr:from>
    <xdr:to>
      <xdr:col>12</xdr:col>
      <xdr:colOff>511175</xdr:colOff>
      <xdr:row>38</xdr:row>
      <xdr:rowOff>134361</xdr:rowOff>
    </xdr:to>
    <xdr:cxnSp macro="">
      <xdr:nvCxnSpPr>
        <xdr:cNvPr id="300" name="直線コネクタ 299"/>
        <xdr:cNvCxnSpPr/>
      </xdr:nvCxnSpPr>
      <xdr:spPr>
        <a:xfrm>
          <a:off x="7861300" y="6580864"/>
          <a:ext cx="889000" cy="6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65764</xdr:rowOff>
    </xdr:from>
    <xdr:to>
      <xdr:col>11</xdr:col>
      <xdr:colOff>307975</xdr:colOff>
      <xdr:row>38</xdr:row>
      <xdr:rowOff>75823</xdr:rowOff>
    </xdr:to>
    <xdr:cxnSp macro="">
      <xdr:nvCxnSpPr>
        <xdr:cNvPr id="303" name="直線コネクタ 302"/>
        <xdr:cNvCxnSpPr/>
      </xdr:nvCxnSpPr>
      <xdr:spPr>
        <a:xfrm flipV="1">
          <a:off x="6972300" y="658086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83561</xdr:rowOff>
    </xdr:from>
    <xdr:to>
      <xdr:col>12</xdr:col>
      <xdr:colOff>561975</xdr:colOff>
      <xdr:row>39</xdr:row>
      <xdr:rowOff>13711</xdr:rowOff>
    </xdr:to>
    <xdr:sp macro="" textlink="">
      <xdr:nvSpPr>
        <xdr:cNvPr id="317" name="円/楕円 316"/>
        <xdr:cNvSpPr/>
      </xdr:nvSpPr>
      <xdr:spPr>
        <a:xfrm>
          <a:off x="8699500" y="65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30237</xdr:rowOff>
    </xdr:from>
    <xdr:ext cx="469744" cy="259045"/>
    <xdr:sp macro="" textlink="">
      <xdr:nvSpPr>
        <xdr:cNvPr id="318" name="テキスト ボックス 317"/>
        <xdr:cNvSpPr txBox="1"/>
      </xdr:nvSpPr>
      <xdr:spPr>
        <a:xfrm>
          <a:off x="8515427" y="63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14964</xdr:rowOff>
    </xdr:from>
    <xdr:to>
      <xdr:col>11</xdr:col>
      <xdr:colOff>358775</xdr:colOff>
      <xdr:row>38</xdr:row>
      <xdr:rowOff>116564</xdr:rowOff>
    </xdr:to>
    <xdr:sp macro="" textlink="">
      <xdr:nvSpPr>
        <xdr:cNvPr id="319" name="円/楕円 318"/>
        <xdr:cNvSpPr/>
      </xdr:nvSpPr>
      <xdr:spPr>
        <a:xfrm>
          <a:off x="7810500" y="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133091</xdr:rowOff>
    </xdr:from>
    <xdr:ext cx="534377" cy="259045"/>
    <xdr:sp macro="" textlink="">
      <xdr:nvSpPr>
        <xdr:cNvPr id="320" name="テキスト ボックス 319"/>
        <xdr:cNvSpPr txBox="1"/>
      </xdr:nvSpPr>
      <xdr:spPr>
        <a:xfrm>
          <a:off x="7594111" y="63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25023</xdr:rowOff>
    </xdr:from>
    <xdr:to>
      <xdr:col>10</xdr:col>
      <xdr:colOff>155575</xdr:colOff>
      <xdr:row>38</xdr:row>
      <xdr:rowOff>126623</xdr:rowOff>
    </xdr:to>
    <xdr:sp macro="" textlink="">
      <xdr:nvSpPr>
        <xdr:cNvPr id="321" name="円/楕円 320"/>
        <xdr:cNvSpPr/>
      </xdr:nvSpPr>
      <xdr:spPr>
        <a:xfrm>
          <a:off x="6921500" y="654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143150</xdr:rowOff>
    </xdr:from>
    <xdr:ext cx="534377" cy="259045"/>
    <xdr:sp macro="" textlink="">
      <xdr:nvSpPr>
        <xdr:cNvPr id="322" name="テキスト ボックス 321"/>
        <xdr:cNvSpPr txBox="1"/>
      </xdr:nvSpPr>
      <xdr:spPr>
        <a:xfrm>
          <a:off x="6705111" y="63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29721</xdr:rowOff>
    </xdr:from>
    <xdr:to>
      <xdr:col>15</xdr:col>
      <xdr:colOff>180975</xdr:colOff>
      <xdr:row>59</xdr:row>
      <xdr:rowOff>57302</xdr:rowOff>
    </xdr:to>
    <xdr:cxnSp macro="">
      <xdr:nvCxnSpPr>
        <xdr:cNvPr id="353" name="直線コネクタ 352"/>
        <xdr:cNvCxnSpPr/>
      </xdr:nvCxnSpPr>
      <xdr:spPr>
        <a:xfrm>
          <a:off x="9639300" y="10145271"/>
          <a:ext cx="8382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29721</xdr:rowOff>
    </xdr:from>
    <xdr:to>
      <xdr:col>14</xdr:col>
      <xdr:colOff>28575</xdr:colOff>
      <xdr:row>59</xdr:row>
      <xdr:rowOff>67431</xdr:rowOff>
    </xdr:to>
    <xdr:cxnSp macro="">
      <xdr:nvCxnSpPr>
        <xdr:cNvPr id="356" name="直線コネクタ 355"/>
        <xdr:cNvCxnSpPr/>
      </xdr:nvCxnSpPr>
      <xdr:spPr>
        <a:xfrm flipV="1">
          <a:off x="8750300" y="10145271"/>
          <a:ext cx="889000" cy="3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67431</xdr:rowOff>
    </xdr:from>
    <xdr:to>
      <xdr:col>12</xdr:col>
      <xdr:colOff>511175</xdr:colOff>
      <xdr:row>59</xdr:row>
      <xdr:rowOff>72492</xdr:rowOff>
    </xdr:to>
    <xdr:cxnSp macro="">
      <xdr:nvCxnSpPr>
        <xdr:cNvPr id="359" name="直線コネクタ 358"/>
        <xdr:cNvCxnSpPr/>
      </xdr:nvCxnSpPr>
      <xdr:spPr>
        <a:xfrm flipV="1">
          <a:off x="7861300" y="1018298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56735</xdr:rowOff>
    </xdr:from>
    <xdr:to>
      <xdr:col>11</xdr:col>
      <xdr:colOff>307975</xdr:colOff>
      <xdr:row>59</xdr:row>
      <xdr:rowOff>72492</xdr:rowOff>
    </xdr:to>
    <xdr:cxnSp macro="">
      <xdr:nvCxnSpPr>
        <xdr:cNvPr id="362" name="直線コネクタ 361"/>
        <xdr:cNvCxnSpPr/>
      </xdr:nvCxnSpPr>
      <xdr:spPr>
        <a:xfrm>
          <a:off x="6972300" y="10172285"/>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6502</xdr:rowOff>
    </xdr:from>
    <xdr:to>
      <xdr:col>15</xdr:col>
      <xdr:colOff>231775</xdr:colOff>
      <xdr:row>59</xdr:row>
      <xdr:rowOff>108102</xdr:rowOff>
    </xdr:to>
    <xdr:sp macro="" textlink="">
      <xdr:nvSpPr>
        <xdr:cNvPr id="372" name="円/楕円 371"/>
        <xdr:cNvSpPr/>
      </xdr:nvSpPr>
      <xdr:spPr>
        <a:xfrm>
          <a:off x="10426700" y="101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92879</xdr:rowOff>
    </xdr:from>
    <xdr:ext cx="534377" cy="259045"/>
    <xdr:sp macro="" textlink="">
      <xdr:nvSpPr>
        <xdr:cNvPr id="373" name="農林水産業費該当値テキスト"/>
        <xdr:cNvSpPr txBox="1"/>
      </xdr:nvSpPr>
      <xdr:spPr>
        <a:xfrm>
          <a:off x="10528300" y="100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150371</xdr:rowOff>
    </xdr:from>
    <xdr:to>
      <xdr:col>14</xdr:col>
      <xdr:colOff>79375</xdr:colOff>
      <xdr:row>59</xdr:row>
      <xdr:rowOff>80521</xdr:rowOff>
    </xdr:to>
    <xdr:sp macro="" textlink="">
      <xdr:nvSpPr>
        <xdr:cNvPr id="374" name="円/楕円 373"/>
        <xdr:cNvSpPr/>
      </xdr:nvSpPr>
      <xdr:spPr>
        <a:xfrm>
          <a:off x="9588500" y="100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71648</xdr:rowOff>
    </xdr:from>
    <xdr:ext cx="534377" cy="259045"/>
    <xdr:sp macro="" textlink="">
      <xdr:nvSpPr>
        <xdr:cNvPr id="375" name="テキスト ボックス 374"/>
        <xdr:cNvSpPr txBox="1"/>
      </xdr:nvSpPr>
      <xdr:spPr>
        <a:xfrm>
          <a:off x="9372111" y="101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16631</xdr:rowOff>
    </xdr:from>
    <xdr:to>
      <xdr:col>12</xdr:col>
      <xdr:colOff>561975</xdr:colOff>
      <xdr:row>59</xdr:row>
      <xdr:rowOff>118231</xdr:rowOff>
    </xdr:to>
    <xdr:sp macro="" textlink="">
      <xdr:nvSpPr>
        <xdr:cNvPr id="376" name="円/楕円 375"/>
        <xdr:cNvSpPr/>
      </xdr:nvSpPr>
      <xdr:spPr>
        <a:xfrm>
          <a:off x="8699500" y="101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109358</xdr:rowOff>
    </xdr:from>
    <xdr:ext cx="534377" cy="259045"/>
    <xdr:sp macro="" textlink="">
      <xdr:nvSpPr>
        <xdr:cNvPr id="377" name="テキスト ボックス 376"/>
        <xdr:cNvSpPr txBox="1"/>
      </xdr:nvSpPr>
      <xdr:spPr>
        <a:xfrm>
          <a:off x="8483111" y="102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21692</xdr:rowOff>
    </xdr:from>
    <xdr:to>
      <xdr:col>11</xdr:col>
      <xdr:colOff>358775</xdr:colOff>
      <xdr:row>59</xdr:row>
      <xdr:rowOff>123292</xdr:rowOff>
    </xdr:to>
    <xdr:sp macro="" textlink="">
      <xdr:nvSpPr>
        <xdr:cNvPr id="378" name="円/楕円 377"/>
        <xdr:cNvSpPr/>
      </xdr:nvSpPr>
      <xdr:spPr>
        <a:xfrm>
          <a:off x="7810500" y="10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114419</xdr:rowOff>
    </xdr:from>
    <xdr:ext cx="534377" cy="259045"/>
    <xdr:sp macro="" textlink="">
      <xdr:nvSpPr>
        <xdr:cNvPr id="379" name="テキスト ボックス 378"/>
        <xdr:cNvSpPr txBox="1"/>
      </xdr:nvSpPr>
      <xdr:spPr>
        <a:xfrm>
          <a:off x="7594111" y="102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5935</xdr:rowOff>
    </xdr:from>
    <xdr:to>
      <xdr:col>10</xdr:col>
      <xdr:colOff>155575</xdr:colOff>
      <xdr:row>59</xdr:row>
      <xdr:rowOff>107535</xdr:rowOff>
    </xdr:to>
    <xdr:sp macro="" textlink="">
      <xdr:nvSpPr>
        <xdr:cNvPr id="380" name="円/楕円 379"/>
        <xdr:cNvSpPr/>
      </xdr:nvSpPr>
      <xdr:spPr>
        <a:xfrm>
          <a:off x="6921500" y="101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98662</xdr:rowOff>
    </xdr:from>
    <xdr:ext cx="534377" cy="259045"/>
    <xdr:sp macro="" textlink="">
      <xdr:nvSpPr>
        <xdr:cNvPr id="381" name="テキスト ボックス 380"/>
        <xdr:cNvSpPr txBox="1"/>
      </xdr:nvSpPr>
      <xdr:spPr>
        <a:xfrm>
          <a:off x="6705111" y="102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127943</xdr:rowOff>
    </xdr:from>
    <xdr:to>
      <xdr:col>15</xdr:col>
      <xdr:colOff>180975</xdr:colOff>
      <xdr:row>78</xdr:row>
      <xdr:rowOff>171061</xdr:rowOff>
    </xdr:to>
    <xdr:cxnSp macro="">
      <xdr:nvCxnSpPr>
        <xdr:cNvPr id="410" name="直線コネクタ 409"/>
        <xdr:cNvCxnSpPr/>
      </xdr:nvCxnSpPr>
      <xdr:spPr>
        <a:xfrm>
          <a:off x="9639300" y="13501043"/>
          <a:ext cx="8382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127943</xdr:rowOff>
    </xdr:from>
    <xdr:to>
      <xdr:col>14</xdr:col>
      <xdr:colOff>28575</xdr:colOff>
      <xdr:row>79</xdr:row>
      <xdr:rowOff>22862</xdr:rowOff>
    </xdr:to>
    <xdr:cxnSp macro="">
      <xdr:nvCxnSpPr>
        <xdr:cNvPr id="413" name="直線コネクタ 412"/>
        <xdr:cNvCxnSpPr/>
      </xdr:nvCxnSpPr>
      <xdr:spPr>
        <a:xfrm flipV="1">
          <a:off x="8750300" y="13501043"/>
          <a:ext cx="889000" cy="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22862</xdr:rowOff>
    </xdr:from>
    <xdr:to>
      <xdr:col>12</xdr:col>
      <xdr:colOff>511175</xdr:colOff>
      <xdr:row>79</xdr:row>
      <xdr:rowOff>29169</xdr:rowOff>
    </xdr:to>
    <xdr:cxnSp macro="">
      <xdr:nvCxnSpPr>
        <xdr:cNvPr id="416" name="直線コネクタ 415"/>
        <xdr:cNvCxnSpPr/>
      </xdr:nvCxnSpPr>
      <xdr:spPr>
        <a:xfrm flipV="1">
          <a:off x="7861300" y="13567412"/>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29169</xdr:rowOff>
    </xdr:from>
    <xdr:to>
      <xdr:col>11</xdr:col>
      <xdr:colOff>307975</xdr:colOff>
      <xdr:row>79</xdr:row>
      <xdr:rowOff>29710</xdr:rowOff>
    </xdr:to>
    <xdr:cxnSp macro="">
      <xdr:nvCxnSpPr>
        <xdr:cNvPr id="419" name="直線コネクタ 418"/>
        <xdr:cNvCxnSpPr/>
      </xdr:nvCxnSpPr>
      <xdr:spPr>
        <a:xfrm flipV="1">
          <a:off x="6972300" y="13573719"/>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120261</xdr:rowOff>
    </xdr:from>
    <xdr:to>
      <xdr:col>15</xdr:col>
      <xdr:colOff>231775</xdr:colOff>
      <xdr:row>79</xdr:row>
      <xdr:rowOff>50411</xdr:rowOff>
    </xdr:to>
    <xdr:sp macro="" textlink="">
      <xdr:nvSpPr>
        <xdr:cNvPr id="429" name="円/楕円 428"/>
        <xdr:cNvSpPr/>
      </xdr:nvSpPr>
      <xdr:spPr>
        <a:xfrm>
          <a:off x="10426700" y="134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35188</xdr:rowOff>
    </xdr:from>
    <xdr:ext cx="534377" cy="259045"/>
    <xdr:sp macro="" textlink="">
      <xdr:nvSpPr>
        <xdr:cNvPr id="430" name="商工費該当値テキスト"/>
        <xdr:cNvSpPr txBox="1"/>
      </xdr:nvSpPr>
      <xdr:spPr>
        <a:xfrm>
          <a:off x="10528300" y="134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77143</xdr:rowOff>
    </xdr:from>
    <xdr:to>
      <xdr:col>14</xdr:col>
      <xdr:colOff>79375</xdr:colOff>
      <xdr:row>79</xdr:row>
      <xdr:rowOff>7293</xdr:rowOff>
    </xdr:to>
    <xdr:sp macro="" textlink="">
      <xdr:nvSpPr>
        <xdr:cNvPr id="431" name="円/楕円 430"/>
        <xdr:cNvSpPr/>
      </xdr:nvSpPr>
      <xdr:spPr>
        <a:xfrm>
          <a:off x="9588500" y="134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169870</xdr:rowOff>
    </xdr:from>
    <xdr:ext cx="534377" cy="259045"/>
    <xdr:sp macro="" textlink="">
      <xdr:nvSpPr>
        <xdr:cNvPr id="432" name="テキスト ボックス 431"/>
        <xdr:cNvSpPr txBox="1"/>
      </xdr:nvSpPr>
      <xdr:spPr>
        <a:xfrm>
          <a:off x="9372111" y="135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143512</xdr:rowOff>
    </xdr:from>
    <xdr:to>
      <xdr:col>12</xdr:col>
      <xdr:colOff>561975</xdr:colOff>
      <xdr:row>79</xdr:row>
      <xdr:rowOff>73662</xdr:rowOff>
    </xdr:to>
    <xdr:sp macro="" textlink="">
      <xdr:nvSpPr>
        <xdr:cNvPr id="433" name="円/楕円 432"/>
        <xdr:cNvSpPr/>
      </xdr:nvSpPr>
      <xdr:spPr>
        <a:xfrm>
          <a:off x="8699500" y="13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64789</xdr:rowOff>
    </xdr:from>
    <xdr:ext cx="469744" cy="259045"/>
    <xdr:sp macro="" textlink="">
      <xdr:nvSpPr>
        <xdr:cNvPr id="434" name="テキスト ボックス 433"/>
        <xdr:cNvSpPr txBox="1"/>
      </xdr:nvSpPr>
      <xdr:spPr>
        <a:xfrm>
          <a:off x="8515427" y="13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149819</xdr:rowOff>
    </xdr:from>
    <xdr:to>
      <xdr:col>11</xdr:col>
      <xdr:colOff>358775</xdr:colOff>
      <xdr:row>79</xdr:row>
      <xdr:rowOff>79969</xdr:rowOff>
    </xdr:to>
    <xdr:sp macro="" textlink="">
      <xdr:nvSpPr>
        <xdr:cNvPr id="435" name="円/楕円 434"/>
        <xdr:cNvSpPr/>
      </xdr:nvSpPr>
      <xdr:spPr>
        <a:xfrm>
          <a:off x="7810500" y="13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71096</xdr:rowOff>
    </xdr:from>
    <xdr:ext cx="469744" cy="259045"/>
    <xdr:sp macro="" textlink="">
      <xdr:nvSpPr>
        <xdr:cNvPr id="436" name="テキスト ボックス 435"/>
        <xdr:cNvSpPr txBox="1"/>
      </xdr:nvSpPr>
      <xdr:spPr>
        <a:xfrm>
          <a:off x="7626427" y="1361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150360</xdr:rowOff>
    </xdr:from>
    <xdr:to>
      <xdr:col>10</xdr:col>
      <xdr:colOff>155575</xdr:colOff>
      <xdr:row>79</xdr:row>
      <xdr:rowOff>80510</xdr:rowOff>
    </xdr:to>
    <xdr:sp macro="" textlink="">
      <xdr:nvSpPr>
        <xdr:cNvPr id="437" name="円/楕円 436"/>
        <xdr:cNvSpPr/>
      </xdr:nvSpPr>
      <xdr:spPr>
        <a:xfrm>
          <a:off x="6921500" y="135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71637</xdr:rowOff>
    </xdr:from>
    <xdr:ext cx="469744" cy="259045"/>
    <xdr:sp macro="" textlink="">
      <xdr:nvSpPr>
        <xdr:cNvPr id="438" name="テキスト ボックス 437"/>
        <xdr:cNvSpPr txBox="1"/>
      </xdr:nvSpPr>
      <xdr:spPr>
        <a:xfrm>
          <a:off x="6737427" y="136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157074</xdr:rowOff>
    </xdr:from>
    <xdr:to>
      <xdr:col>15</xdr:col>
      <xdr:colOff>180975</xdr:colOff>
      <xdr:row>99</xdr:row>
      <xdr:rowOff>11925</xdr:rowOff>
    </xdr:to>
    <xdr:cxnSp macro="">
      <xdr:nvCxnSpPr>
        <xdr:cNvPr id="467" name="直線コネクタ 466"/>
        <xdr:cNvCxnSpPr/>
      </xdr:nvCxnSpPr>
      <xdr:spPr>
        <a:xfrm flipV="1">
          <a:off x="9639300" y="16959174"/>
          <a:ext cx="8382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11925</xdr:rowOff>
    </xdr:from>
    <xdr:to>
      <xdr:col>14</xdr:col>
      <xdr:colOff>28575</xdr:colOff>
      <xdr:row>99</xdr:row>
      <xdr:rowOff>18870</xdr:rowOff>
    </xdr:to>
    <xdr:cxnSp macro="">
      <xdr:nvCxnSpPr>
        <xdr:cNvPr id="470" name="直線コネクタ 469"/>
        <xdr:cNvCxnSpPr/>
      </xdr:nvCxnSpPr>
      <xdr:spPr>
        <a:xfrm flipV="1">
          <a:off x="8750300" y="16985475"/>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18870</xdr:rowOff>
    </xdr:from>
    <xdr:to>
      <xdr:col>12</xdr:col>
      <xdr:colOff>511175</xdr:colOff>
      <xdr:row>99</xdr:row>
      <xdr:rowOff>24954</xdr:rowOff>
    </xdr:to>
    <xdr:cxnSp macro="">
      <xdr:nvCxnSpPr>
        <xdr:cNvPr id="473" name="直線コネクタ 472"/>
        <xdr:cNvCxnSpPr/>
      </xdr:nvCxnSpPr>
      <xdr:spPr>
        <a:xfrm flipV="1">
          <a:off x="7861300" y="16992420"/>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24954</xdr:rowOff>
    </xdr:from>
    <xdr:to>
      <xdr:col>11</xdr:col>
      <xdr:colOff>307975</xdr:colOff>
      <xdr:row>99</xdr:row>
      <xdr:rowOff>26558</xdr:rowOff>
    </xdr:to>
    <xdr:cxnSp macro="">
      <xdr:nvCxnSpPr>
        <xdr:cNvPr id="476" name="直線コネクタ 475"/>
        <xdr:cNvCxnSpPr/>
      </xdr:nvCxnSpPr>
      <xdr:spPr>
        <a:xfrm flipV="1">
          <a:off x="6972300" y="16998504"/>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106274</xdr:rowOff>
    </xdr:from>
    <xdr:to>
      <xdr:col>15</xdr:col>
      <xdr:colOff>231775</xdr:colOff>
      <xdr:row>99</xdr:row>
      <xdr:rowOff>36424</xdr:rowOff>
    </xdr:to>
    <xdr:sp macro="" textlink="">
      <xdr:nvSpPr>
        <xdr:cNvPr id="486" name="円/楕円 485"/>
        <xdr:cNvSpPr/>
      </xdr:nvSpPr>
      <xdr:spPr>
        <a:xfrm>
          <a:off x="104267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132575</xdr:rowOff>
    </xdr:from>
    <xdr:to>
      <xdr:col>14</xdr:col>
      <xdr:colOff>79375</xdr:colOff>
      <xdr:row>99</xdr:row>
      <xdr:rowOff>62725</xdr:rowOff>
    </xdr:to>
    <xdr:sp macro="" textlink="">
      <xdr:nvSpPr>
        <xdr:cNvPr id="488" name="円/楕円 487"/>
        <xdr:cNvSpPr/>
      </xdr:nvSpPr>
      <xdr:spPr>
        <a:xfrm>
          <a:off x="9588500" y="169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53852</xdr:rowOff>
    </xdr:from>
    <xdr:ext cx="534377" cy="259045"/>
    <xdr:sp macro="" textlink="">
      <xdr:nvSpPr>
        <xdr:cNvPr id="489" name="テキスト ボックス 488"/>
        <xdr:cNvSpPr txBox="1"/>
      </xdr:nvSpPr>
      <xdr:spPr>
        <a:xfrm>
          <a:off x="9372111" y="1702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139520</xdr:rowOff>
    </xdr:from>
    <xdr:to>
      <xdr:col>12</xdr:col>
      <xdr:colOff>561975</xdr:colOff>
      <xdr:row>99</xdr:row>
      <xdr:rowOff>69670</xdr:rowOff>
    </xdr:to>
    <xdr:sp macro="" textlink="">
      <xdr:nvSpPr>
        <xdr:cNvPr id="490" name="円/楕円 489"/>
        <xdr:cNvSpPr/>
      </xdr:nvSpPr>
      <xdr:spPr>
        <a:xfrm>
          <a:off x="8699500" y="169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60797</xdr:rowOff>
    </xdr:from>
    <xdr:ext cx="534377" cy="259045"/>
    <xdr:sp macro="" textlink="">
      <xdr:nvSpPr>
        <xdr:cNvPr id="491" name="テキスト ボックス 490"/>
        <xdr:cNvSpPr txBox="1"/>
      </xdr:nvSpPr>
      <xdr:spPr>
        <a:xfrm>
          <a:off x="8483111" y="170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145604</xdr:rowOff>
    </xdr:from>
    <xdr:to>
      <xdr:col>11</xdr:col>
      <xdr:colOff>358775</xdr:colOff>
      <xdr:row>99</xdr:row>
      <xdr:rowOff>75754</xdr:rowOff>
    </xdr:to>
    <xdr:sp macro="" textlink="">
      <xdr:nvSpPr>
        <xdr:cNvPr id="492" name="円/楕円 491"/>
        <xdr:cNvSpPr/>
      </xdr:nvSpPr>
      <xdr:spPr>
        <a:xfrm>
          <a:off x="7810500" y="169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66881</xdr:rowOff>
    </xdr:from>
    <xdr:ext cx="534377" cy="259045"/>
    <xdr:sp macro="" textlink="">
      <xdr:nvSpPr>
        <xdr:cNvPr id="493" name="テキスト ボックス 492"/>
        <xdr:cNvSpPr txBox="1"/>
      </xdr:nvSpPr>
      <xdr:spPr>
        <a:xfrm>
          <a:off x="7594111" y="170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147208</xdr:rowOff>
    </xdr:from>
    <xdr:to>
      <xdr:col>10</xdr:col>
      <xdr:colOff>155575</xdr:colOff>
      <xdr:row>99</xdr:row>
      <xdr:rowOff>77358</xdr:rowOff>
    </xdr:to>
    <xdr:sp macro="" textlink="">
      <xdr:nvSpPr>
        <xdr:cNvPr id="494" name="円/楕円 493"/>
        <xdr:cNvSpPr/>
      </xdr:nvSpPr>
      <xdr:spPr>
        <a:xfrm>
          <a:off x="6921500" y="169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68485</xdr:rowOff>
    </xdr:from>
    <xdr:ext cx="534377" cy="259045"/>
    <xdr:sp macro="" textlink="">
      <xdr:nvSpPr>
        <xdr:cNvPr id="495" name="テキスト ボックス 494"/>
        <xdr:cNvSpPr txBox="1"/>
      </xdr:nvSpPr>
      <xdr:spPr>
        <a:xfrm>
          <a:off x="6705111" y="170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90167</xdr:rowOff>
    </xdr:from>
    <xdr:to>
      <xdr:col>23</xdr:col>
      <xdr:colOff>517525</xdr:colOff>
      <xdr:row>37</xdr:row>
      <xdr:rowOff>83586</xdr:rowOff>
    </xdr:to>
    <xdr:cxnSp macro="">
      <xdr:nvCxnSpPr>
        <xdr:cNvPr id="522" name="直線コネクタ 521"/>
        <xdr:cNvCxnSpPr/>
      </xdr:nvCxnSpPr>
      <xdr:spPr>
        <a:xfrm>
          <a:off x="15481300" y="6262367"/>
          <a:ext cx="838200" cy="1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90167</xdr:rowOff>
    </xdr:from>
    <xdr:to>
      <xdr:col>22</xdr:col>
      <xdr:colOff>365125</xdr:colOff>
      <xdr:row>37</xdr:row>
      <xdr:rowOff>73045</xdr:rowOff>
    </xdr:to>
    <xdr:cxnSp macro="">
      <xdr:nvCxnSpPr>
        <xdr:cNvPr id="525" name="直線コネクタ 524"/>
        <xdr:cNvCxnSpPr/>
      </xdr:nvCxnSpPr>
      <xdr:spPr>
        <a:xfrm flipV="1">
          <a:off x="14592300" y="6262367"/>
          <a:ext cx="889000" cy="1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73045</xdr:rowOff>
    </xdr:from>
    <xdr:to>
      <xdr:col>21</xdr:col>
      <xdr:colOff>161925</xdr:colOff>
      <xdr:row>37</xdr:row>
      <xdr:rowOff>168467</xdr:rowOff>
    </xdr:to>
    <xdr:cxnSp macro="">
      <xdr:nvCxnSpPr>
        <xdr:cNvPr id="528" name="直線コネクタ 527"/>
        <xdr:cNvCxnSpPr/>
      </xdr:nvCxnSpPr>
      <xdr:spPr>
        <a:xfrm flipV="1">
          <a:off x="13703300" y="6416695"/>
          <a:ext cx="889000" cy="9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168467</xdr:rowOff>
    </xdr:from>
    <xdr:to>
      <xdr:col>19</xdr:col>
      <xdr:colOff>644525</xdr:colOff>
      <xdr:row>38</xdr:row>
      <xdr:rowOff>7762</xdr:rowOff>
    </xdr:to>
    <xdr:cxnSp macro="">
      <xdr:nvCxnSpPr>
        <xdr:cNvPr id="531" name="直線コネクタ 530"/>
        <xdr:cNvCxnSpPr/>
      </xdr:nvCxnSpPr>
      <xdr:spPr>
        <a:xfrm flipV="1">
          <a:off x="12814300" y="651211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32786</xdr:rowOff>
    </xdr:from>
    <xdr:to>
      <xdr:col>23</xdr:col>
      <xdr:colOff>568325</xdr:colOff>
      <xdr:row>37</xdr:row>
      <xdr:rowOff>134386</xdr:rowOff>
    </xdr:to>
    <xdr:sp macro="" textlink="">
      <xdr:nvSpPr>
        <xdr:cNvPr id="541" name="円/楕円 540"/>
        <xdr:cNvSpPr/>
      </xdr:nvSpPr>
      <xdr:spPr>
        <a:xfrm>
          <a:off x="16268700" y="63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55663</xdr:rowOff>
    </xdr:from>
    <xdr:ext cx="534377" cy="259045"/>
    <xdr:sp macro="" textlink="">
      <xdr:nvSpPr>
        <xdr:cNvPr id="542" name="消防費該当値テキスト"/>
        <xdr:cNvSpPr txBox="1"/>
      </xdr:nvSpPr>
      <xdr:spPr>
        <a:xfrm>
          <a:off x="16370300" y="62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99,547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39367</xdr:rowOff>
    </xdr:from>
    <xdr:to>
      <xdr:col>22</xdr:col>
      <xdr:colOff>415925</xdr:colOff>
      <xdr:row>36</xdr:row>
      <xdr:rowOff>140967</xdr:rowOff>
    </xdr:to>
    <xdr:sp macro="" textlink="">
      <xdr:nvSpPr>
        <xdr:cNvPr id="543" name="円/楕円 542"/>
        <xdr:cNvSpPr/>
      </xdr:nvSpPr>
      <xdr:spPr>
        <a:xfrm>
          <a:off x="15430500" y="621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157494</xdr:rowOff>
    </xdr:from>
    <xdr:ext cx="599010" cy="259045"/>
    <xdr:sp macro="" textlink="">
      <xdr:nvSpPr>
        <xdr:cNvPr id="544" name="テキスト ボックス 543"/>
        <xdr:cNvSpPr txBox="1"/>
      </xdr:nvSpPr>
      <xdr:spPr>
        <a:xfrm>
          <a:off x="15181794" y="59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22245</xdr:rowOff>
    </xdr:from>
    <xdr:to>
      <xdr:col>21</xdr:col>
      <xdr:colOff>212725</xdr:colOff>
      <xdr:row>37</xdr:row>
      <xdr:rowOff>123845</xdr:rowOff>
    </xdr:to>
    <xdr:sp macro="" textlink="">
      <xdr:nvSpPr>
        <xdr:cNvPr id="545" name="円/楕円 544"/>
        <xdr:cNvSpPr/>
      </xdr:nvSpPr>
      <xdr:spPr>
        <a:xfrm>
          <a:off x="14541500" y="636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140372</xdr:rowOff>
    </xdr:from>
    <xdr:ext cx="599010" cy="259045"/>
    <xdr:sp macro="" textlink="">
      <xdr:nvSpPr>
        <xdr:cNvPr id="546" name="テキスト ボックス 545"/>
        <xdr:cNvSpPr txBox="1"/>
      </xdr:nvSpPr>
      <xdr:spPr>
        <a:xfrm>
          <a:off x="14292794" y="614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117667</xdr:rowOff>
    </xdr:from>
    <xdr:to>
      <xdr:col>20</xdr:col>
      <xdr:colOff>9525</xdr:colOff>
      <xdr:row>38</xdr:row>
      <xdr:rowOff>47817</xdr:rowOff>
    </xdr:to>
    <xdr:sp macro="" textlink="">
      <xdr:nvSpPr>
        <xdr:cNvPr id="547" name="円/楕円 546"/>
        <xdr:cNvSpPr/>
      </xdr:nvSpPr>
      <xdr:spPr>
        <a:xfrm>
          <a:off x="13652500" y="64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64344</xdr:rowOff>
    </xdr:from>
    <xdr:ext cx="534377" cy="259045"/>
    <xdr:sp macro="" textlink="">
      <xdr:nvSpPr>
        <xdr:cNvPr id="548" name="テキスト ボックス 547"/>
        <xdr:cNvSpPr txBox="1"/>
      </xdr:nvSpPr>
      <xdr:spPr>
        <a:xfrm>
          <a:off x="13436111" y="62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128411</xdr:rowOff>
    </xdr:from>
    <xdr:to>
      <xdr:col>18</xdr:col>
      <xdr:colOff>492125</xdr:colOff>
      <xdr:row>38</xdr:row>
      <xdr:rowOff>58561</xdr:rowOff>
    </xdr:to>
    <xdr:sp macro="" textlink="">
      <xdr:nvSpPr>
        <xdr:cNvPr id="549" name="円/楕円 548"/>
        <xdr:cNvSpPr/>
      </xdr:nvSpPr>
      <xdr:spPr>
        <a:xfrm>
          <a:off x="12763500" y="64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75088</xdr:rowOff>
    </xdr:from>
    <xdr:ext cx="534377" cy="259045"/>
    <xdr:sp macro="" textlink="">
      <xdr:nvSpPr>
        <xdr:cNvPr id="550" name="テキスト ボックス 549"/>
        <xdr:cNvSpPr txBox="1"/>
      </xdr:nvSpPr>
      <xdr:spPr>
        <a:xfrm>
          <a:off x="12547111" y="62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90263</xdr:rowOff>
    </xdr:from>
    <xdr:to>
      <xdr:col>23</xdr:col>
      <xdr:colOff>517525</xdr:colOff>
      <xdr:row>58</xdr:row>
      <xdr:rowOff>103423</xdr:rowOff>
    </xdr:to>
    <xdr:cxnSp macro="">
      <xdr:nvCxnSpPr>
        <xdr:cNvPr id="579" name="直線コネクタ 578"/>
        <xdr:cNvCxnSpPr/>
      </xdr:nvCxnSpPr>
      <xdr:spPr>
        <a:xfrm flipV="1">
          <a:off x="15481300" y="10034363"/>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48955</xdr:rowOff>
    </xdr:from>
    <xdr:to>
      <xdr:col>22</xdr:col>
      <xdr:colOff>365125</xdr:colOff>
      <xdr:row>58</xdr:row>
      <xdr:rowOff>103423</xdr:rowOff>
    </xdr:to>
    <xdr:cxnSp macro="">
      <xdr:nvCxnSpPr>
        <xdr:cNvPr id="582" name="直線コネクタ 581"/>
        <xdr:cNvCxnSpPr/>
      </xdr:nvCxnSpPr>
      <xdr:spPr>
        <a:xfrm>
          <a:off x="14592300" y="9993055"/>
          <a:ext cx="889000" cy="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48955</xdr:rowOff>
    </xdr:from>
    <xdr:to>
      <xdr:col>21</xdr:col>
      <xdr:colOff>161925</xdr:colOff>
      <xdr:row>58</xdr:row>
      <xdr:rowOff>100975</xdr:rowOff>
    </xdr:to>
    <xdr:cxnSp macro="">
      <xdr:nvCxnSpPr>
        <xdr:cNvPr id="585" name="直線コネクタ 584"/>
        <xdr:cNvCxnSpPr/>
      </xdr:nvCxnSpPr>
      <xdr:spPr>
        <a:xfrm flipV="1">
          <a:off x="13703300" y="9993055"/>
          <a:ext cx="889000" cy="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100975</xdr:rowOff>
    </xdr:from>
    <xdr:to>
      <xdr:col>19</xdr:col>
      <xdr:colOff>644525</xdr:colOff>
      <xdr:row>58</xdr:row>
      <xdr:rowOff>112074</xdr:rowOff>
    </xdr:to>
    <xdr:cxnSp macro="">
      <xdr:nvCxnSpPr>
        <xdr:cNvPr id="588" name="直線コネクタ 587"/>
        <xdr:cNvCxnSpPr/>
      </xdr:nvCxnSpPr>
      <xdr:spPr>
        <a:xfrm flipV="1">
          <a:off x="12814300" y="10045075"/>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39463</xdr:rowOff>
    </xdr:from>
    <xdr:to>
      <xdr:col>23</xdr:col>
      <xdr:colOff>568325</xdr:colOff>
      <xdr:row>58</xdr:row>
      <xdr:rowOff>141063</xdr:rowOff>
    </xdr:to>
    <xdr:sp macro="" textlink="">
      <xdr:nvSpPr>
        <xdr:cNvPr id="598" name="円/楕円 597"/>
        <xdr:cNvSpPr/>
      </xdr:nvSpPr>
      <xdr:spPr>
        <a:xfrm>
          <a:off x="16268700" y="9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125840</xdr:rowOff>
    </xdr:from>
    <xdr:ext cx="534377" cy="259045"/>
    <xdr:sp macro="" textlink="">
      <xdr:nvSpPr>
        <xdr:cNvPr id="599" name="教育費該当値テキスト"/>
        <xdr:cNvSpPr txBox="1"/>
      </xdr:nvSpPr>
      <xdr:spPr>
        <a:xfrm>
          <a:off x="16370300" y="989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52623</xdr:rowOff>
    </xdr:from>
    <xdr:to>
      <xdr:col>22</xdr:col>
      <xdr:colOff>415925</xdr:colOff>
      <xdr:row>58</xdr:row>
      <xdr:rowOff>154223</xdr:rowOff>
    </xdr:to>
    <xdr:sp macro="" textlink="">
      <xdr:nvSpPr>
        <xdr:cNvPr id="600" name="円/楕円 599"/>
        <xdr:cNvSpPr/>
      </xdr:nvSpPr>
      <xdr:spPr>
        <a:xfrm>
          <a:off x="15430500" y="99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145350</xdr:rowOff>
    </xdr:from>
    <xdr:ext cx="534377" cy="259045"/>
    <xdr:sp macro="" textlink="">
      <xdr:nvSpPr>
        <xdr:cNvPr id="601" name="テキスト ボックス 600"/>
        <xdr:cNvSpPr txBox="1"/>
      </xdr:nvSpPr>
      <xdr:spPr>
        <a:xfrm>
          <a:off x="15214111" y="100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169605</xdr:rowOff>
    </xdr:from>
    <xdr:to>
      <xdr:col>21</xdr:col>
      <xdr:colOff>212725</xdr:colOff>
      <xdr:row>58</xdr:row>
      <xdr:rowOff>99755</xdr:rowOff>
    </xdr:to>
    <xdr:sp macro="" textlink="">
      <xdr:nvSpPr>
        <xdr:cNvPr id="602" name="円/楕円 601"/>
        <xdr:cNvSpPr/>
      </xdr:nvSpPr>
      <xdr:spPr>
        <a:xfrm>
          <a:off x="14541500" y="99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90882</xdr:rowOff>
    </xdr:from>
    <xdr:ext cx="534377" cy="259045"/>
    <xdr:sp macro="" textlink="">
      <xdr:nvSpPr>
        <xdr:cNvPr id="603" name="テキスト ボックス 602"/>
        <xdr:cNvSpPr txBox="1"/>
      </xdr:nvSpPr>
      <xdr:spPr>
        <a:xfrm>
          <a:off x="14325111" y="10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50175</xdr:rowOff>
    </xdr:from>
    <xdr:to>
      <xdr:col>20</xdr:col>
      <xdr:colOff>9525</xdr:colOff>
      <xdr:row>58</xdr:row>
      <xdr:rowOff>151775</xdr:rowOff>
    </xdr:to>
    <xdr:sp macro="" textlink="">
      <xdr:nvSpPr>
        <xdr:cNvPr id="604" name="円/楕円 603"/>
        <xdr:cNvSpPr/>
      </xdr:nvSpPr>
      <xdr:spPr>
        <a:xfrm>
          <a:off x="13652500" y="9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142902</xdr:rowOff>
    </xdr:from>
    <xdr:ext cx="534377" cy="259045"/>
    <xdr:sp macro="" textlink="">
      <xdr:nvSpPr>
        <xdr:cNvPr id="605" name="テキスト ボックス 604"/>
        <xdr:cNvSpPr txBox="1"/>
      </xdr:nvSpPr>
      <xdr:spPr>
        <a:xfrm>
          <a:off x="13436111" y="100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61274</xdr:rowOff>
    </xdr:from>
    <xdr:to>
      <xdr:col>18</xdr:col>
      <xdr:colOff>492125</xdr:colOff>
      <xdr:row>58</xdr:row>
      <xdr:rowOff>162874</xdr:rowOff>
    </xdr:to>
    <xdr:sp macro="" textlink="">
      <xdr:nvSpPr>
        <xdr:cNvPr id="606" name="円/楕円 605"/>
        <xdr:cNvSpPr/>
      </xdr:nvSpPr>
      <xdr:spPr>
        <a:xfrm>
          <a:off x="12763500" y="100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154001</xdr:rowOff>
    </xdr:from>
    <xdr:ext cx="534377" cy="259045"/>
    <xdr:sp macro="" textlink="">
      <xdr:nvSpPr>
        <xdr:cNvPr id="607" name="テキスト ボックス 606"/>
        <xdr:cNvSpPr txBox="1"/>
      </xdr:nvSpPr>
      <xdr:spPr>
        <a:xfrm>
          <a:off x="12547111" y="100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73586</xdr:rowOff>
    </xdr:from>
    <xdr:to>
      <xdr:col>23</xdr:col>
      <xdr:colOff>517525</xdr:colOff>
      <xdr:row>78</xdr:row>
      <xdr:rowOff>125518</xdr:rowOff>
    </xdr:to>
    <xdr:cxnSp macro="">
      <xdr:nvCxnSpPr>
        <xdr:cNvPr id="634" name="直線コネクタ 633"/>
        <xdr:cNvCxnSpPr/>
      </xdr:nvCxnSpPr>
      <xdr:spPr>
        <a:xfrm flipV="1">
          <a:off x="15481300" y="13446686"/>
          <a:ext cx="838200" cy="5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125518</xdr:rowOff>
    </xdr:from>
    <xdr:to>
      <xdr:col>22</xdr:col>
      <xdr:colOff>365125</xdr:colOff>
      <xdr:row>78</xdr:row>
      <xdr:rowOff>136083</xdr:rowOff>
    </xdr:to>
    <xdr:cxnSp macro="">
      <xdr:nvCxnSpPr>
        <xdr:cNvPr id="637" name="直線コネクタ 636"/>
        <xdr:cNvCxnSpPr/>
      </xdr:nvCxnSpPr>
      <xdr:spPr>
        <a:xfrm flipV="1">
          <a:off x="14592300" y="13498618"/>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128953</xdr:rowOff>
    </xdr:from>
    <xdr:to>
      <xdr:col>21</xdr:col>
      <xdr:colOff>161925</xdr:colOff>
      <xdr:row>78</xdr:row>
      <xdr:rowOff>136083</xdr:rowOff>
    </xdr:to>
    <xdr:cxnSp macro="">
      <xdr:nvCxnSpPr>
        <xdr:cNvPr id="640" name="直線コネクタ 639"/>
        <xdr:cNvCxnSpPr/>
      </xdr:nvCxnSpPr>
      <xdr:spPr>
        <a:xfrm>
          <a:off x="13703300" y="13502053"/>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128870</xdr:rowOff>
    </xdr:from>
    <xdr:to>
      <xdr:col>19</xdr:col>
      <xdr:colOff>644525</xdr:colOff>
      <xdr:row>78</xdr:row>
      <xdr:rowOff>128953</xdr:rowOff>
    </xdr:to>
    <xdr:cxnSp macro="">
      <xdr:nvCxnSpPr>
        <xdr:cNvPr id="643" name="直線コネクタ 642"/>
        <xdr:cNvCxnSpPr/>
      </xdr:nvCxnSpPr>
      <xdr:spPr>
        <a:xfrm>
          <a:off x="12814300" y="13501970"/>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22786</xdr:rowOff>
    </xdr:from>
    <xdr:to>
      <xdr:col>23</xdr:col>
      <xdr:colOff>568325</xdr:colOff>
      <xdr:row>78</xdr:row>
      <xdr:rowOff>124386</xdr:rowOff>
    </xdr:to>
    <xdr:sp macro="" textlink="">
      <xdr:nvSpPr>
        <xdr:cNvPr id="653" name="円/楕円 652"/>
        <xdr:cNvSpPr/>
      </xdr:nvSpPr>
      <xdr:spPr>
        <a:xfrm>
          <a:off x="16268700" y="133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153613</xdr:rowOff>
    </xdr:from>
    <xdr:ext cx="534377" cy="259045"/>
    <xdr:sp macro="" textlink="">
      <xdr:nvSpPr>
        <xdr:cNvPr id="654" name="災害復旧費該当値テキスト"/>
        <xdr:cNvSpPr txBox="1"/>
      </xdr:nvSpPr>
      <xdr:spPr>
        <a:xfrm>
          <a:off x="16370300" y="131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74718</xdr:rowOff>
    </xdr:from>
    <xdr:to>
      <xdr:col>22</xdr:col>
      <xdr:colOff>415925</xdr:colOff>
      <xdr:row>79</xdr:row>
      <xdr:rowOff>4868</xdr:rowOff>
    </xdr:to>
    <xdr:sp macro="" textlink="">
      <xdr:nvSpPr>
        <xdr:cNvPr id="655" name="円/楕円 654"/>
        <xdr:cNvSpPr/>
      </xdr:nvSpPr>
      <xdr:spPr>
        <a:xfrm>
          <a:off x="15430500" y="134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167445</xdr:rowOff>
    </xdr:from>
    <xdr:ext cx="469744" cy="259045"/>
    <xdr:sp macro="" textlink="">
      <xdr:nvSpPr>
        <xdr:cNvPr id="656" name="テキスト ボックス 655"/>
        <xdr:cNvSpPr txBox="1"/>
      </xdr:nvSpPr>
      <xdr:spPr>
        <a:xfrm>
          <a:off x="15246427" y="13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85283</xdr:rowOff>
    </xdr:from>
    <xdr:to>
      <xdr:col>21</xdr:col>
      <xdr:colOff>212725</xdr:colOff>
      <xdr:row>79</xdr:row>
      <xdr:rowOff>15433</xdr:rowOff>
    </xdr:to>
    <xdr:sp macro="" textlink="">
      <xdr:nvSpPr>
        <xdr:cNvPr id="657" name="円/楕円 656"/>
        <xdr:cNvSpPr/>
      </xdr:nvSpPr>
      <xdr:spPr>
        <a:xfrm>
          <a:off x="14541500" y="134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6560</xdr:rowOff>
    </xdr:from>
    <xdr:ext cx="469744" cy="259045"/>
    <xdr:sp macro="" textlink="">
      <xdr:nvSpPr>
        <xdr:cNvPr id="658" name="テキスト ボックス 657"/>
        <xdr:cNvSpPr txBox="1"/>
      </xdr:nvSpPr>
      <xdr:spPr>
        <a:xfrm>
          <a:off x="14357427" y="135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78153</xdr:rowOff>
    </xdr:from>
    <xdr:to>
      <xdr:col>20</xdr:col>
      <xdr:colOff>9525</xdr:colOff>
      <xdr:row>79</xdr:row>
      <xdr:rowOff>8303</xdr:rowOff>
    </xdr:to>
    <xdr:sp macro="" textlink="">
      <xdr:nvSpPr>
        <xdr:cNvPr id="659" name="円/楕円 658"/>
        <xdr:cNvSpPr/>
      </xdr:nvSpPr>
      <xdr:spPr>
        <a:xfrm>
          <a:off x="13652500" y="134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170880</xdr:rowOff>
    </xdr:from>
    <xdr:ext cx="469744" cy="259045"/>
    <xdr:sp macro="" textlink="">
      <xdr:nvSpPr>
        <xdr:cNvPr id="660" name="テキスト ボックス 659"/>
        <xdr:cNvSpPr txBox="1"/>
      </xdr:nvSpPr>
      <xdr:spPr>
        <a:xfrm>
          <a:off x="13468427" y="135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78070</xdr:rowOff>
    </xdr:from>
    <xdr:to>
      <xdr:col>18</xdr:col>
      <xdr:colOff>492125</xdr:colOff>
      <xdr:row>79</xdr:row>
      <xdr:rowOff>8220</xdr:rowOff>
    </xdr:to>
    <xdr:sp macro="" textlink="">
      <xdr:nvSpPr>
        <xdr:cNvPr id="661" name="円/楕円 660"/>
        <xdr:cNvSpPr/>
      </xdr:nvSpPr>
      <xdr:spPr>
        <a:xfrm>
          <a:off x="12763500" y="134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170797</xdr:rowOff>
    </xdr:from>
    <xdr:ext cx="469744" cy="259045"/>
    <xdr:sp macro="" textlink="">
      <xdr:nvSpPr>
        <xdr:cNvPr id="662" name="テキスト ボックス 661"/>
        <xdr:cNvSpPr txBox="1"/>
      </xdr:nvSpPr>
      <xdr:spPr>
        <a:xfrm>
          <a:off x="12579427" y="135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158947</xdr:rowOff>
    </xdr:from>
    <xdr:to>
      <xdr:col>23</xdr:col>
      <xdr:colOff>517525</xdr:colOff>
      <xdr:row>97</xdr:row>
      <xdr:rowOff>164285</xdr:rowOff>
    </xdr:to>
    <xdr:cxnSp macro="">
      <xdr:nvCxnSpPr>
        <xdr:cNvPr id="691" name="直線コネクタ 690"/>
        <xdr:cNvCxnSpPr/>
      </xdr:nvCxnSpPr>
      <xdr:spPr>
        <a:xfrm>
          <a:off x="15481300" y="16789597"/>
          <a:ext cx="8382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141074</xdr:rowOff>
    </xdr:from>
    <xdr:to>
      <xdr:col>22</xdr:col>
      <xdr:colOff>365125</xdr:colOff>
      <xdr:row>97</xdr:row>
      <xdr:rowOff>158947</xdr:rowOff>
    </xdr:to>
    <xdr:cxnSp macro="">
      <xdr:nvCxnSpPr>
        <xdr:cNvPr id="694" name="直線コネクタ 693"/>
        <xdr:cNvCxnSpPr/>
      </xdr:nvCxnSpPr>
      <xdr:spPr>
        <a:xfrm>
          <a:off x="14592300" y="16771724"/>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128752</xdr:rowOff>
    </xdr:from>
    <xdr:to>
      <xdr:col>21</xdr:col>
      <xdr:colOff>161925</xdr:colOff>
      <xdr:row>97</xdr:row>
      <xdr:rowOff>141074</xdr:rowOff>
    </xdr:to>
    <xdr:cxnSp macro="">
      <xdr:nvCxnSpPr>
        <xdr:cNvPr id="697" name="直線コネクタ 696"/>
        <xdr:cNvCxnSpPr/>
      </xdr:nvCxnSpPr>
      <xdr:spPr>
        <a:xfrm>
          <a:off x="13703300" y="16759402"/>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78913</xdr:rowOff>
    </xdr:from>
    <xdr:to>
      <xdr:col>19</xdr:col>
      <xdr:colOff>644525</xdr:colOff>
      <xdr:row>97</xdr:row>
      <xdr:rowOff>128752</xdr:rowOff>
    </xdr:to>
    <xdr:cxnSp macro="">
      <xdr:nvCxnSpPr>
        <xdr:cNvPr id="700" name="直線コネクタ 699"/>
        <xdr:cNvCxnSpPr/>
      </xdr:nvCxnSpPr>
      <xdr:spPr>
        <a:xfrm>
          <a:off x="12814300" y="16709563"/>
          <a:ext cx="889000" cy="4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113485</xdr:rowOff>
    </xdr:from>
    <xdr:to>
      <xdr:col>23</xdr:col>
      <xdr:colOff>568325</xdr:colOff>
      <xdr:row>98</xdr:row>
      <xdr:rowOff>43635</xdr:rowOff>
    </xdr:to>
    <xdr:sp macro="" textlink="">
      <xdr:nvSpPr>
        <xdr:cNvPr id="710" name="円/楕円 709"/>
        <xdr:cNvSpPr/>
      </xdr:nvSpPr>
      <xdr:spPr>
        <a:xfrm>
          <a:off x="16268700" y="167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91912</xdr:rowOff>
    </xdr:from>
    <xdr:ext cx="599010" cy="259045"/>
    <xdr:sp macro="" textlink="">
      <xdr:nvSpPr>
        <xdr:cNvPr id="711" name="公債費該当値テキスト"/>
        <xdr:cNvSpPr txBox="1"/>
      </xdr:nvSpPr>
      <xdr:spPr>
        <a:xfrm>
          <a:off x="16370300" y="1672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108147</xdr:rowOff>
    </xdr:from>
    <xdr:to>
      <xdr:col>22</xdr:col>
      <xdr:colOff>415925</xdr:colOff>
      <xdr:row>98</xdr:row>
      <xdr:rowOff>38297</xdr:rowOff>
    </xdr:to>
    <xdr:sp macro="" textlink="">
      <xdr:nvSpPr>
        <xdr:cNvPr id="712" name="円/楕円 711"/>
        <xdr:cNvSpPr/>
      </xdr:nvSpPr>
      <xdr:spPr>
        <a:xfrm>
          <a:off x="15430500" y="167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29424</xdr:rowOff>
    </xdr:from>
    <xdr:ext cx="599010" cy="259045"/>
    <xdr:sp macro="" textlink="">
      <xdr:nvSpPr>
        <xdr:cNvPr id="713" name="テキスト ボックス 712"/>
        <xdr:cNvSpPr txBox="1"/>
      </xdr:nvSpPr>
      <xdr:spPr>
        <a:xfrm>
          <a:off x="15181794" y="1683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90274</xdr:rowOff>
    </xdr:from>
    <xdr:to>
      <xdr:col>21</xdr:col>
      <xdr:colOff>212725</xdr:colOff>
      <xdr:row>98</xdr:row>
      <xdr:rowOff>20424</xdr:rowOff>
    </xdr:to>
    <xdr:sp macro="" textlink="">
      <xdr:nvSpPr>
        <xdr:cNvPr id="714" name="円/楕円 713"/>
        <xdr:cNvSpPr/>
      </xdr:nvSpPr>
      <xdr:spPr>
        <a:xfrm>
          <a:off x="14541500" y="167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11551</xdr:rowOff>
    </xdr:from>
    <xdr:ext cx="599010" cy="259045"/>
    <xdr:sp macro="" textlink="">
      <xdr:nvSpPr>
        <xdr:cNvPr id="715" name="テキスト ボックス 714"/>
        <xdr:cNvSpPr txBox="1"/>
      </xdr:nvSpPr>
      <xdr:spPr>
        <a:xfrm>
          <a:off x="14292794" y="1681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77952</xdr:rowOff>
    </xdr:from>
    <xdr:to>
      <xdr:col>20</xdr:col>
      <xdr:colOff>9525</xdr:colOff>
      <xdr:row>98</xdr:row>
      <xdr:rowOff>8102</xdr:rowOff>
    </xdr:to>
    <xdr:sp macro="" textlink="">
      <xdr:nvSpPr>
        <xdr:cNvPr id="716" name="円/楕円 715"/>
        <xdr:cNvSpPr/>
      </xdr:nvSpPr>
      <xdr:spPr>
        <a:xfrm>
          <a:off x="13652500" y="167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170679</xdr:rowOff>
    </xdr:from>
    <xdr:ext cx="599010" cy="259045"/>
    <xdr:sp macro="" textlink="">
      <xdr:nvSpPr>
        <xdr:cNvPr id="717" name="テキスト ボックス 716"/>
        <xdr:cNvSpPr txBox="1"/>
      </xdr:nvSpPr>
      <xdr:spPr>
        <a:xfrm>
          <a:off x="13403794" y="1680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28113</xdr:rowOff>
    </xdr:from>
    <xdr:to>
      <xdr:col>18</xdr:col>
      <xdr:colOff>492125</xdr:colOff>
      <xdr:row>97</xdr:row>
      <xdr:rowOff>129713</xdr:rowOff>
    </xdr:to>
    <xdr:sp macro="" textlink="">
      <xdr:nvSpPr>
        <xdr:cNvPr id="718" name="円/楕円 717"/>
        <xdr:cNvSpPr/>
      </xdr:nvSpPr>
      <xdr:spPr>
        <a:xfrm>
          <a:off x="12763500" y="16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146240</xdr:rowOff>
    </xdr:from>
    <xdr:ext cx="599010" cy="259045"/>
    <xdr:sp macro="" textlink="">
      <xdr:nvSpPr>
        <xdr:cNvPr id="719" name="テキスト ボックス 718"/>
        <xdr:cNvSpPr txBox="1"/>
      </xdr:nvSpPr>
      <xdr:spPr>
        <a:xfrm>
          <a:off x="12514794" y="164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消防費は、住民一人あたり９９，５４７円となっており、類似団体と比較して一人当たりのコストが高い状況となっている。　地震発生時の避難場所のための津波避難タワーや津波避難ビルの整備など、南海トラフ地震対策の事業を重点的に取り組んできたことによるものである。</a:t>
          </a:r>
        </a:p>
        <a:p>
          <a:r>
            <a:rPr kumimoji="1" lang="ja-JP" altLang="en-US" sz="1400">
              <a:solidFill>
                <a:sysClr val="windowText" lastClr="000000"/>
              </a:solidFill>
              <a:latin typeface="ＭＳ Ｐゴシック"/>
            </a:rPr>
            <a:t>また、総務費については平成２７年度に急増し、一人あたり６８９，７１０円と非常に高い水準にあるのは、ふるさと応援寄付金への返礼品の調達や発送事務に係る経費、基金の積立てが主な要因である。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平成２７年度については、</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ふるさと応援寄付金への返礼品の調達や発送事務に係る経費等の臨時財政需要があったため、実質単年度収支は赤字となっているが、財政調整基金の取崩により実質収支は黒字となっている。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今後も、総合計画に基づいた計画的な事業実施等により、財政の健全化に努める。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連結実質赤字比率については、一般会計及び各特別会計全て黒字決算となっている。</a:t>
          </a:r>
          <a:endParaRPr lang="ja-JP" altLang="ja-JP" sz="1400">
            <a:effectLst/>
          </a:endParaRPr>
        </a:p>
        <a:p>
          <a:r>
            <a:rPr kumimoji="1" lang="ja-JP" altLang="ja-JP" sz="1400">
              <a:solidFill>
                <a:schemeClr val="dk1"/>
              </a:solidFill>
              <a:effectLst/>
              <a:latin typeface="+mn-lt"/>
              <a:ea typeface="+mn-ea"/>
              <a:cs typeface="+mn-cs"/>
            </a:rPr>
            <a:t>　特別会計では、簡易水道事業の複数年にわたる投資事業が計画されており、国民健康保険事業では一般会計からの繰入金が大きくなっている。</a:t>
          </a:r>
          <a:endParaRPr lang="ja-JP" altLang="ja-JP" sz="1400">
            <a:effectLst/>
          </a:endParaRPr>
        </a:p>
        <a:p>
          <a:r>
            <a:rPr kumimoji="1" lang="ja-JP" altLang="ja-JP" sz="1400">
              <a:solidFill>
                <a:schemeClr val="dk1"/>
              </a:solidFill>
              <a:effectLst/>
              <a:latin typeface="+mn-lt"/>
              <a:ea typeface="+mn-ea"/>
              <a:cs typeface="+mn-cs"/>
            </a:rPr>
            <a:t>　各会計において適正な運営管理を行う必要がある。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繰上償還等により元利償還金のピークであった平成１９年度以降は減少に転じている。</a:t>
          </a:r>
          <a:endParaRPr lang="ja-JP" altLang="ja-JP" sz="1400">
            <a:effectLst/>
          </a:endParaRPr>
        </a:p>
        <a:p>
          <a:r>
            <a:rPr kumimoji="1" lang="ja-JP" altLang="ja-JP" sz="1400">
              <a:solidFill>
                <a:schemeClr val="dk1"/>
              </a:solidFill>
              <a:effectLst/>
              <a:latin typeface="+mn-lt"/>
              <a:ea typeface="+mn-ea"/>
              <a:cs typeface="+mn-cs"/>
            </a:rPr>
            <a:t>　今後数年間は投資事業が集中し、地方債の発行増による公債費の増加が見込まれる。</a:t>
          </a:r>
          <a:endParaRPr lang="ja-JP" altLang="ja-JP" sz="1400">
            <a:effectLst/>
          </a:endParaRPr>
        </a:p>
        <a:p>
          <a:r>
            <a:rPr kumimoji="1" lang="ja-JP" altLang="ja-JP" sz="1400">
              <a:solidFill>
                <a:schemeClr val="dk1"/>
              </a:solidFill>
              <a:effectLst/>
              <a:latin typeface="+mn-lt"/>
              <a:ea typeface="+mn-ea"/>
              <a:cs typeface="+mn-cs"/>
            </a:rPr>
            <a:t>　計画に基づく事業実施により地方債を抑制し、公債費の適正な管理に努める。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将来負担比率については、地方債現在高等の将来負担額に対し、基金や基準財政収需要額算入見込額等の充当可能財源が多く、将来負担額がマイナスとなっている。</a:t>
          </a:r>
          <a:endParaRPr lang="ja-JP" altLang="ja-JP" sz="1400">
            <a:effectLst/>
          </a:endParaRPr>
        </a:p>
        <a:p>
          <a:r>
            <a:rPr kumimoji="1" lang="ja-JP" altLang="ja-JP" sz="1400">
              <a:solidFill>
                <a:schemeClr val="dk1"/>
              </a:solidFill>
              <a:effectLst/>
              <a:latin typeface="+mn-lt"/>
              <a:ea typeface="+mn-ea"/>
              <a:cs typeface="+mn-cs"/>
            </a:rPr>
            <a:t>　今後数年間は投資事業が集中し、地方債の発行増による将来負担額の増加が見込まれる。</a:t>
          </a:r>
          <a:endParaRPr lang="ja-JP" altLang="ja-JP" sz="1400">
            <a:effectLst/>
          </a:endParaRPr>
        </a:p>
        <a:p>
          <a:r>
            <a:rPr kumimoji="1" lang="ja-JP" altLang="ja-JP" sz="1400">
              <a:solidFill>
                <a:schemeClr val="dk1"/>
              </a:solidFill>
              <a:effectLst/>
              <a:latin typeface="+mn-lt"/>
              <a:ea typeface="+mn-ea"/>
              <a:cs typeface="+mn-cs"/>
            </a:rPr>
            <a:t>　計画に基づく事業実施と有利な地方債や補助事業を活用し、適正な管理に努める。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高知県奈半利町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3,386
3,377
28.36
5,229,440
4,686,502
46,573
1,718,373
2,514,179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高知県奈半利町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3,386
3,377
28.36
5,229,440
4,686,502
46,573
1,718,373
2,514,179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高知県奈半利町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3,386
3,377
28.36
5,229,440
4,686,502
46,573
1,718,373
2,514,179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5229440</v>
      </c>
      <c r="BO4" s="379"/>
      <c r="BP4" s="379"/>
      <c r="BQ4" s="379"/>
      <c r="BR4" s="379"/>
      <c r="BS4" s="379"/>
      <c r="BT4" s="379"/>
      <c r="BU4" s="380"/>
      <c r="BV4" s="378">
        <v>3501923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2.7</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4686502</v>
      </c>
      <c r="BO5" s="416"/>
      <c r="BP5" s="416"/>
      <c r="BQ5" s="416"/>
      <c r="BR5" s="416"/>
      <c r="BS5" s="416"/>
      <c r="BT5" s="416"/>
      <c r="BU5" s="417"/>
      <c r="BV5" s="415">
        <v>3394485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76.7</v>
      </c>
      <c r="CU5" s="413"/>
      <c r="CV5" s="413"/>
      <c r="CW5" s="413"/>
      <c r="CX5" s="413"/>
      <c r="CY5" s="413"/>
      <c r="CZ5" s="413"/>
      <c r="DA5" s="414"/>
      <c r="DB5" s="412">
        <v>84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542938</v>
      </c>
      <c r="BO6" s="416"/>
      <c r="BP6" s="416"/>
      <c r="BQ6" s="416"/>
      <c r="BR6" s="416"/>
      <c r="BS6" s="416"/>
      <c r="BT6" s="416"/>
      <c r="BU6" s="417"/>
      <c r="BV6" s="415">
        <v>107438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80.5</v>
      </c>
      <c r="CU6" s="453"/>
      <c r="CV6" s="453"/>
      <c r="CW6" s="453"/>
      <c r="CX6" s="453"/>
      <c r="CY6" s="453"/>
      <c r="CZ6" s="453"/>
      <c r="DA6" s="454"/>
      <c r="DB6" s="452">
        <v>88.3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496365</v>
      </c>
      <c r="BO7" s="416"/>
      <c r="BP7" s="416"/>
      <c r="BQ7" s="416"/>
      <c r="BR7" s="416"/>
      <c r="BS7" s="416"/>
      <c r="BT7" s="416"/>
      <c r="BU7" s="417"/>
      <c r="BV7" s="415">
        <v>70705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1718373</v>
      </c>
      <c r="CU7" s="416"/>
      <c r="CV7" s="416"/>
      <c r="CW7" s="416"/>
      <c r="CX7" s="416"/>
      <c r="CY7" s="416"/>
      <c r="CZ7" s="416"/>
      <c r="DA7" s="417"/>
      <c r="DB7" s="415">
        <v>1615488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46573</v>
      </c>
      <c r="BO8" s="416"/>
      <c r="BP8" s="416"/>
      <c r="BQ8" s="416"/>
      <c r="BR8" s="416"/>
      <c r="BS8" s="416"/>
      <c r="BT8" s="416"/>
      <c r="BU8" s="417"/>
      <c r="BV8" s="415">
        <v>36733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3326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9840</v>
      </c>
      <c r="BO9" s="416"/>
      <c r="BP9" s="416"/>
      <c r="BQ9" s="416"/>
      <c r="BR9" s="416"/>
      <c r="BS9" s="416"/>
      <c r="BT9" s="416"/>
      <c r="BU9" s="417"/>
      <c r="BV9" s="415">
        <v>-42052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v>
      </c>
      <c r="CU9" s="413"/>
      <c r="CV9" s="413"/>
      <c r="CW9" s="413"/>
      <c r="CX9" s="413"/>
      <c r="CY9" s="413"/>
      <c r="CZ9" s="413"/>
      <c r="DA9" s="414"/>
      <c r="DB9" s="412">
        <v>18.899999999999999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3542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8658</v>
      </c>
      <c r="BO10" s="416"/>
      <c r="BP10" s="416"/>
      <c r="BQ10" s="416"/>
      <c r="BR10" s="416"/>
      <c r="BS10" s="416"/>
      <c r="BT10" s="416"/>
      <c r="BU10" s="417"/>
      <c r="BV10" s="415">
        <v>2139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94430</v>
      </c>
      <c r="BO11" s="416"/>
      <c r="BP11" s="416"/>
      <c r="BQ11" s="416"/>
      <c r="BR11" s="416"/>
      <c r="BS11" s="416"/>
      <c r="BT11" s="416"/>
      <c r="BU11" s="417"/>
      <c r="BV11" s="415">
        <v>90187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3386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425793</v>
      </c>
      <c r="BO12" s="416"/>
      <c r="BP12" s="416"/>
      <c r="BQ12" s="416"/>
      <c r="BR12" s="416"/>
      <c r="BS12" s="416"/>
      <c r="BT12" s="416"/>
      <c r="BU12" s="417"/>
      <c r="BV12" s="415">
        <v>22255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3377</v>
      </c>
      <c r="S13" s="497"/>
      <c r="T13" s="497"/>
      <c r="U13" s="497"/>
      <c r="V13" s="498"/>
      <c r="W13" s="431" t="s">
        <v>120</v>
      </c>
      <c r="X13" s="432"/>
      <c r="Y13" s="432"/>
      <c r="Z13" s="432"/>
      <c r="AA13" s="432"/>
      <c r="AB13" s="422"/>
      <c r="AC13" s="466">
        <v>282</v>
      </c>
      <c r="AD13" s="467"/>
      <c r="AE13" s="467"/>
      <c r="AF13" s="467"/>
      <c r="AG13" s="506"/>
      <c r="AH13" s="466">
        <v>276</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-312865</v>
      </c>
      <c r="BO13" s="416"/>
      <c r="BP13" s="416"/>
      <c r="BQ13" s="416"/>
      <c r="BR13" s="416"/>
      <c r="BS13" s="416"/>
      <c r="BT13" s="416"/>
      <c r="BU13" s="417"/>
      <c r="BV13" s="415">
        <v>28019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0.6</v>
      </c>
      <c r="CU13" s="413"/>
      <c r="CV13" s="413"/>
      <c r="CW13" s="413"/>
      <c r="CX13" s="413"/>
      <c r="CY13" s="413"/>
      <c r="CZ13" s="413"/>
      <c r="DA13" s="414"/>
      <c r="DB13" s="412">
        <v>4.4000000000000004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3459</v>
      </c>
      <c r="S14" s="497"/>
      <c r="T14" s="497"/>
      <c r="U14" s="497"/>
      <c r="V14" s="498"/>
      <c r="W14" s="405"/>
      <c r="X14" s="406"/>
      <c r="Y14" s="406"/>
      <c r="Z14" s="406"/>
      <c r="AA14" s="406"/>
      <c r="AB14" s="395"/>
      <c r="AC14" s="499">
        <v>19.600000000000001</v>
      </c>
      <c r="AD14" s="500"/>
      <c r="AE14" s="500"/>
      <c r="AF14" s="500"/>
      <c r="AG14" s="501"/>
      <c r="AH14" s="499">
        <v>17.8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3451</v>
      </c>
      <c r="S15" s="497"/>
      <c r="T15" s="497"/>
      <c r="U15" s="497"/>
      <c r="V15" s="498"/>
      <c r="W15" s="431" t="s">
        <v>126</v>
      </c>
      <c r="X15" s="432"/>
      <c r="Y15" s="432"/>
      <c r="Z15" s="432"/>
      <c r="AA15" s="432"/>
      <c r="AB15" s="422"/>
      <c r="AC15" s="466">
        <v>255</v>
      </c>
      <c r="AD15" s="467"/>
      <c r="AE15" s="467"/>
      <c r="AF15" s="467"/>
      <c r="AG15" s="506"/>
      <c r="AH15" s="466">
        <v>328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284075</v>
      </c>
      <c r="BO15" s="379"/>
      <c r="BP15" s="379"/>
      <c r="BQ15" s="379"/>
      <c r="BR15" s="379"/>
      <c r="BS15" s="379"/>
      <c r="BT15" s="379"/>
      <c r="BU15" s="380"/>
      <c r="BV15" s="378">
        <v>264294</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17.7</v>
      </c>
      <c r="AD16" s="500"/>
      <c r="AE16" s="500"/>
      <c r="AF16" s="500"/>
      <c r="AG16" s="501"/>
      <c r="AH16" s="499">
        <v>21.1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1564722</v>
      </c>
      <c r="BO16" s="416"/>
      <c r="BP16" s="416"/>
      <c r="BQ16" s="416"/>
      <c r="BR16" s="416"/>
      <c r="BS16" s="416"/>
      <c r="BT16" s="416"/>
      <c r="BU16" s="417"/>
      <c r="BV16" s="415">
        <v>1462736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902</v>
      </c>
      <c r="AD17" s="467"/>
      <c r="AE17" s="467"/>
      <c r="AF17" s="467"/>
      <c r="AG17" s="506"/>
      <c r="AH17" s="466">
        <v>950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355603</v>
      </c>
      <c r="BO17" s="416"/>
      <c r="BP17" s="416"/>
      <c r="BQ17" s="416"/>
      <c r="BR17" s="416"/>
      <c r="BS17" s="416"/>
      <c r="BT17" s="416"/>
      <c r="BU17" s="417"/>
      <c r="BV17" s="415">
        <v>336627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28.36</v>
      </c>
      <c r="M18" s="528"/>
      <c r="N18" s="528"/>
      <c r="O18" s="528"/>
      <c r="P18" s="528"/>
      <c r="Q18" s="528"/>
      <c r="R18" s="529"/>
      <c r="S18" s="529"/>
      <c r="T18" s="529"/>
      <c r="U18" s="529"/>
      <c r="V18" s="530"/>
      <c r="W18" s="433"/>
      <c r="X18" s="434"/>
      <c r="Y18" s="434"/>
      <c r="Z18" s="434"/>
      <c r="AA18" s="434"/>
      <c r="AB18" s="425"/>
      <c r="AC18" s="531">
        <v>62.7</v>
      </c>
      <c r="AD18" s="532"/>
      <c r="AE18" s="532"/>
      <c r="AF18" s="532"/>
      <c r="AG18" s="533"/>
      <c r="AH18" s="531">
        <v>61.1</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1324896</v>
      </c>
      <c r="BO18" s="416"/>
      <c r="BP18" s="416"/>
      <c r="BQ18" s="416"/>
      <c r="BR18" s="416"/>
      <c r="BS18" s="416"/>
      <c r="BT18" s="416"/>
      <c r="BU18" s="417"/>
      <c r="BV18" s="415">
        <v>1359405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117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2414901</v>
      </c>
      <c r="BO19" s="416"/>
      <c r="BP19" s="416"/>
      <c r="BQ19" s="416"/>
      <c r="BR19" s="416"/>
      <c r="BS19" s="416"/>
      <c r="BT19" s="416"/>
      <c r="BU19" s="417"/>
      <c r="BV19" s="415">
        <v>1999404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1474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2514179</v>
      </c>
      <c r="BO23" s="416"/>
      <c r="BP23" s="416"/>
      <c r="BQ23" s="416"/>
      <c r="BR23" s="416"/>
      <c r="BS23" s="416"/>
      <c r="BT23" s="416"/>
      <c r="BU23" s="417"/>
      <c r="BV23" s="415">
        <v>2504516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7030</v>
      </c>
      <c r="R24" s="467"/>
      <c r="S24" s="467"/>
      <c r="T24" s="467"/>
      <c r="U24" s="467"/>
      <c r="V24" s="506"/>
      <c r="W24" s="561"/>
      <c r="X24" s="549"/>
      <c r="Y24" s="550"/>
      <c r="Z24" s="465" t="s">
        <v>149</v>
      </c>
      <c r="AA24" s="445"/>
      <c r="AB24" s="445"/>
      <c r="AC24" s="445"/>
      <c r="AD24" s="445"/>
      <c r="AE24" s="445"/>
      <c r="AF24" s="445"/>
      <c r="AG24" s="446"/>
      <c r="AH24" s="466">
        <v>49</v>
      </c>
      <c r="AI24" s="467"/>
      <c r="AJ24" s="467"/>
      <c r="AK24" s="467"/>
      <c r="AL24" s="506"/>
      <c r="AM24" s="466">
        <v>146559</v>
      </c>
      <c r="AN24" s="467"/>
      <c r="AO24" s="467"/>
      <c r="AP24" s="467"/>
      <c r="AQ24" s="467"/>
      <c r="AR24" s="506"/>
      <c r="AS24" s="466">
        <v>2991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2074128</v>
      </c>
      <c r="BO24" s="416"/>
      <c r="BP24" s="416"/>
      <c r="BQ24" s="416"/>
      <c r="BR24" s="416"/>
      <c r="BS24" s="416"/>
      <c r="BT24" s="416"/>
      <c r="BU24" s="417"/>
      <c r="BV24" s="415">
        <v>2062992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6130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60987</v>
      </c>
      <c r="BO25" s="379"/>
      <c r="BP25" s="379"/>
      <c r="BQ25" s="379"/>
      <c r="BR25" s="379"/>
      <c r="BS25" s="379"/>
      <c r="BT25" s="379"/>
      <c r="BU25" s="380"/>
      <c r="BV25" s="378">
        <v>95220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5620</v>
      </c>
      <c r="R26" s="467"/>
      <c r="S26" s="467"/>
      <c r="T26" s="467"/>
      <c r="U26" s="467"/>
      <c r="V26" s="506"/>
      <c r="W26" s="561"/>
      <c r="X26" s="549"/>
      <c r="Y26" s="550"/>
      <c r="Z26" s="465" t="s">
        <v>155</v>
      </c>
      <c r="AA26" s="571"/>
      <c r="AB26" s="571"/>
      <c r="AC26" s="571"/>
      <c r="AD26" s="571"/>
      <c r="AE26" s="571"/>
      <c r="AF26" s="571"/>
      <c r="AG26" s="572"/>
      <c r="AH26" s="466">
        <v>4</v>
      </c>
      <c r="AI26" s="467"/>
      <c r="AJ26" s="467"/>
      <c r="AK26" s="467"/>
      <c r="AL26" s="506"/>
      <c r="AM26" s="466">
        <v>12240</v>
      </c>
      <c r="AN26" s="467"/>
      <c r="AO26" s="467"/>
      <c r="AP26" s="467"/>
      <c r="AQ26" s="467"/>
      <c r="AR26" s="506"/>
      <c r="AS26" s="466">
        <v>3060</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2330</v>
      </c>
      <c r="R27" s="467"/>
      <c r="S27" s="467"/>
      <c r="T27" s="467"/>
      <c r="U27" s="467"/>
      <c r="V27" s="506"/>
      <c r="W27" s="561"/>
      <c r="X27" s="549"/>
      <c r="Y27" s="550"/>
      <c r="Z27" s="465" t="s">
        <v>158</v>
      </c>
      <c r="AA27" s="445"/>
      <c r="AB27" s="445"/>
      <c r="AC27" s="445"/>
      <c r="AD27" s="445"/>
      <c r="AE27" s="445"/>
      <c r="AF27" s="445"/>
      <c r="AG27" s="446"/>
      <c r="AH27" s="466">
        <v>4</v>
      </c>
      <c r="AI27" s="467"/>
      <c r="AJ27" s="467"/>
      <c r="AK27" s="467"/>
      <c r="AL27" s="506"/>
      <c r="AM27" s="466">
        <v>13200</v>
      </c>
      <c r="AN27" s="467"/>
      <c r="AO27" s="467"/>
      <c r="AP27" s="467"/>
      <c r="AQ27" s="467"/>
      <c r="AR27" s="506"/>
      <c r="AS27" s="466">
        <v>3300</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436021</v>
      </c>
      <c r="BO27" s="585"/>
      <c r="BP27" s="585"/>
      <c r="BQ27" s="585"/>
      <c r="BR27" s="585"/>
      <c r="BS27" s="585"/>
      <c r="BT27" s="585"/>
      <c r="BU27" s="586"/>
      <c r="BV27" s="584">
        <v>435572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1900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504765</v>
      </c>
      <c r="BO28" s="379"/>
      <c r="BP28" s="379"/>
      <c r="BQ28" s="379"/>
      <c r="BR28" s="379"/>
      <c r="BS28" s="379"/>
      <c r="BT28" s="379"/>
      <c r="BU28" s="380"/>
      <c r="BV28" s="378">
        <v>921900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8</v>
      </c>
      <c r="M29" s="467"/>
      <c r="N29" s="467"/>
      <c r="O29" s="467"/>
      <c r="P29" s="506"/>
      <c r="Q29" s="466">
        <v>1640</v>
      </c>
      <c r="R29" s="467"/>
      <c r="S29" s="467"/>
      <c r="T29" s="467"/>
      <c r="U29" s="467"/>
      <c r="V29" s="506"/>
      <c r="W29" s="562"/>
      <c r="X29" s="563"/>
      <c r="Y29" s="564"/>
      <c r="Z29" s="465" t="s">
        <v>165</v>
      </c>
      <c r="AA29" s="445"/>
      <c r="AB29" s="445"/>
      <c r="AC29" s="445"/>
      <c r="AD29" s="445"/>
      <c r="AE29" s="445"/>
      <c r="AF29" s="445"/>
      <c r="AG29" s="446"/>
      <c r="AH29" s="466">
        <v>53</v>
      </c>
      <c r="AI29" s="467"/>
      <c r="AJ29" s="467"/>
      <c r="AK29" s="467"/>
      <c r="AL29" s="506"/>
      <c r="AM29" s="466">
        <v>159759</v>
      </c>
      <c r="AN29" s="467"/>
      <c r="AO29" s="467"/>
      <c r="AP29" s="467"/>
      <c r="AQ29" s="467"/>
      <c r="AR29" s="506"/>
      <c r="AS29" s="466">
        <v>3014</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377583</v>
      </c>
      <c r="BO29" s="416"/>
      <c r="BP29" s="416"/>
      <c r="BQ29" s="416"/>
      <c r="BR29" s="416"/>
      <c r="BS29" s="416"/>
      <c r="BT29" s="416"/>
      <c r="BU29" s="417"/>
      <c r="BV29" s="415">
        <v>376717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96.9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2756695</v>
      </c>
      <c r="BO30" s="585"/>
      <c r="BP30" s="585"/>
      <c r="BQ30" s="585"/>
      <c r="BR30" s="585"/>
      <c r="BS30" s="585"/>
      <c r="BT30" s="585"/>
      <c r="BU30" s="586"/>
      <c r="BV30" s="584">
        <v>1843814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4</v>
      </c>
      <c r="BF34" s="596"/>
      <c r="BG34" s="597" t="str">
        <f>IF('各会計、関係団体の財政状況及び健全化判断比率'!B30="","",'各会計、関係団体の財政状況及び健全化判断比率'!B30)</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安芸広域市町村圏特別養護老人ホーム事務組合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中芸介護公社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5</v>
      </c>
      <c r="BF35" s="596"/>
      <c r="BG35" s="597" t="str">
        <f>IF('各会計、関係団体の財政状況及び健全化判断比率'!B31="","",'各会計、関係団体の財政状況及び健全化判断比率'!B31)</f>
        <v>漁業集落排水事業特別会計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高知県広域食肉センター事務組合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なはり観光文化協会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安芸広域市町村圏事務組合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中芸広域連合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中芸広域連合（介護保険事業特別会計）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こうち人づくり広域連合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高知県市町村総合事務組合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高知県市町村総合事務組合（交通災害共済事業特別会計）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高知県市町村総合事務組合（会館建設事業特別会計）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高知県後期高齢者医療広域連合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275040</v>
      </c>
      <c r="S5" s="613"/>
      <c r="T5" s="613"/>
      <c r="U5" s="613"/>
      <c r="V5" s="613"/>
      <c r="W5" s="613"/>
      <c r="X5" s="613"/>
      <c r="Y5" s="614"/>
      <c r="Z5" s="615">
        <v>5.3</v>
      </c>
      <c r="AA5" s="615"/>
      <c r="AB5" s="615"/>
      <c r="AC5" s="615"/>
      <c r="AD5" s="616">
        <v>275040</v>
      </c>
      <c r="AE5" s="616"/>
      <c r="AF5" s="616"/>
      <c r="AG5" s="616"/>
      <c r="AH5" s="616"/>
      <c r="AI5" s="616"/>
      <c r="AJ5" s="616"/>
      <c r="AK5" s="616"/>
      <c r="AL5" s="617">
        <v>16.7</v>
      </c>
      <c r="AM5" s="618"/>
      <c r="AN5" s="618"/>
      <c r="AO5" s="619"/>
      <c r="AP5" s="609" t="s">
        <v>204</v>
      </c>
      <c r="AQ5" s="610"/>
      <c r="AR5" s="610"/>
      <c r="AS5" s="610"/>
      <c r="AT5" s="610"/>
      <c r="AU5" s="610"/>
      <c r="AV5" s="610"/>
      <c r="AW5" s="610"/>
      <c r="AX5" s="610"/>
      <c r="AY5" s="610"/>
      <c r="AZ5" s="610"/>
      <c r="BA5" s="610"/>
      <c r="BB5" s="610"/>
      <c r="BC5" s="610"/>
      <c r="BD5" s="610"/>
      <c r="BE5" s="610"/>
      <c r="BF5" s="611"/>
      <c r="BG5" s="623">
        <v>275040</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18850</v>
      </c>
      <c r="S6" s="624"/>
      <c r="T6" s="624"/>
      <c r="U6" s="624"/>
      <c r="V6" s="624"/>
      <c r="W6" s="624"/>
      <c r="X6" s="624"/>
      <c r="Y6" s="625"/>
      <c r="Z6" s="626">
        <v>0.4</v>
      </c>
      <c r="AA6" s="626"/>
      <c r="AB6" s="626"/>
      <c r="AC6" s="626"/>
      <c r="AD6" s="627">
        <v>18850</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275040</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50707</v>
      </c>
      <c r="CS6" s="624"/>
      <c r="CT6" s="624"/>
      <c r="CU6" s="624"/>
      <c r="CV6" s="624"/>
      <c r="CW6" s="624"/>
      <c r="CX6" s="624"/>
      <c r="CY6" s="625"/>
      <c r="CZ6" s="626">
        <v>1.1000000000000001</v>
      </c>
      <c r="DA6" s="626"/>
      <c r="DB6" s="626"/>
      <c r="DC6" s="626"/>
      <c r="DD6" s="632" t="s">
        <v>205</v>
      </c>
      <c r="DE6" s="624"/>
      <c r="DF6" s="624"/>
      <c r="DG6" s="624"/>
      <c r="DH6" s="624"/>
      <c r="DI6" s="624"/>
      <c r="DJ6" s="624"/>
      <c r="DK6" s="624"/>
      <c r="DL6" s="624"/>
      <c r="DM6" s="624"/>
      <c r="DN6" s="624"/>
      <c r="DO6" s="624"/>
      <c r="DP6" s="625"/>
      <c r="DQ6" s="632">
        <v>50707</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857</v>
      </c>
      <c r="S7" s="624"/>
      <c r="T7" s="624"/>
      <c r="U7" s="624"/>
      <c r="V7" s="624"/>
      <c r="W7" s="624"/>
      <c r="X7" s="624"/>
      <c r="Y7" s="625"/>
      <c r="Z7" s="626">
        <v>0</v>
      </c>
      <c r="AA7" s="626"/>
      <c r="AB7" s="626"/>
      <c r="AC7" s="626"/>
      <c r="AD7" s="627">
        <v>857</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110416</v>
      </c>
      <c r="BH7" s="624"/>
      <c r="BI7" s="624"/>
      <c r="BJ7" s="624"/>
      <c r="BK7" s="624"/>
      <c r="BL7" s="624"/>
      <c r="BM7" s="624"/>
      <c r="BN7" s="625"/>
      <c r="BO7" s="626">
        <v>40.1</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2335357</v>
      </c>
      <c r="CS7" s="624"/>
      <c r="CT7" s="624"/>
      <c r="CU7" s="624"/>
      <c r="CV7" s="624"/>
      <c r="CW7" s="624"/>
      <c r="CX7" s="624"/>
      <c r="CY7" s="625"/>
      <c r="CZ7" s="626">
        <v>49.8</v>
      </c>
      <c r="DA7" s="626"/>
      <c r="DB7" s="626"/>
      <c r="DC7" s="626"/>
      <c r="DD7" s="632">
        <v>49602</v>
      </c>
      <c r="DE7" s="624"/>
      <c r="DF7" s="624"/>
      <c r="DG7" s="624"/>
      <c r="DH7" s="624"/>
      <c r="DI7" s="624"/>
      <c r="DJ7" s="624"/>
      <c r="DK7" s="624"/>
      <c r="DL7" s="624"/>
      <c r="DM7" s="624"/>
      <c r="DN7" s="624"/>
      <c r="DO7" s="624"/>
      <c r="DP7" s="625"/>
      <c r="DQ7" s="632">
        <v>505029</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1235</v>
      </c>
      <c r="S8" s="624"/>
      <c r="T8" s="624"/>
      <c r="U8" s="624"/>
      <c r="V8" s="624"/>
      <c r="W8" s="624"/>
      <c r="X8" s="624"/>
      <c r="Y8" s="625"/>
      <c r="Z8" s="626">
        <v>0</v>
      </c>
      <c r="AA8" s="626"/>
      <c r="AB8" s="626"/>
      <c r="AC8" s="626"/>
      <c r="AD8" s="627">
        <v>1235</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4416</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616202</v>
      </c>
      <c r="CS8" s="624"/>
      <c r="CT8" s="624"/>
      <c r="CU8" s="624"/>
      <c r="CV8" s="624"/>
      <c r="CW8" s="624"/>
      <c r="CX8" s="624"/>
      <c r="CY8" s="625"/>
      <c r="CZ8" s="626">
        <v>13.1</v>
      </c>
      <c r="DA8" s="626"/>
      <c r="DB8" s="626"/>
      <c r="DC8" s="626"/>
      <c r="DD8" s="632">
        <v>17287</v>
      </c>
      <c r="DE8" s="624"/>
      <c r="DF8" s="624"/>
      <c r="DG8" s="624"/>
      <c r="DH8" s="624"/>
      <c r="DI8" s="624"/>
      <c r="DJ8" s="624"/>
      <c r="DK8" s="624"/>
      <c r="DL8" s="624"/>
      <c r="DM8" s="624"/>
      <c r="DN8" s="624"/>
      <c r="DO8" s="624"/>
      <c r="DP8" s="625"/>
      <c r="DQ8" s="632">
        <v>442734</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1053</v>
      </c>
      <c r="S9" s="624"/>
      <c r="T9" s="624"/>
      <c r="U9" s="624"/>
      <c r="V9" s="624"/>
      <c r="W9" s="624"/>
      <c r="X9" s="624"/>
      <c r="Y9" s="625"/>
      <c r="Z9" s="626">
        <v>0</v>
      </c>
      <c r="AA9" s="626"/>
      <c r="AB9" s="626"/>
      <c r="AC9" s="626"/>
      <c r="AD9" s="627">
        <v>1053</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82309</v>
      </c>
      <c r="BH9" s="624"/>
      <c r="BI9" s="624"/>
      <c r="BJ9" s="624"/>
      <c r="BK9" s="624"/>
      <c r="BL9" s="624"/>
      <c r="BM9" s="624"/>
      <c r="BN9" s="625"/>
      <c r="BO9" s="626">
        <v>29.9</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198878</v>
      </c>
      <c r="CS9" s="624"/>
      <c r="CT9" s="624"/>
      <c r="CU9" s="624"/>
      <c r="CV9" s="624"/>
      <c r="CW9" s="624"/>
      <c r="CX9" s="624"/>
      <c r="CY9" s="625"/>
      <c r="CZ9" s="626">
        <v>4.2</v>
      </c>
      <c r="DA9" s="626"/>
      <c r="DB9" s="626"/>
      <c r="DC9" s="626"/>
      <c r="DD9" s="632">
        <v>3073</v>
      </c>
      <c r="DE9" s="624"/>
      <c r="DF9" s="624"/>
      <c r="DG9" s="624"/>
      <c r="DH9" s="624"/>
      <c r="DI9" s="624"/>
      <c r="DJ9" s="624"/>
      <c r="DK9" s="624"/>
      <c r="DL9" s="624"/>
      <c r="DM9" s="624"/>
      <c r="DN9" s="624"/>
      <c r="DO9" s="624"/>
      <c r="DP9" s="625"/>
      <c r="DQ9" s="632">
        <v>137246</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63015</v>
      </c>
      <c r="S10" s="624"/>
      <c r="T10" s="624"/>
      <c r="U10" s="624"/>
      <c r="V10" s="624"/>
      <c r="W10" s="624"/>
      <c r="X10" s="624"/>
      <c r="Y10" s="625"/>
      <c r="Z10" s="626">
        <v>1.2</v>
      </c>
      <c r="AA10" s="626"/>
      <c r="AB10" s="626"/>
      <c r="AC10" s="626"/>
      <c r="AD10" s="627">
        <v>63015</v>
      </c>
      <c r="AE10" s="627"/>
      <c r="AF10" s="627"/>
      <c r="AG10" s="627"/>
      <c r="AH10" s="627"/>
      <c r="AI10" s="627"/>
      <c r="AJ10" s="627"/>
      <c r="AK10" s="627"/>
      <c r="AL10" s="628">
        <v>3.8</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7249</v>
      </c>
      <c r="BH10" s="624"/>
      <c r="BI10" s="624"/>
      <c r="BJ10" s="624"/>
      <c r="BK10" s="624"/>
      <c r="BL10" s="624"/>
      <c r="BM10" s="624"/>
      <c r="BN10" s="625"/>
      <c r="BO10" s="626">
        <v>2.6</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16442</v>
      </c>
      <c r="BH11" s="624"/>
      <c r="BI11" s="624"/>
      <c r="BJ11" s="624"/>
      <c r="BK11" s="624"/>
      <c r="BL11" s="624"/>
      <c r="BM11" s="624"/>
      <c r="BN11" s="625"/>
      <c r="BO11" s="626">
        <v>6</v>
      </c>
      <c r="BP11" s="626"/>
      <c r="BQ11" s="626"/>
      <c r="BR11" s="626"/>
      <c r="BS11" s="632" t="s">
        <v>109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129325</v>
      </c>
      <c r="CS11" s="624"/>
      <c r="CT11" s="624"/>
      <c r="CU11" s="624"/>
      <c r="CV11" s="624"/>
      <c r="CW11" s="624"/>
      <c r="CX11" s="624"/>
      <c r="CY11" s="625"/>
      <c r="CZ11" s="626">
        <v>2.8</v>
      </c>
      <c r="DA11" s="626"/>
      <c r="DB11" s="626"/>
      <c r="DC11" s="626"/>
      <c r="DD11" s="632">
        <v>37731</v>
      </c>
      <c r="DE11" s="624"/>
      <c r="DF11" s="624"/>
      <c r="DG11" s="624"/>
      <c r="DH11" s="624"/>
      <c r="DI11" s="624"/>
      <c r="DJ11" s="624"/>
      <c r="DK11" s="624"/>
      <c r="DL11" s="624"/>
      <c r="DM11" s="624"/>
      <c r="DN11" s="624"/>
      <c r="DO11" s="624"/>
      <c r="DP11" s="625"/>
      <c r="DQ11" s="632">
        <v>42855</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117868</v>
      </c>
      <c r="BH12" s="624"/>
      <c r="BI12" s="624"/>
      <c r="BJ12" s="624"/>
      <c r="BK12" s="624"/>
      <c r="BL12" s="624"/>
      <c r="BM12" s="624"/>
      <c r="BN12" s="625"/>
      <c r="BO12" s="626">
        <v>42.9</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39851</v>
      </c>
      <c r="CS12" s="624"/>
      <c r="CT12" s="624"/>
      <c r="CU12" s="624"/>
      <c r="CV12" s="624"/>
      <c r="CW12" s="624"/>
      <c r="CX12" s="624"/>
      <c r="CY12" s="625"/>
      <c r="CZ12" s="626">
        <v>0.9</v>
      </c>
      <c r="DA12" s="626"/>
      <c r="DB12" s="626"/>
      <c r="DC12" s="626"/>
      <c r="DD12" s="632">
        <v>1446</v>
      </c>
      <c r="DE12" s="624"/>
      <c r="DF12" s="624"/>
      <c r="DG12" s="624"/>
      <c r="DH12" s="624"/>
      <c r="DI12" s="624"/>
      <c r="DJ12" s="624"/>
      <c r="DK12" s="624"/>
      <c r="DL12" s="624"/>
      <c r="DM12" s="624"/>
      <c r="DN12" s="624"/>
      <c r="DO12" s="624"/>
      <c r="DP12" s="625"/>
      <c r="DQ12" s="632">
        <v>25424</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2442</v>
      </c>
      <c r="S13" s="624"/>
      <c r="T13" s="624"/>
      <c r="U13" s="624"/>
      <c r="V13" s="624"/>
      <c r="W13" s="624"/>
      <c r="X13" s="624"/>
      <c r="Y13" s="625"/>
      <c r="Z13" s="626">
        <v>0</v>
      </c>
      <c r="AA13" s="626"/>
      <c r="AB13" s="626"/>
      <c r="AC13" s="626"/>
      <c r="AD13" s="627">
        <v>2442</v>
      </c>
      <c r="AE13" s="627"/>
      <c r="AF13" s="627"/>
      <c r="AG13" s="627"/>
      <c r="AH13" s="627"/>
      <c r="AI13" s="627"/>
      <c r="AJ13" s="627"/>
      <c r="AK13" s="627"/>
      <c r="AL13" s="628">
        <v>0.1</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114536</v>
      </c>
      <c r="BH13" s="624"/>
      <c r="BI13" s="624"/>
      <c r="BJ13" s="624"/>
      <c r="BK13" s="624"/>
      <c r="BL13" s="624"/>
      <c r="BM13" s="624"/>
      <c r="BN13" s="625"/>
      <c r="BO13" s="626">
        <v>41.6</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261399</v>
      </c>
      <c r="CS13" s="624"/>
      <c r="CT13" s="624"/>
      <c r="CU13" s="624"/>
      <c r="CV13" s="624"/>
      <c r="CW13" s="624"/>
      <c r="CX13" s="624"/>
      <c r="CY13" s="625"/>
      <c r="CZ13" s="626">
        <v>5.6</v>
      </c>
      <c r="DA13" s="626"/>
      <c r="DB13" s="626"/>
      <c r="DC13" s="626"/>
      <c r="DD13" s="632">
        <v>190461</v>
      </c>
      <c r="DE13" s="624"/>
      <c r="DF13" s="624"/>
      <c r="DG13" s="624"/>
      <c r="DH13" s="624"/>
      <c r="DI13" s="624"/>
      <c r="DJ13" s="624"/>
      <c r="DK13" s="624"/>
      <c r="DL13" s="624"/>
      <c r="DM13" s="624"/>
      <c r="DN13" s="624"/>
      <c r="DO13" s="624"/>
      <c r="DP13" s="625"/>
      <c r="DQ13" s="632">
        <v>37482</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10033</v>
      </c>
      <c r="BH14" s="624"/>
      <c r="BI14" s="624"/>
      <c r="BJ14" s="624"/>
      <c r="BK14" s="624"/>
      <c r="BL14" s="624"/>
      <c r="BM14" s="624"/>
      <c r="BN14" s="625"/>
      <c r="BO14" s="626">
        <v>3.6</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337065</v>
      </c>
      <c r="CS14" s="624"/>
      <c r="CT14" s="624"/>
      <c r="CU14" s="624"/>
      <c r="CV14" s="624"/>
      <c r="CW14" s="624"/>
      <c r="CX14" s="624"/>
      <c r="CY14" s="625"/>
      <c r="CZ14" s="626">
        <v>7.2</v>
      </c>
      <c r="DA14" s="626"/>
      <c r="DB14" s="626"/>
      <c r="DC14" s="626"/>
      <c r="DD14" s="632">
        <v>161283</v>
      </c>
      <c r="DE14" s="624"/>
      <c r="DF14" s="624"/>
      <c r="DG14" s="624"/>
      <c r="DH14" s="624"/>
      <c r="DI14" s="624"/>
      <c r="DJ14" s="624"/>
      <c r="DK14" s="624"/>
      <c r="DL14" s="624"/>
      <c r="DM14" s="624"/>
      <c r="DN14" s="624"/>
      <c r="DO14" s="624"/>
      <c r="DP14" s="625"/>
      <c r="DQ14" s="632">
        <v>118454</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486</v>
      </c>
      <c r="S15" s="624"/>
      <c r="T15" s="624"/>
      <c r="U15" s="624"/>
      <c r="V15" s="624"/>
      <c r="W15" s="624"/>
      <c r="X15" s="624"/>
      <c r="Y15" s="625"/>
      <c r="Z15" s="626">
        <v>0</v>
      </c>
      <c r="AA15" s="626"/>
      <c r="AB15" s="626"/>
      <c r="AC15" s="626"/>
      <c r="AD15" s="627">
        <v>486</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36723</v>
      </c>
      <c r="BH15" s="624"/>
      <c r="BI15" s="624"/>
      <c r="BJ15" s="624"/>
      <c r="BK15" s="624"/>
      <c r="BL15" s="624"/>
      <c r="BM15" s="624"/>
      <c r="BN15" s="625"/>
      <c r="BO15" s="626">
        <v>13.4</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223311</v>
      </c>
      <c r="CS15" s="624"/>
      <c r="CT15" s="624"/>
      <c r="CU15" s="624"/>
      <c r="CV15" s="624"/>
      <c r="CW15" s="624"/>
      <c r="CX15" s="624"/>
      <c r="CY15" s="625"/>
      <c r="CZ15" s="626">
        <v>4.8</v>
      </c>
      <c r="DA15" s="626"/>
      <c r="DB15" s="626"/>
      <c r="DC15" s="626"/>
      <c r="DD15" s="632">
        <v>29348</v>
      </c>
      <c r="DE15" s="624"/>
      <c r="DF15" s="624"/>
      <c r="DG15" s="624"/>
      <c r="DH15" s="624"/>
      <c r="DI15" s="624"/>
      <c r="DJ15" s="624"/>
      <c r="DK15" s="624"/>
      <c r="DL15" s="624"/>
      <c r="DM15" s="624"/>
      <c r="DN15" s="624"/>
      <c r="DO15" s="624"/>
      <c r="DP15" s="625"/>
      <c r="DQ15" s="632">
        <v>156425</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1422916</v>
      </c>
      <c r="S16" s="624"/>
      <c r="T16" s="624"/>
      <c r="U16" s="624"/>
      <c r="V16" s="624"/>
      <c r="W16" s="624"/>
      <c r="X16" s="624"/>
      <c r="Y16" s="625"/>
      <c r="Z16" s="626">
        <v>27.2</v>
      </c>
      <c r="AA16" s="626"/>
      <c r="AB16" s="626"/>
      <c r="AC16" s="626"/>
      <c r="AD16" s="627">
        <v>1280647</v>
      </c>
      <c r="AE16" s="627"/>
      <c r="AF16" s="627"/>
      <c r="AG16" s="627"/>
      <c r="AH16" s="627"/>
      <c r="AI16" s="627"/>
      <c r="AJ16" s="627"/>
      <c r="AK16" s="627"/>
      <c r="AL16" s="628">
        <v>77.8</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97925</v>
      </c>
      <c r="CS16" s="624"/>
      <c r="CT16" s="624"/>
      <c r="CU16" s="624"/>
      <c r="CV16" s="624"/>
      <c r="CW16" s="624"/>
      <c r="CX16" s="624"/>
      <c r="CY16" s="625"/>
      <c r="CZ16" s="626">
        <v>2.1</v>
      </c>
      <c r="DA16" s="626"/>
      <c r="DB16" s="626"/>
      <c r="DC16" s="626"/>
      <c r="DD16" s="632" t="s">
        <v>109</v>
      </c>
      <c r="DE16" s="624"/>
      <c r="DF16" s="624"/>
      <c r="DG16" s="624"/>
      <c r="DH16" s="624"/>
      <c r="DI16" s="624"/>
      <c r="DJ16" s="624"/>
      <c r="DK16" s="624"/>
      <c r="DL16" s="624"/>
      <c r="DM16" s="624"/>
      <c r="DN16" s="624"/>
      <c r="DO16" s="624"/>
      <c r="DP16" s="625"/>
      <c r="DQ16" s="632">
        <v>18353</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1280647</v>
      </c>
      <c r="S17" s="624"/>
      <c r="T17" s="624"/>
      <c r="U17" s="624"/>
      <c r="V17" s="624"/>
      <c r="W17" s="624"/>
      <c r="X17" s="624"/>
      <c r="Y17" s="625"/>
      <c r="Z17" s="626">
        <v>24.5</v>
      </c>
      <c r="AA17" s="626"/>
      <c r="AB17" s="626"/>
      <c r="AC17" s="626"/>
      <c r="AD17" s="627">
        <v>1280647</v>
      </c>
      <c r="AE17" s="627"/>
      <c r="AF17" s="627"/>
      <c r="AG17" s="627"/>
      <c r="AH17" s="627"/>
      <c r="AI17" s="627"/>
      <c r="AJ17" s="627"/>
      <c r="AK17" s="627"/>
      <c r="AL17" s="628">
        <v>77.8</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396482</v>
      </c>
      <c r="CS17" s="624"/>
      <c r="CT17" s="624"/>
      <c r="CU17" s="624"/>
      <c r="CV17" s="624"/>
      <c r="CW17" s="624"/>
      <c r="CX17" s="624"/>
      <c r="CY17" s="625"/>
      <c r="CZ17" s="626">
        <v>8.5</v>
      </c>
      <c r="DA17" s="626"/>
      <c r="DB17" s="626"/>
      <c r="DC17" s="626"/>
      <c r="DD17" s="632" t="s">
        <v>109</v>
      </c>
      <c r="DE17" s="624"/>
      <c r="DF17" s="624"/>
      <c r="DG17" s="624"/>
      <c r="DH17" s="624"/>
      <c r="DI17" s="624"/>
      <c r="DJ17" s="624"/>
      <c r="DK17" s="624"/>
      <c r="DL17" s="624"/>
      <c r="DM17" s="624"/>
      <c r="DN17" s="624"/>
      <c r="DO17" s="624"/>
      <c r="DP17" s="625"/>
      <c r="DQ17" s="632">
        <v>337254</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142269</v>
      </c>
      <c r="S18" s="624"/>
      <c r="T18" s="624"/>
      <c r="U18" s="624"/>
      <c r="V18" s="624"/>
      <c r="W18" s="624"/>
      <c r="X18" s="624"/>
      <c r="Y18" s="625"/>
      <c r="Z18" s="626">
        <v>2.7</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1785894</v>
      </c>
      <c r="S20" s="624"/>
      <c r="T20" s="624"/>
      <c r="U20" s="624"/>
      <c r="V20" s="624"/>
      <c r="W20" s="624"/>
      <c r="X20" s="624"/>
      <c r="Y20" s="625"/>
      <c r="Z20" s="626">
        <v>34.200000000000003</v>
      </c>
      <c r="AA20" s="626"/>
      <c r="AB20" s="626"/>
      <c r="AC20" s="626"/>
      <c r="AD20" s="627">
        <v>1643625</v>
      </c>
      <c r="AE20" s="627"/>
      <c r="AF20" s="627"/>
      <c r="AG20" s="627"/>
      <c r="AH20" s="627"/>
      <c r="AI20" s="627"/>
      <c r="AJ20" s="627"/>
      <c r="AK20" s="627"/>
      <c r="AL20" s="628">
        <v>99.9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4686502</v>
      </c>
      <c r="CS20" s="624"/>
      <c r="CT20" s="624"/>
      <c r="CU20" s="624"/>
      <c r="CV20" s="624"/>
      <c r="CW20" s="624"/>
      <c r="CX20" s="624"/>
      <c r="CY20" s="625"/>
      <c r="CZ20" s="626">
        <v>100</v>
      </c>
      <c r="DA20" s="626"/>
      <c r="DB20" s="626"/>
      <c r="DC20" s="626"/>
      <c r="DD20" s="632">
        <v>490231</v>
      </c>
      <c r="DE20" s="624"/>
      <c r="DF20" s="624"/>
      <c r="DG20" s="624"/>
      <c r="DH20" s="624"/>
      <c r="DI20" s="624"/>
      <c r="DJ20" s="624"/>
      <c r="DK20" s="624"/>
      <c r="DL20" s="624"/>
      <c r="DM20" s="624"/>
      <c r="DN20" s="624"/>
      <c r="DO20" s="624"/>
      <c r="DP20" s="625"/>
      <c r="DQ20" s="632">
        <v>1871963</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69171</v>
      </c>
      <c r="S22" s="624"/>
      <c r="T22" s="624"/>
      <c r="U22" s="624"/>
      <c r="V22" s="624"/>
      <c r="W22" s="624"/>
      <c r="X22" s="624"/>
      <c r="Y22" s="625"/>
      <c r="Z22" s="626">
        <v>1.3</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54481</v>
      </c>
      <c r="S23" s="624"/>
      <c r="T23" s="624"/>
      <c r="U23" s="624"/>
      <c r="V23" s="624"/>
      <c r="W23" s="624"/>
      <c r="X23" s="624"/>
      <c r="Y23" s="625"/>
      <c r="Z23" s="626">
        <v>1</v>
      </c>
      <c r="AA23" s="626"/>
      <c r="AB23" s="626"/>
      <c r="AC23" s="626"/>
      <c r="AD23" s="627">
        <v>588</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3597</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960275</v>
      </c>
      <c r="CS24" s="613"/>
      <c r="CT24" s="613"/>
      <c r="CU24" s="613"/>
      <c r="CV24" s="613"/>
      <c r="CW24" s="613"/>
      <c r="CX24" s="613"/>
      <c r="CY24" s="614"/>
      <c r="CZ24" s="650">
        <v>20.5</v>
      </c>
      <c r="DA24" s="651"/>
      <c r="DB24" s="651"/>
      <c r="DC24" s="652"/>
      <c r="DD24" s="649">
        <v>785431</v>
      </c>
      <c r="DE24" s="613"/>
      <c r="DF24" s="613"/>
      <c r="DG24" s="613"/>
      <c r="DH24" s="613"/>
      <c r="DI24" s="613"/>
      <c r="DJ24" s="613"/>
      <c r="DK24" s="614"/>
      <c r="DL24" s="649">
        <v>670266</v>
      </c>
      <c r="DM24" s="613"/>
      <c r="DN24" s="613"/>
      <c r="DO24" s="613"/>
      <c r="DP24" s="613"/>
      <c r="DQ24" s="613"/>
      <c r="DR24" s="613"/>
      <c r="DS24" s="613"/>
      <c r="DT24" s="613"/>
      <c r="DU24" s="613"/>
      <c r="DV24" s="614"/>
      <c r="DW24" s="617">
        <v>38.799999999999997</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257335</v>
      </c>
      <c r="S25" s="624"/>
      <c r="T25" s="624"/>
      <c r="U25" s="624"/>
      <c r="V25" s="624"/>
      <c r="W25" s="624"/>
      <c r="X25" s="624"/>
      <c r="Y25" s="625"/>
      <c r="Z25" s="626">
        <v>4.9000000000000004</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459105</v>
      </c>
      <c r="CS25" s="655"/>
      <c r="CT25" s="655"/>
      <c r="CU25" s="655"/>
      <c r="CV25" s="655"/>
      <c r="CW25" s="655"/>
      <c r="CX25" s="655"/>
      <c r="CY25" s="656"/>
      <c r="CZ25" s="657">
        <v>9.8000000000000007</v>
      </c>
      <c r="DA25" s="658"/>
      <c r="DB25" s="658"/>
      <c r="DC25" s="659"/>
      <c r="DD25" s="632">
        <v>400211</v>
      </c>
      <c r="DE25" s="655"/>
      <c r="DF25" s="655"/>
      <c r="DG25" s="655"/>
      <c r="DH25" s="655"/>
      <c r="DI25" s="655"/>
      <c r="DJ25" s="655"/>
      <c r="DK25" s="656"/>
      <c r="DL25" s="632">
        <v>379476</v>
      </c>
      <c r="DM25" s="655"/>
      <c r="DN25" s="655"/>
      <c r="DO25" s="655"/>
      <c r="DP25" s="655"/>
      <c r="DQ25" s="655"/>
      <c r="DR25" s="655"/>
      <c r="DS25" s="655"/>
      <c r="DT25" s="655"/>
      <c r="DU25" s="655"/>
      <c r="DV25" s="656"/>
      <c r="DW25" s="628">
        <v>22</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262994</v>
      </c>
      <c r="CS26" s="624"/>
      <c r="CT26" s="624"/>
      <c r="CU26" s="624"/>
      <c r="CV26" s="624"/>
      <c r="CW26" s="624"/>
      <c r="CX26" s="624"/>
      <c r="CY26" s="625"/>
      <c r="CZ26" s="657">
        <v>5.6</v>
      </c>
      <c r="DA26" s="658"/>
      <c r="DB26" s="658"/>
      <c r="DC26" s="659"/>
      <c r="DD26" s="632">
        <v>215500</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238973</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275040</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104688</v>
      </c>
      <c r="CS27" s="655"/>
      <c r="CT27" s="655"/>
      <c r="CU27" s="655"/>
      <c r="CV27" s="655"/>
      <c r="CW27" s="655"/>
      <c r="CX27" s="655"/>
      <c r="CY27" s="656"/>
      <c r="CZ27" s="657">
        <v>2.2000000000000002</v>
      </c>
      <c r="DA27" s="658"/>
      <c r="DB27" s="658"/>
      <c r="DC27" s="659"/>
      <c r="DD27" s="632">
        <v>47966</v>
      </c>
      <c r="DE27" s="655"/>
      <c r="DF27" s="655"/>
      <c r="DG27" s="655"/>
      <c r="DH27" s="655"/>
      <c r="DI27" s="655"/>
      <c r="DJ27" s="655"/>
      <c r="DK27" s="656"/>
      <c r="DL27" s="632">
        <v>47966</v>
      </c>
      <c r="DM27" s="655"/>
      <c r="DN27" s="655"/>
      <c r="DO27" s="655"/>
      <c r="DP27" s="655"/>
      <c r="DQ27" s="655"/>
      <c r="DR27" s="655"/>
      <c r="DS27" s="655"/>
      <c r="DT27" s="655"/>
      <c r="DU27" s="655"/>
      <c r="DV27" s="656"/>
      <c r="DW27" s="628">
        <v>2.8</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15375</v>
      </c>
      <c r="S28" s="624"/>
      <c r="T28" s="624"/>
      <c r="U28" s="624"/>
      <c r="V28" s="624"/>
      <c r="W28" s="624"/>
      <c r="X28" s="624"/>
      <c r="Y28" s="625"/>
      <c r="Z28" s="626">
        <v>0.3</v>
      </c>
      <c r="AA28" s="626"/>
      <c r="AB28" s="626"/>
      <c r="AC28" s="626"/>
      <c r="AD28" s="627">
        <v>1405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396482</v>
      </c>
      <c r="CS28" s="624"/>
      <c r="CT28" s="624"/>
      <c r="CU28" s="624"/>
      <c r="CV28" s="624"/>
      <c r="CW28" s="624"/>
      <c r="CX28" s="624"/>
      <c r="CY28" s="625"/>
      <c r="CZ28" s="657">
        <v>8.5</v>
      </c>
      <c r="DA28" s="658"/>
      <c r="DB28" s="658"/>
      <c r="DC28" s="659"/>
      <c r="DD28" s="632">
        <v>337254</v>
      </c>
      <c r="DE28" s="624"/>
      <c r="DF28" s="624"/>
      <c r="DG28" s="624"/>
      <c r="DH28" s="624"/>
      <c r="DI28" s="624"/>
      <c r="DJ28" s="624"/>
      <c r="DK28" s="625"/>
      <c r="DL28" s="632">
        <v>242824</v>
      </c>
      <c r="DM28" s="624"/>
      <c r="DN28" s="624"/>
      <c r="DO28" s="624"/>
      <c r="DP28" s="624"/>
      <c r="DQ28" s="624"/>
      <c r="DR28" s="624"/>
      <c r="DS28" s="624"/>
      <c r="DT28" s="624"/>
      <c r="DU28" s="624"/>
      <c r="DV28" s="625"/>
      <c r="DW28" s="628">
        <v>14.1</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1352399</v>
      </c>
      <c r="S29" s="624"/>
      <c r="T29" s="624"/>
      <c r="U29" s="624"/>
      <c r="V29" s="624"/>
      <c r="W29" s="624"/>
      <c r="X29" s="624"/>
      <c r="Y29" s="625"/>
      <c r="Z29" s="626">
        <v>25.9</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396482</v>
      </c>
      <c r="CS29" s="655"/>
      <c r="CT29" s="655"/>
      <c r="CU29" s="655"/>
      <c r="CV29" s="655"/>
      <c r="CW29" s="655"/>
      <c r="CX29" s="655"/>
      <c r="CY29" s="656"/>
      <c r="CZ29" s="657">
        <v>8.5</v>
      </c>
      <c r="DA29" s="658"/>
      <c r="DB29" s="658"/>
      <c r="DC29" s="659"/>
      <c r="DD29" s="632">
        <v>337254</v>
      </c>
      <c r="DE29" s="655"/>
      <c r="DF29" s="655"/>
      <c r="DG29" s="655"/>
      <c r="DH29" s="655"/>
      <c r="DI29" s="655"/>
      <c r="DJ29" s="655"/>
      <c r="DK29" s="656"/>
      <c r="DL29" s="632">
        <v>242824</v>
      </c>
      <c r="DM29" s="655"/>
      <c r="DN29" s="655"/>
      <c r="DO29" s="655"/>
      <c r="DP29" s="655"/>
      <c r="DQ29" s="655"/>
      <c r="DR29" s="655"/>
      <c r="DS29" s="655"/>
      <c r="DT29" s="655"/>
      <c r="DU29" s="655"/>
      <c r="DV29" s="656"/>
      <c r="DW29" s="628">
        <v>14.1</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934422</v>
      </c>
      <c r="S30" s="624"/>
      <c r="T30" s="624"/>
      <c r="U30" s="624"/>
      <c r="V30" s="624"/>
      <c r="W30" s="624"/>
      <c r="X30" s="624"/>
      <c r="Y30" s="625"/>
      <c r="Z30" s="626">
        <v>17.899999999999999</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92.5</v>
      </c>
      <c r="BN30" s="682"/>
      <c r="BO30" s="682"/>
      <c r="BP30" s="682"/>
      <c r="BQ30" s="683"/>
      <c r="BR30" s="681">
        <v>98.2</v>
      </c>
      <c r="BS30" s="682"/>
      <c r="BT30" s="682"/>
      <c r="BU30" s="682"/>
      <c r="BV30" s="682"/>
      <c r="BW30" s="682"/>
      <c r="BX30" s="618">
        <v>91</v>
      </c>
      <c r="BY30" s="682"/>
      <c r="BZ30" s="682"/>
      <c r="CA30" s="682"/>
      <c r="CB30" s="683"/>
      <c r="CD30" s="686"/>
      <c r="CE30" s="687"/>
      <c r="CF30" s="637" t="s">
        <v>288</v>
      </c>
      <c r="CG30" s="638"/>
      <c r="CH30" s="638"/>
      <c r="CI30" s="638"/>
      <c r="CJ30" s="638"/>
      <c r="CK30" s="638"/>
      <c r="CL30" s="638"/>
      <c r="CM30" s="638"/>
      <c r="CN30" s="638"/>
      <c r="CO30" s="638"/>
      <c r="CP30" s="638"/>
      <c r="CQ30" s="639"/>
      <c r="CR30" s="623">
        <v>372260</v>
      </c>
      <c r="CS30" s="624"/>
      <c r="CT30" s="624"/>
      <c r="CU30" s="624"/>
      <c r="CV30" s="624"/>
      <c r="CW30" s="624"/>
      <c r="CX30" s="624"/>
      <c r="CY30" s="625"/>
      <c r="CZ30" s="657">
        <v>7.9</v>
      </c>
      <c r="DA30" s="658"/>
      <c r="DB30" s="658"/>
      <c r="DC30" s="659"/>
      <c r="DD30" s="632">
        <v>317625</v>
      </c>
      <c r="DE30" s="624"/>
      <c r="DF30" s="624"/>
      <c r="DG30" s="624"/>
      <c r="DH30" s="624"/>
      <c r="DI30" s="624"/>
      <c r="DJ30" s="624"/>
      <c r="DK30" s="625"/>
      <c r="DL30" s="632">
        <v>223195</v>
      </c>
      <c r="DM30" s="624"/>
      <c r="DN30" s="624"/>
      <c r="DO30" s="624"/>
      <c r="DP30" s="624"/>
      <c r="DQ30" s="624"/>
      <c r="DR30" s="624"/>
      <c r="DS30" s="624"/>
      <c r="DT30" s="624"/>
      <c r="DU30" s="624"/>
      <c r="DV30" s="625"/>
      <c r="DW30" s="628">
        <v>12.9</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107438</v>
      </c>
      <c r="S31" s="624"/>
      <c r="T31" s="624"/>
      <c r="U31" s="624"/>
      <c r="V31" s="624"/>
      <c r="W31" s="624"/>
      <c r="X31" s="624"/>
      <c r="Y31" s="625"/>
      <c r="Z31" s="626">
        <v>2.1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98.6</v>
      </c>
      <c r="BH31" s="655"/>
      <c r="BI31" s="655"/>
      <c r="BJ31" s="655"/>
      <c r="BK31" s="655"/>
      <c r="BL31" s="655"/>
      <c r="BM31" s="629">
        <v>93.5</v>
      </c>
      <c r="BN31" s="679"/>
      <c r="BO31" s="679"/>
      <c r="BP31" s="679"/>
      <c r="BQ31" s="680"/>
      <c r="BR31" s="678">
        <v>98.7</v>
      </c>
      <c r="BS31" s="655"/>
      <c r="BT31" s="655"/>
      <c r="BU31" s="655"/>
      <c r="BV31" s="655"/>
      <c r="BW31" s="655"/>
      <c r="BX31" s="629">
        <v>92.4</v>
      </c>
      <c r="BY31" s="679"/>
      <c r="BZ31" s="679"/>
      <c r="CA31" s="679"/>
      <c r="CB31" s="680"/>
      <c r="CD31" s="686"/>
      <c r="CE31" s="687"/>
      <c r="CF31" s="637" t="s">
        <v>292</v>
      </c>
      <c r="CG31" s="638"/>
      <c r="CH31" s="638"/>
      <c r="CI31" s="638"/>
      <c r="CJ31" s="638"/>
      <c r="CK31" s="638"/>
      <c r="CL31" s="638"/>
      <c r="CM31" s="638"/>
      <c r="CN31" s="638"/>
      <c r="CO31" s="638"/>
      <c r="CP31" s="638"/>
      <c r="CQ31" s="639"/>
      <c r="CR31" s="623">
        <v>24222</v>
      </c>
      <c r="CS31" s="655"/>
      <c r="CT31" s="655"/>
      <c r="CU31" s="655"/>
      <c r="CV31" s="655"/>
      <c r="CW31" s="655"/>
      <c r="CX31" s="655"/>
      <c r="CY31" s="656"/>
      <c r="CZ31" s="657">
        <v>0.5</v>
      </c>
      <c r="DA31" s="658"/>
      <c r="DB31" s="658"/>
      <c r="DC31" s="659"/>
      <c r="DD31" s="632">
        <v>19629</v>
      </c>
      <c r="DE31" s="655"/>
      <c r="DF31" s="655"/>
      <c r="DG31" s="655"/>
      <c r="DH31" s="655"/>
      <c r="DI31" s="655"/>
      <c r="DJ31" s="655"/>
      <c r="DK31" s="656"/>
      <c r="DL31" s="632">
        <v>19629</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28432</v>
      </c>
      <c r="S32" s="624"/>
      <c r="T32" s="624"/>
      <c r="U32" s="624"/>
      <c r="V32" s="624"/>
      <c r="W32" s="624"/>
      <c r="X32" s="624"/>
      <c r="Y32" s="625"/>
      <c r="Z32" s="626">
        <v>0.5</v>
      </c>
      <c r="AA32" s="626"/>
      <c r="AB32" s="626"/>
      <c r="AC32" s="626"/>
      <c r="AD32" s="627">
        <v>271</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97.9</v>
      </c>
      <c r="BH32" s="691"/>
      <c r="BI32" s="691"/>
      <c r="BJ32" s="691"/>
      <c r="BK32" s="691"/>
      <c r="BL32" s="691"/>
      <c r="BM32" s="692">
        <v>89.6</v>
      </c>
      <c r="BN32" s="691"/>
      <c r="BO32" s="691"/>
      <c r="BP32" s="691"/>
      <c r="BQ32" s="693"/>
      <c r="BR32" s="690">
        <v>97.3</v>
      </c>
      <c r="BS32" s="691"/>
      <c r="BT32" s="691"/>
      <c r="BU32" s="691"/>
      <c r="BV32" s="691"/>
      <c r="BW32" s="691"/>
      <c r="BX32" s="692">
        <v>87.4</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381923</v>
      </c>
      <c r="S33" s="624"/>
      <c r="T33" s="624"/>
      <c r="U33" s="624"/>
      <c r="V33" s="624"/>
      <c r="W33" s="624"/>
      <c r="X33" s="624"/>
      <c r="Y33" s="625"/>
      <c r="Z33" s="626">
        <v>7.3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3138071</v>
      </c>
      <c r="CS33" s="655"/>
      <c r="CT33" s="655"/>
      <c r="CU33" s="655"/>
      <c r="CV33" s="655"/>
      <c r="CW33" s="655"/>
      <c r="CX33" s="655"/>
      <c r="CY33" s="656"/>
      <c r="CZ33" s="657">
        <v>67</v>
      </c>
      <c r="DA33" s="658"/>
      <c r="DB33" s="658"/>
      <c r="DC33" s="659"/>
      <c r="DD33" s="632">
        <v>1033790</v>
      </c>
      <c r="DE33" s="655"/>
      <c r="DF33" s="655"/>
      <c r="DG33" s="655"/>
      <c r="DH33" s="655"/>
      <c r="DI33" s="655"/>
      <c r="DJ33" s="655"/>
      <c r="DK33" s="656"/>
      <c r="DL33" s="632">
        <v>654630</v>
      </c>
      <c r="DM33" s="655"/>
      <c r="DN33" s="655"/>
      <c r="DO33" s="655"/>
      <c r="DP33" s="655"/>
      <c r="DQ33" s="655"/>
      <c r="DR33" s="655"/>
      <c r="DS33" s="655"/>
      <c r="DT33" s="655"/>
      <c r="DU33" s="655"/>
      <c r="DV33" s="656"/>
      <c r="DW33" s="628">
        <v>37.9</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497104</v>
      </c>
      <c r="CS34" s="624"/>
      <c r="CT34" s="624"/>
      <c r="CU34" s="624"/>
      <c r="CV34" s="624"/>
      <c r="CW34" s="624"/>
      <c r="CX34" s="624"/>
      <c r="CY34" s="625"/>
      <c r="CZ34" s="657">
        <v>10.6</v>
      </c>
      <c r="DA34" s="658"/>
      <c r="DB34" s="658"/>
      <c r="DC34" s="659"/>
      <c r="DD34" s="632">
        <v>340925</v>
      </c>
      <c r="DE34" s="624"/>
      <c r="DF34" s="624"/>
      <c r="DG34" s="624"/>
      <c r="DH34" s="624"/>
      <c r="DI34" s="624"/>
      <c r="DJ34" s="624"/>
      <c r="DK34" s="625"/>
      <c r="DL34" s="632">
        <v>173066</v>
      </c>
      <c r="DM34" s="624"/>
      <c r="DN34" s="624"/>
      <c r="DO34" s="624"/>
      <c r="DP34" s="624"/>
      <c r="DQ34" s="624"/>
      <c r="DR34" s="624"/>
      <c r="DS34" s="624"/>
      <c r="DT34" s="624"/>
      <c r="DU34" s="624"/>
      <c r="DV34" s="625"/>
      <c r="DW34" s="628">
        <v>10</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82123</v>
      </c>
      <c r="S35" s="624"/>
      <c r="T35" s="624"/>
      <c r="U35" s="624"/>
      <c r="V35" s="624"/>
      <c r="W35" s="624"/>
      <c r="X35" s="624"/>
      <c r="Y35" s="625"/>
      <c r="Z35" s="626">
        <v>1.6</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255634</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32232</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41463</v>
      </c>
      <c r="CS35" s="655"/>
      <c r="CT35" s="655"/>
      <c r="CU35" s="655"/>
      <c r="CV35" s="655"/>
      <c r="CW35" s="655"/>
      <c r="CX35" s="655"/>
      <c r="CY35" s="656"/>
      <c r="CZ35" s="657">
        <v>0.9</v>
      </c>
      <c r="DA35" s="658"/>
      <c r="DB35" s="658"/>
      <c r="DC35" s="659"/>
      <c r="DD35" s="632">
        <v>20081</v>
      </c>
      <c r="DE35" s="655"/>
      <c r="DF35" s="655"/>
      <c r="DG35" s="655"/>
      <c r="DH35" s="655"/>
      <c r="DI35" s="655"/>
      <c r="DJ35" s="655"/>
      <c r="DK35" s="656"/>
      <c r="DL35" s="632">
        <v>20081</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5229440</v>
      </c>
      <c r="S36" s="696"/>
      <c r="T36" s="696"/>
      <c r="U36" s="696"/>
      <c r="V36" s="696"/>
      <c r="W36" s="696"/>
      <c r="X36" s="696"/>
      <c r="Y36" s="697"/>
      <c r="Z36" s="698">
        <v>100</v>
      </c>
      <c r="AA36" s="698"/>
      <c r="AB36" s="698"/>
      <c r="AC36" s="698"/>
      <c r="AD36" s="699">
        <v>1645889</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8699</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-53095</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910352</v>
      </c>
      <c r="CS36" s="624"/>
      <c r="CT36" s="624"/>
      <c r="CU36" s="624"/>
      <c r="CV36" s="624"/>
      <c r="CW36" s="624"/>
      <c r="CX36" s="624"/>
      <c r="CY36" s="625"/>
      <c r="CZ36" s="657">
        <v>19.399999999999999</v>
      </c>
      <c r="DA36" s="658"/>
      <c r="DB36" s="658"/>
      <c r="DC36" s="659"/>
      <c r="DD36" s="632">
        <v>446885</v>
      </c>
      <c r="DE36" s="624"/>
      <c r="DF36" s="624"/>
      <c r="DG36" s="624"/>
      <c r="DH36" s="624"/>
      <c r="DI36" s="624"/>
      <c r="DJ36" s="624"/>
      <c r="DK36" s="625"/>
      <c r="DL36" s="632">
        <v>319905</v>
      </c>
      <c r="DM36" s="624"/>
      <c r="DN36" s="624"/>
      <c r="DO36" s="624"/>
      <c r="DP36" s="624"/>
      <c r="DQ36" s="624"/>
      <c r="DR36" s="624"/>
      <c r="DS36" s="624"/>
      <c r="DT36" s="624"/>
      <c r="DU36" s="624"/>
      <c r="DV36" s="625"/>
      <c r="DW36" s="628">
        <v>18.5</v>
      </c>
      <c r="DX36" s="653"/>
      <c r="DY36" s="653"/>
      <c r="DZ36" s="653"/>
      <c r="EA36" s="653"/>
      <c r="EB36" s="653"/>
      <c r="EC36" s="654"/>
    </row>
    <row r="37" spans="2:133" ht="11.25" customHeight="1">
      <c r="AQ37" s="702" t="s">
        <v>310</v>
      </c>
      <c r="AR37" s="703"/>
      <c r="AS37" s="703"/>
      <c r="AT37" s="703"/>
      <c r="AU37" s="703"/>
      <c r="AV37" s="703"/>
      <c r="AW37" s="703"/>
      <c r="AX37" s="703"/>
      <c r="AY37" s="704"/>
      <c r="AZ37" s="623">
        <v>5551</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637</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340862</v>
      </c>
      <c r="CS37" s="655"/>
      <c r="CT37" s="655"/>
      <c r="CU37" s="655"/>
      <c r="CV37" s="655"/>
      <c r="CW37" s="655"/>
      <c r="CX37" s="655"/>
      <c r="CY37" s="656"/>
      <c r="CZ37" s="657">
        <v>7.3</v>
      </c>
      <c r="DA37" s="658"/>
      <c r="DB37" s="658"/>
      <c r="DC37" s="659"/>
      <c r="DD37" s="632">
        <v>309485</v>
      </c>
      <c r="DE37" s="655"/>
      <c r="DF37" s="655"/>
      <c r="DG37" s="655"/>
      <c r="DH37" s="655"/>
      <c r="DI37" s="655"/>
      <c r="DJ37" s="655"/>
      <c r="DK37" s="656"/>
      <c r="DL37" s="632">
        <v>278408</v>
      </c>
      <c r="DM37" s="655"/>
      <c r="DN37" s="655"/>
      <c r="DO37" s="655"/>
      <c r="DP37" s="655"/>
      <c r="DQ37" s="655"/>
      <c r="DR37" s="655"/>
      <c r="DS37" s="655"/>
      <c r="DT37" s="655"/>
      <c r="DU37" s="655"/>
      <c r="DV37" s="656"/>
      <c r="DW37" s="628">
        <v>16.100000000000001</v>
      </c>
      <c r="DX37" s="653"/>
      <c r="DY37" s="653"/>
      <c r="DZ37" s="653"/>
      <c r="EA37" s="653"/>
      <c r="EB37" s="653"/>
      <c r="EC37" s="654"/>
    </row>
    <row r="38" spans="2:133" ht="11.25" customHeight="1">
      <c r="AQ38" s="702" t="s">
        <v>313</v>
      </c>
      <c r="AR38" s="703"/>
      <c r="AS38" s="703"/>
      <c r="AT38" s="703"/>
      <c r="AU38" s="703"/>
      <c r="AV38" s="703"/>
      <c r="AW38" s="703"/>
      <c r="AX38" s="703"/>
      <c r="AY38" s="704"/>
      <c r="AZ38" s="623">
        <v>1094</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1039</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255634</v>
      </c>
      <c r="CS38" s="624"/>
      <c r="CT38" s="624"/>
      <c r="CU38" s="624"/>
      <c r="CV38" s="624"/>
      <c r="CW38" s="624"/>
      <c r="CX38" s="624"/>
      <c r="CY38" s="625"/>
      <c r="CZ38" s="657">
        <v>5.5</v>
      </c>
      <c r="DA38" s="658"/>
      <c r="DB38" s="658"/>
      <c r="DC38" s="659"/>
      <c r="DD38" s="632">
        <v>222589</v>
      </c>
      <c r="DE38" s="624"/>
      <c r="DF38" s="624"/>
      <c r="DG38" s="624"/>
      <c r="DH38" s="624"/>
      <c r="DI38" s="624"/>
      <c r="DJ38" s="624"/>
      <c r="DK38" s="625"/>
      <c r="DL38" s="632">
        <v>138338</v>
      </c>
      <c r="DM38" s="624"/>
      <c r="DN38" s="624"/>
      <c r="DO38" s="624"/>
      <c r="DP38" s="624"/>
      <c r="DQ38" s="624"/>
      <c r="DR38" s="624"/>
      <c r="DS38" s="624"/>
      <c r="DT38" s="624"/>
      <c r="DU38" s="624"/>
      <c r="DV38" s="625"/>
      <c r="DW38" s="628">
        <v>8</v>
      </c>
      <c r="DX38" s="653"/>
      <c r="DY38" s="653"/>
      <c r="DZ38" s="653"/>
      <c r="EA38" s="653"/>
      <c r="EB38" s="653"/>
      <c r="EC38" s="654"/>
    </row>
    <row r="39" spans="2:133" ht="11.25" customHeight="1">
      <c r="AQ39" s="702" t="s">
        <v>316</v>
      </c>
      <c r="AR39" s="703"/>
      <c r="AS39" s="703"/>
      <c r="AT39" s="703"/>
      <c r="AU39" s="703"/>
      <c r="AV39" s="703"/>
      <c r="AW39" s="703"/>
      <c r="AX39" s="703"/>
      <c r="AY39" s="704"/>
      <c r="AZ39" s="623" t="s">
        <v>109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66</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1430208</v>
      </c>
      <c r="CS39" s="655"/>
      <c r="CT39" s="655"/>
      <c r="CU39" s="655"/>
      <c r="CV39" s="655"/>
      <c r="CW39" s="655"/>
      <c r="CX39" s="655"/>
      <c r="CY39" s="656"/>
      <c r="CZ39" s="657">
        <v>30.5</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128478</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158</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3310</v>
      </c>
      <c r="CS40" s="624"/>
      <c r="CT40" s="624"/>
      <c r="CU40" s="624"/>
      <c r="CV40" s="624"/>
      <c r="CW40" s="624"/>
      <c r="CX40" s="624"/>
      <c r="CY40" s="625"/>
      <c r="CZ40" s="657">
        <v>0.1</v>
      </c>
      <c r="DA40" s="658"/>
      <c r="DB40" s="658"/>
      <c r="DC40" s="659"/>
      <c r="DD40" s="632">
        <v>3310</v>
      </c>
      <c r="DE40" s="624"/>
      <c r="DF40" s="624"/>
      <c r="DG40" s="624"/>
      <c r="DH40" s="624"/>
      <c r="DI40" s="624"/>
      <c r="DJ40" s="624"/>
      <c r="DK40" s="625"/>
      <c r="DL40" s="632">
        <v>3240</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111812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394</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588156</v>
      </c>
      <c r="CS42" s="624"/>
      <c r="CT42" s="624"/>
      <c r="CU42" s="624"/>
      <c r="CV42" s="624"/>
      <c r="CW42" s="624"/>
      <c r="CX42" s="624"/>
      <c r="CY42" s="625"/>
      <c r="CZ42" s="657">
        <v>12.5</v>
      </c>
      <c r="DA42" s="706"/>
      <c r="DB42" s="706"/>
      <c r="DC42" s="707"/>
      <c r="DD42" s="632">
        <v>52742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16503</v>
      </c>
      <c r="CS43" s="655"/>
      <c r="CT43" s="655"/>
      <c r="CU43" s="655"/>
      <c r="CV43" s="655"/>
      <c r="CW43" s="655"/>
      <c r="CX43" s="655"/>
      <c r="CY43" s="656"/>
      <c r="CZ43" s="657">
        <v>0.4</v>
      </c>
      <c r="DA43" s="658"/>
      <c r="DB43" s="658"/>
      <c r="DC43" s="659"/>
      <c r="DD43" s="632">
        <v>16503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490231</v>
      </c>
      <c r="CS44" s="624"/>
      <c r="CT44" s="624"/>
      <c r="CU44" s="624"/>
      <c r="CV44" s="624"/>
      <c r="CW44" s="624"/>
      <c r="CX44" s="624"/>
      <c r="CY44" s="625"/>
      <c r="CZ44" s="657">
        <v>10.5</v>
      </c>
      <c r="DA44" s="706"/>
      <c r="DB44" s="706"/>
      <c r="DC44" s="707"/>
      <c r="DD44" s="632">
        <v>34389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239975</v>
      </c>
      <c r="CS45" s="655"/>
      <c r="CT45" s="655"/>
      <c r="CU45" s="655"/>
      <c r="CV45" s="655"/>
      <c r="CW45" s="655"/>
      <c r="CX45" s="655"/>
      <c r="CY45" s="656"/>
      <c r="CZ45" s="657">
        <v>5.0999999999999996</v>
      </c>
      <c r="DA45" s="658"/>
      <c r="DB45" s="658"/>
      <c r="DC45" s="659"/>
      <c r="DD45" s="632">
        <v>10872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217747</v>
      </c>
      <c r="CS46" s="624"/>
      <c r="CT46" s="624"/>
      <c r="CU46" s="624"/>
      <c r="CV46" s="624"/>
      <c r="CW46" s="624"/>
      <c r="CX46" s="624"/>
      <c r="CY46" s="625"/>
      <c r="CZ46" s="657">
        <v>4.5999999999999996</v>
      </c>
      <c r="DA46" s="706"/>
      <c r="DB46" s="706"/>
      <c r="DC46" s="707"/>
      <c r="DD46" s="632">
        <v>22543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97925</v>
      </c>
      <c r="CS47" s="655"/>
      <c r="CT47" s="655"/>
      <c r="CU47" s="655"/>
      <c r="CV47" s="655"/>
      <c r="CW47" s="655"/>
      <c r="CX47" s="655"/>
      <c r="CY47" s="656"/>
      <c r="CZ47" s="657">
        <v>2.1</v>
      </c>
      <c r="DA47" s="658"/>
      <c r="DB47" s="658"/>
      <c r="DC47" s="659"/>
      <c r="DD47" s="632">
        <v>18353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4686502</v>
      </c>
      <c r="CS49" s="691"/>
      <c r="CT49" s="691"/>
      <c r="CU49" s="691"/>
      <c r="CV49" s="691"/>
      <c r="CW49" s="691"/>
      <c r="CX49" s="691"/>
      <c r="CY49" s="718"/>
      <c r="CZ49" s="719">
        <v>100</v>
      </c>
      <c r="DA49" s="720"/>
      <c r="DB49" s="720"/>
      <c r="DC49" s="721"/>
      <c r="DD49" s="722">
        <v>1871963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5229</v>
      </c>
      <c r="R7" s="753"/>
      <c r="S7" s="753"/>
      <c r="T7" s="753"/>
      <c r="U7" s="753"/>
      <c r="V7" s="753">
        <v>4687</v>
      </c>
      <c r="W7" s="753"/>
      <c r="X7" s="753"/>
      <c r="Y7" s="753"/>
      <c r="Z7" s="753"/>
      <c r="AA7" s="753">
        <v>542</v>
      </c>
      <c r="AB7" s="753"/>
      <c r="AC7" s="753"/>
      <c r="AD7" s="753"/>
      <c r="AE7" s="754"/>
      <c r="AF7" s="755">
        <v>47</v>
      </c>
      <c r="AG7" s="756"/>
      <c r="AH7" s="756"/>
      <c r="AI7" s="756"/>
      <c r="AJ7" s="757"/>
      <c r="AK7" s="792">
        <v>1</v>
      </c>
      <c r="AL7" s="793"/>
      <c r="AM7" s="793"/>
      <c r="AN7" s="793"/>
      <c r="AO7" s="793"/>
      <c r="AP7" s="793">
        <v>2514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-7</v>
      </c>
      <c r="CI7" s="790"/>
      <c r="CJ7" s="790"/>
      <c r="CK7" s="790"/>
      <c r="CL7" s="791"/>
      <c r="CM7" s="789">
        <v>981</v>
      </c>
      <c r="CN7" s="790"/>
      <c r="CO7" s="790"/>
      <c r="CP7" s="790"/>
      <c r="CQ7" s="791"/>
      <c r="CR7" s="789">
        <v>149</v>
      </c>
      <c r="CS7" s="790"/>
      <c r="CT7" s="790"/>
      <c r="CU7" s="790"/>
      <c r="CV7" s="791"/>
      <c r="CW7" s="789">
        <v>3</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4</v>
      </c>
      <c r="CI8" s="800"/>
      <c r="CJ8" s="800"/>
      <c r="CK8" s="800"/>
      <c r="CL8" s="801"/>
      <c r="CM8" s="799">
        <v>12</v>
      </c>
      <c r="CN8" s="800"/>
      <c r="CO8" s="800"/>
      <c r="CP8" s="800"/>
      <c r="CQ8" s="801"/>
      <c r="CR8" s="799">
        <v>3</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5229</v>
      </c>
      <c r="R23" s="812"/>
      <c r="S23" s="812"/>
      <c r="T23" s="812"/>
      <c r="U23" s="812"/>
      <c r="V23" s="812">
        <v>4687</v>
      </c>
      <c r="W23" s="812"/>
      <c r="X23" s="812"/>
      <c r="Y23" s="812"/>
      <c r="Z23" s="812"/>
      <c r="AA23" s="812">
        <v>542</v>
      </c>
      <c r="AB23" s="812"/>
      <c r="AC23" s="812"/>
      <c r="AD23" s="812"/>
      <c r="AE23" s="813"/>
      <c r="AF23" s="814">
        <v>47</v>
      </c>
      <c r="AG23" s="812"/>
      <c r="AH23" s="812"/>
      <c r="AI23" s="812"/>
      <c r="AJ23" s="815"/>
      <c r="AK23" s="816"/>
      <c r="AL23" s="817"/>
      <c r="AM23" s="817"/>
      <c r="AN23" s="817"/>
      <c r="AO23" s="817"/>
      <c r="AP23" s="812">
        <v>2514</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698</v>
      </c>
      <c r="R28" s="841"/>
      <c r="S28" s="841"/>
      <c r="T28" s="841"/>
      <c r="U28" s="841"/>
      <c r="V28" s="841">
        <v>666</v>
      </c>
      <c r="W28" s="841"/>
      <c r="X28" s="841"/>
      <c r="Y28" s="841"/>
      <c r="Z28" s="841"/>
      <c r="AA28" s="841">
        <v>32</v>
      </c>
      <c r="AB28" s="841"/>
      <c r="AC28" s="841"/>
      <c r="AD28" s="841"/>
      <c r="AE28" s="842"/>
      <c r="AF28" s="843">
        <v>32</v>
      </c>
      <c r="AG28" s="841"/>
      <c r="AH28" s="841"/>
      <c r="AI28" s="841"/>
      <c r="AJ28" s="844"/>
      <c r="AK28" s="845">
        <v>128</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63</v>
      </c>
      <c r="R29" s="777"/>
      <c r="S29" s="777"/>
      <c r="T29" s="777"/>
      <c r="U29" s="777"/>
      <c r="V29" s="777">
        <v>62</v>
      </c>
      <c r="W29" s="777"/>
      <c r="X29" s="777"/>
      <c r="Y29" s="777"/>
      <c r="Z29" s="777"/>
      <c r="AA29" s="777">
        <v>1</v>
      </c>
      <c r="AB29" s="777"/>
      <c r="AC29" s="777"/>
      <c r="AD29" s="777"/>
      <c r="AE29" s="778"/>
      <c r="AF29" s="779">
        <v>1</v>
      </c>
      <c r="AG29" s="780"/>
      <c r="AH29" s="780"/>
      <c r="AI29" s="780"/>
      <c r="AJ29" s="781"/>
      <c r="AK29" s="848">
        <v>28</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129</v>
      </c>
      <c r="R30" s="777"/>
      <c r="S30" s="777"/>
      <c r="T30" s="777"/>
      <c r="U30" s="777"/>
      <c r="V30" s="777">
        <v>123</v>
      </c>
      <c r="W30" s="777"/>
      <c r="X30" s="777"/>
      <c r="Y30" s="777"/>
      <c r="Z30" s="777"/>
      <c r="AA30" s="777">
        <v>6</v>
      </c>
      <c r="AB30" s="777"/>
      <c r="AC30" s="777"/>
      <c r="AD30" s="777"/>
      <c r="AE30" s="778"/>
      <c r="AF30" s="779">
        <v>6</v>
      </c>
      <c r="AG30" s="780"/>
      <c r="AH30" s="780"/>
      <c r="AI30" s="780"/>
      <c r="AJ30" s="781"/>
      <c r="AK30" s="848">
        <v>9</v>
      </c>
      <c r="AL30" s="849"/>
      <c r="AM30" s="849"/>
      <c r="AN30" s="849"/>
      <c r="AO30" s="849"/>
      <c r="AP30" s="849">
        <v>481</v>
      </c>
      <c r="AQ30" s="849"/>
      <c r="AR30" s="849"/>
      <c r="AS30" s="849"/>
      <c r="AT30" s="849"/>
      <c r="AU30" s="849">
        <v>114</v>
      </c>
      <c r="AV30" s="849"/>
      <c r="AW30" s="849"/>
      <c r="AX30" s="849"/>
      <c r="AY30" s="849"/>
      <c r="AZ30" s="850"/>
      <c r="BA30" s="850"/>
      <c r="BB30" s="850"/>
      <c r="BC30" s="850"/>
      <c r="BD30" s="850"/>
      <c r="BE30" s="846" t="s">
        <v>377</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11</v>
      </c>
      <c r="R31" s="777"/>
      <c r="S31" s="777"/>
      <c r="T31" s="777"/>
      <c r="U31" s="777"/>
      <c r="V31" s="777">
        <v>9</v>
      </c>
      <c r="W31" s="777"/>
      <c r="X31" s="777"/>
      <c r="Y31" s="777"/>
      <c r="Z31" s="777"/>
      <c r="AA31" s="777">
        <v>2</v>
      </c>
      <c r="AB31" s="777"/>
      <c r="AC31" s="777"/>
      <c r="AD31" s="777"/>
      <c r="AE31" s="778"/>
      <c r="AF31" s="779">
        <v>2</v>
      </c>
      <c r="AG31" s="780"/>
      <c r="AH31" s="780"/>
      <c r="AI31" s="780"/>
      <c r="AJ31" s="781"/>
      <c r="AK31" s="848">
        <v>5</v>
      </c>
      <c r="AL31" s="849"/>
      <c r="AM31" s="849"/>
      <c r="AN31" s="849"/>
      <c r="AO31" s="849"/>
      <c r="AP31" s="849">
        <v>57</v>
      </c>
      <c r="AQ31" s="849"/>
      <c r="AR31" s="849"/>
      <c r="AS31" s="849"/>
      <c r="AT31" s="849"/>
      <c r="AU31" s="849">
        <v>48</v>
      </c>
      <c r="AV31" s="849"/>
      <c r="AW31" s="849"/>
      <c r="AX31" s="849"/>
      <c r="AY31" s="849"/>
      <c r="AZ31" s="850"/>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v>
      </c>
      <c r="AG63" s="860"/>
      <c r="AH63" s="860"/>
      <c r="AI63" s="860"/>
      <c r="AJ63" s="861"/>
      <c r="AK63" s="862"/>
      <c r="AL63" s="857"/>
      <c r="AM63" s="857"/>
      <c r="AN63" s="857"/>
      <c r="AO63" s="857"/>
      <c r="AP63" s="860">
        <v>538</v>
      </c>
      <c r="AQ63" s="860"/>
      <c r="AR63" s="860"/>
      <c r="AS63" s="860"/>
      <c r="AT63" s="860"/>
      <c r="AU63" s="860">
        <v>162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382</v>
      </c>
      <c r="B66" s="759"/>
      <c r="C66" s="759"/>
      <c r="D66" s="759"/>
      <c r="E66" s="759"/>
      <c r="F66" s="759"/>
      <c r="G66" s="759"/>
      <c r="H66" s="759"/>
      <c r="I66" s="759"/>
      <c r="J66" s="759"/>
      <c r="K66" s="759"/>
      <c r="L66" s="759"/>
      <c r="M66" s="759"/>
      <c r="N66" s="759"/>
      <c r="O66" s="759"/>
      <c r="P66" s="760"/>
      <c r="Q66" s="735" t="s">
        <v>383</v>
      </c>
      <c r="R66" s="736"/>
      <c r="S66" s="736"/>
      <c r="T66" s="736"/>
      <c r="U66" s="737"/>
      <c r="V66" s="735" t="s">
        <v>384</v>
      </c>
      <c r="W66" s="736"/>
      <c r="X66" s="736"/>
      <c r="Y66" s="736"/>
      <c r="Z66" s="737"/>
      <c r="AA66" s="735" t="s">
        <v>385</v>
      </c>
      <c r="AB66" s="736"/>
      <c r="AC66" s="736"/>
      <c r="AD66" s="736"/>
      <c r="AE66" s="737"/>
      <c r="AF66" s="870" t="s">
        <v>386</v>
      </c>
      <c r="AG66" s="831"/>
      <c r="AH66" s="831"/>
      <c r="AI66" s="831"/>
      <c r="AJ66" s="871"/>
      <c r="AK66" s="735" t="s">
        <v>387</v>
      </c>
      <c r="AL66" s="759"/>
      <c r="AM66" s="759"/>
      <c r="AN66" s="759"/>
      <c r="AO66" s="760"/>
      <c r="AP66" s="735" t="s">
        <v>388</v>
      </c>
      <c r="AQ66" s="736"/>
      <c r="AR66" s="736"/>
      <c r="AS66" s="736"/>
      <c r="AT66" s="737"/>
      <c r="AU66" s="735" t="s">
        <v>389</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503</v>
      </c>
      <c r="R68" s="884"/>
      <c r="S68" s="884"/>
      <c r="T68" s="884"/>
      <c r="U68" s="884"/>
      <c r="V68" s="884">
        <v>483</v>
      </c>
      <c r="W68" s="884"/>
      <c r="X68" s="884"/>
      <c r="Y68" s="884"/>
      <c r="Z68" s="884"/>
      <c r="AA68" s="884">
        <v>20</v>
      </c>
      <c r="AB68" s="884"/>
      <c r="AC68" s="884"/>
      <c r="AD68" s="884"/>
      <c r="AE68" s="884"/>
      <c r="AF68" s="884">
        <v>20</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33</v>
      </c>
      <c r="R69" s="849"/>
      <c r="S69" s="849"/>
      <c r="T69" s="849"/>
      <c r="U69" s="849"/>
      <c r="V69" s="849">
        <v>29</v>
      </c>
      <c r="W69" s="849"/>
      <c r="X69" s="849"/>
      <c r="Y69" s="849"/>
      <c r="Z69" s="849"/>
      <c r="AA69" s="849">
        <v>4</v>
      </c>
      <c r="AB69" s="849"/>
      <c r="AC69" s="849"/>
      <c r="AD69" s="849"/>
      <c r="AE69" s="849"/>
      <c r="AF69" s="849">
        <v>4</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1197</v>
      </c>
      <c r="R70" s="849"/>
      <c r="S70" s="849"/>
      <c r="T70" s="849"/>
      <c r="U70" s="849"/>
      <c r="V70" s="849">
        <v>1157</v>
      </c>
      <c r="W70" s="849"/>
      <c r="X70" s="849"/>
      <c r="Y70" s="849"/>
      <c r="Z70" s="849"/>
      <c r="AA70" s="849">
        <v>40</v>
      </c>
      <c r="AB70" s="849"/>
      <c r="AC70" s="849"/>
      <c r="AD70" s="849"/>
      <c r="AE70" s="849"/>
      <c r="AF70" s="849">
        <v>40</v>
      </c>
      <c r="AG70" s="849"/>
      <c r="AH70" s="849"/>
      <c r="AI70" s="849"/>
      <c r="AJ70" s="849"/>
      <c r="AK70" s="849">
        <v>0</v>
      </c>
      <c r="AL70" s="849"/>
      <c r="AM70" s="849"/>
      <c r="AN70" s="849"/>
      <c r="AO70" s="849"/>
      <c r="AP70" s="849">
        <v>1617</v>
      </c>
      <c r="AQ70" s="849"/>
      <c r="AR70" s="849"/>
      <c r="AS70" s="849"/>
      <c r="AT70" s="849"/>
      <c r="AU70" s="849">
        <v>120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1117</v>
      </c>
      <c r="R71" s="849"/>
      <c r="S71" s="849"/>
      <c r="T71" s="849"/>
      <c r="U71" s="849"/>
      <c r="V71" s="849">
        <v>1062</v>
      </c>
      <c r="W71" s="849"/>
      <c r="X71" s="849"/>
      <c r="Y71" s="849"/>
      <c r="Z71" s="849"/>
      <c r="AA71" s="849">
        <v>55</v>
      </c>
      <c r="AB71" s="849"/>
      <c r="AC71" s="849"/>
      <c r="AD71" s="849"/>
      <c r="AE71" s="849"/>
      <c r="AF71" s="849">
        <v>55</v>
      </c>
      <c r="AG71" s="849"/>
      <c r="AH71" s="849"/>
      <c r="AI71" s="849"/>
      <c r="AJ71" s="849"/>
      <c r="AK71" s="849">
        <v>0</v>
      </c>
      <c r="AL71" s="849"/>
      <c r="AM71" s="849"/>
      <c r="AN71" s="849"/>
      <c r="AO71" s="849"/>
      <c r="AP71" s="849">
        <v>111</v>
      </c>
      <c r="AQ71" s="849"/>
      <c r="AR71" s="849"/>
      <c r="AS71" s="849"/>
      <c r="AT71" s="849"/>
      <c r="AU71" s="849">
        <v>31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1503</v>
      </c>
      <c r="R72" s="849"/>
      <c r="S72" s="849"/>
      <c r="T72" s="849"/>
      <c r="U72" s="849"/>
      <c r="V72" s="849">
        <v>1499</v>
      </c>
      <c r="W72" s="849"/>
      <c r="X72" s="849"/>
      <c r="Y72" s="849"/>
      <c r="Z72" s="849"/>
      <c r="AA72" s="849">
        <v>4</v>
      </c>
      <c r="AB72" s="849"/>
      <c r="AC72" s="849"/>
      <c r="AD72" s="849"/>
      <c r="AE72" s="849"/>
      <c r="AF72" s="849">
        <v>5</v>
      </c>
      <c r="AG72" s="849"/>
      <c r="AH72" s="849"/>
      <c r="AI72" s="849"/>
      <c r="AJ72" s="849"/>
      <c r="AK72" s="849">
        <v>21</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147</v>
      </c>
      <c r="R73" s="849"/>
      <c r="S73" s="849"/>
      <c r="T73" s="849"/>
      <c r="U73" s="849"/>
      <c r="V73" s="849">
        <v>139</v>
      </c>
      <c r="W73" s="849"/>
      <c r="X73" s="849"/>
      <c r="Y73" s="849"/>
      <c r="Z73" s="849"/>
      <c r="AA73" s="849">
        <v>8</v>
      </c>
      <c r="AB73" s="849"/>
      <c r="AC73" s="849"/>
      <c r="AD73" s="849"/>
      <c r="AE73" s="849"/>
      <c r="AF73" s="849">
        <v>8</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5199</v>
      </c>
      <c r="R74" s="849"/>
      <c r="S74" s="849"/>
      <c r="T74" s="849"/>
      <c r="U74" s="849"/>
      <c r="V74" s="849">
        <v>3904</v>
      </c>
      <c r="W74" s="849"/>
      <c r="X74" s="849"/>
      <c r="Y74" s="849"/>
      <c r="Z74" s="849"/>
      <c r="AA74" s="849">
        <v>1295</v>
      </c>
      <c r="AB74" s="849"/>
      <c r="AC74" s="849"/>
      <c r="AD74" s="849"/>
      <c r="AE74" s="849"/>
      <c r="AF74" s="849">
        <v>1295</v>
      </c>
      <c r="AG74" s="849"/>
      <c r="AH74" s="849"/>
      <c r="AI74" s="849"/>
      <c r="AJ74" s="849"/>
      <c r="AK74" s="849">
        <v>5</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11</v>
      </c>
      <c r="R75" s="898"/>
      <c r="S75" s="898"/>
      <c r="T75" s="898"/>
      <c r="U75" s="848"/>
      <c r="V75" s="899">
        <v>11</v>
      </c>
      <c r="W75" s="898"/>
      <c r="X75" s="898"/>
      <c r="Y75" s="898"/>
      <c r="Z75" s="848"/>
      <c r="AA75" s="899">
        <v>0</v>
      </c>
      <c r="AB75" s="898"/>
      <c r="AC75" s="898"/>
      <c r="AD75" s="898"/>
      <c r="AE75" s="848"/>
      <c r="AF75" s="899">
        <v>0</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1316</v>
      </c>
      <c r="R76" s="898"/>
      <c r="S76" s="898"/>
      <c r="T76" s="898"/>
      <c r="U76" s="848"/>
      <c r="V76" s="899">
        <v>543</v>
      </c>
      <c r="W76" s="898"/>
      <c r="X76" s="898"/>
      <c r="Y76" s="898"/>
      <c r="Z76" s="848"/>
      <c r="AA76" s="899">
        <v>773</v>
      </c>
      <c r="AB76" s="898"/>
      <c r="AC76" s="898"/>
      <c r="AD76" s="898"/>
      <c r="AE76" s="848"/>
      <c r="AF76" s="899">
        <v>772</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50</v>
      </c>
      <c r="R77" s="898"/>
      <c r="S77" s="898"/>
      <c r="T77" s="898"/>
      <c r="U77" s="848"/>
      <c r="V77" s="899">
        <v>45</v>
      </c>
      <c r="W77" s="898"/>
      <c r="X77" s="898"/>
      <c r="Y77" s="898"/>
      <c r="Z77" s="848"/>
      <c r="AA77" s="899">
        <v>5</v>
      </c>
      <c r="AB77" s="898"/>
      <c r="AC77" s="898"/>
      <c r="AD77" s="898"/>
      <c r="AE77" s="848"/>
      <c r="AF77" s="899">
        <v>5</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548</v>
      </c>
      <c r="C78" s="892"/>
      <c r="D78" s="892"/>
      <c r="E78" s="892"/>
      <c r="F78" s="892"/>
      <c r="G78" s="892"/>
      <c r="H78" s="892"/>
      <c r="I78" s="892"/>
      <c r="J78" s="892"/>
      <c r="K78" s="892"/>
      <c r="L78" s="892"/>
      <c r="M78" s="892"/>
      <c r="N78" s="892"/>
      <c r="O78" s="892"/>
      <c r="P78" s="893"/>
      <c r="Q78" s="894">
        <v>143449</v>
      </c>
      <c r="R78" s="849"/>
      <c r="S78" s="849"/>
      <c r="T78" s="849"/>
      <c r="U78" s="849"/>
      <c r="V78" s="849">
        <v>139730</v>
      </c>
      <c r="W78" s="849"/>
      <c r="X78" s="849"/>
      <c r="Y78" s="849"/>
      <c r="Z78" s="849"/>
      <c r="AA78" s="849">
        <v>3719</v>
      </c>
      <c r="AB78" s="849"/>
      <c r="AC78" s="849"/>
      <c r="AD78" s="849"/>
      <c r="AE78" s="849"/>
      <c r="AF78" s="849">
        <v>3719</v>
      </c>
      <c r="AG78" s="849"/>
      <c r="AH78" s="849"/>
      <c r="AI78" s="849"/>
      <c r="AJ78" s="849"/>
      <c r="AK78" s="849">
        <v>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5923</v>
      </c>
      <c r="AG88" s="860"/>
      <c r="AH88" s="860"/>
      <c r="AI88" s="860"/>
      <c r="AJ88" s="860"/>
      <c r="AK88" s="857"/>
      <c r="AL88" s="857"/>
      <c r="AM88" s="857"/>
      <c r="AN88" s="857"/>
      <c r="AO88" s="857"/>
      <c r="AP88" s="860">
        <v>1728</v>
      </c>
      <c r="AQ88" s="860"/>
      <c r="AR88" s="860"/>
      <c r="AS88" s="860"/>
      <c r="AT88" s="860"/>
      <c r="AU88" s="860">
        <v>151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152</v>
      </c>
      <c r="CS102" s="868"/>
      <c r="CT102" s="868"/>
      <c r="CU102" s="868"/>
      <c r="CV102" s="911"/>
      <c r="CW102" s="910">
        <v>3</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282</v>
      </c>
      <c r="AG109" s="913"/>
      <c r="AH109" s="913"/>
      <c r="AI109" s="913"/>
      <c r="AJ109" s="914"/>
      <c r="AK109" s="912" t="s">
        <v>281</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282</v>
      </c>
      <c r="BW109" s="913"/>
      <c r="BX109" s="913"/>
      <c r="BY109" s="913"/>
      <c r="BZ109" s="914"/>
      <c r="CA109" s="912" t="s">
        <v>281</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282</v>
      </c>
      <c r="DM109" s="913"/>
      <c r="DN109" s="913"/>
      <c r="DO109" s="913"/>
      <c r="DP109" s="914"/>
      <c r="DQ109" s="912" t="s">
        <v>281</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394311</v>
      </c>
      <c r="AB110" s="920"/>
      <c r="AC110" s="920"/>
      <c r="AD110" s="920"/>
      <c r="AE110" s="921"/>
      <c r="AF110" s="922">
        <v>324082</v>
      </c>
      <c r="AG110" s="920"/>
      <c r="AH110" s="920"/>
      <c r="AI110" s="920"/>
      <c r="AJ110" s="921"/>
      <c r="AK110" s="922">
        <v>302052</v>
      </c>
      <c r="AL110" s="920"/>
      <c r="AM110" s="920"/>
      <c r="AN110" s="920"/>
      <c r="AO110" s="921"/>
      <c r="AP110" s="923">
        <v>21.9</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2358136</v>
      </c>
      <c r="BR110" s="957"/>
      <c r="BS110" s="957"/>
      <c r="BT110" s="957"/>
      <c r="BU110" s="957"/>
      <c r="BV110" s="957">
        <v>2504516</v>
      </c>
      <c r="BW110" s="957"/>
      <c r="BX110" s="957"/>
      <c r="BY110" s="957"/>
      <c r="BZ110" s="957"/>
      <c r="CA110" s="957">
        <v>2514179</v>
      </c>
      <c r="CB110" s="957"/>
      <c r="CC110" s="957"/>
      <c r="CD110" s="957"/>
      <c r="CE110" s="957"/>
      <c r="CF110" s="971">
        <v>181.9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300</v>
      </c>
      <c r="BR111" s="950"/>
      <c r="BS111" s="950"/>
      <c r="BT111" s="950"/>
      <c r="BU111" s="950"/>
      <c r="BV111" s="950">
        <v>206</v>
      </c>
      <c r="BW111" s="950"/>
      <c r="BX111" s="950"/>
      <c r="BY111" s="950"/>
      <c r="BZ111" s="950"/>
      <c r="CA111" s="950" t="s">
        <v>406</v>
      </c>
      <c r="CB111" s="950"/>
      <c r="CC111" s="950"/>
      <c r="CD111" s="950"/>
      <c r="CE111" s="950"/>
      <c r="CF111" s="944" t="s">
        <v>406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121792</v>
      </c>
      <c r="BR112" s="950"/>
      <c r="BS112" s="950"/>
      <c r="BT112" s="950"/>
      <c r="BU112" s="950"/>
      <c r="BV112" s="950">
        <v>109306</v>
      </c>
      <c r="BW112" s="950"/>
      <c r="BX112" s="950"/>
      <c r="BY112" s="950"/>
      <c r="BZ112" s="950"/>
      <c r="CA112" s="950">
        <v>162037</v>
      </c>
      <c r="CB112" s="950"/>
      <c r="CC112" s="950"/>
      <c r="CD112" s="950"/>
      <c r="CE112" s="950"/>
      <c r="CF112" s="944">
        <v>11.7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7061</v>
      </c>
      <c r="AB113" s="964"/>
      <c r="AC113" s="964"/>
      <c r="AD113" s="964"/>
      <c r="AE113" s="965"/>
      <c r="AF113" s="966">
        <v>7485</v>
      </c>
      <c r="AG113" s="964"/>
      <c r="AH113" s="964"/>
      <c r="AI113" s="964"/>
      <c r="AJ113" s="965"/>
      <c r="AK113" s="966">
        <v>11911</v>
      </c>
      <c r="AL113" s="964"/>
      <c r="AM113" s="964"/>
      <c r="AN113" s="964"/>
      <c r="AO113" s="965"/>
      <c r="AP113" s="967">
        <v>0.9</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215088</v>
      </c>
      <c r="BR113" s="950"/>
      <c r="BS113" s="950"/>
      <c r="BT113" s="950"/>
      <c r="BU113" s="950"/>
      <c r="BV113" s="950">
        <v>181934</v>
      </c>
      <c r="BW113" s="950"/>
      <c r="BX113" s="950"/>
      <c r="BY113" s="950"/>
      <c r="BZ113" s="950"/>
      <c r="CA113" s="950">
        <v>150601</v>
      </c>
      <c r="CB113" s="950"/>
      <c r="CC113" s="950"/>
      <c r="CD113" s="950"/>
      <c r="CE113" s="950"/>
      <c r="CF113" s="944">
        <v>10.9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35079</v>
      </c>
      <c r="AB114" s="989"/>
      <c r="AC114" s="989"/>
      <c r="AD114" s="989"/>
      <c r="AE114" s="990"/>
      <c r="AF114" s="991">
        <v>35261</v>
      </c>
      <c r="AG114" s="989"/>
      <c r="AH114" s="989"/>
      <c r="AI114" s="989"/>
      <c r="AJ114" s="990"/>
      <c r="AK114" s="991">
        <v>34908</v>
      </c>
      <c r="AL114" s="989"/>
      <c r="AM114" s="989"/>
      <c r="AN114" s="989"/>
      <c r="AO114" s="990"/>
      <c r="AP114" s="992">
        <v>2.5</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482259</v>
      </c>
      <c r="BR114" s="950"/>
      <c r="BS114" s="950"/>
      <c r="BT114" s="950"/>
      <c r="BU114" s="950"/>
      <c r="BV114" s="950">
        <v>457880</v>
      </c>
      <c r="BW114" s="950"/>
      <c r="BX114" s="950"/>
      <c r="BY114" s="950"/>
      <c r="BZ114" s="950"/>
      <c r="CA114" s="950">
        <v>508499</v>
      </c>
      <c r="CB114" s="950"/>
      <c r="CC114" s="950"/>
      <c r="CD114" s="950"/>
      <c r="CE114" s="950"/>
      <c r="CF114" s="944">
        <v>36.799999999999997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525</v>
      </c>
      <c r="AB116" s="989"/>
      <c r="AC116" s="989"/>
      <c r="AD116" s="989"/>
      <c r="AE116" s="990"/>
      <c r="AF116" s="991">
        <v>456</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436976</v>
      </c>
      <c r="AB117" s="996"/>
      <c r="AC117" s="996"/>
      <c r="AD117" s="996"/>
      <c r="AE117" s="997"/>
      <c r="AF117" s="995">
        <v>367284</v>
      </c>
      <c r="AG117" s="996"/>
      <c r="AH117" s="996"/>
      <c r="AI117" s="996"/>
      <c r="AJ117" s="997"/>
      <c r="AK117" s="995">
        <v>348871</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282</v>
      </c>
      <c r="AG118" s="913"/>
      <c r="AH118" s="913"/>
      <c r="AI118" s="913"/>
      <c r="AJ118" s="914"/>
      <c r="AK118" s="912" t="s">
        <v>281</v>
      </c>
      <c r="AL118" s="913"/>
      <c r="AM118" s="913"/>
      <c r="AN118" s="913"/>
      <c r="AO118" s="914"/>
      <c r="AP118" s="1020" t="s">
        <v>400</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430</v>
      </c>
      <c r="BP118" s="1024"/>
      <c r="BQ118" s="1015">
        <v>3177575</v>
      </c>
      <c r="BR118" s="1016"/>
      <c r="BS118" s="1016"/>
      <c r="BT118" s="1016"/>
      <c r="BU118" s="1016"/>
      <c r="BV118" s="1016">
        <v>3253842</v>
      </c>
      <c r="BW118" s="1016"/>
      <c r="BX118" s="1016"/>
      <c r="BY118" s="1016"/>
      <c r="BZ118" s="1016"/>
      <c r="CA118" s="1016">
        <v>3335316</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3194500</v>
      </c>
      <c r="BR119" s="957"/>
      <c r="BS119" s="957"/>
      <c r="BT119" s="957"/>
      <c r="BU119" s="957"/>
      <c r="BV119" s="957">
        <v>3347193</v>
      </c>
      <c r="BW119" s="957"/>
      <c r="BX119" s="957"/>
      <c r="BY119" s="957"/>
      <c r="BZ119" s="957"/>
      <c r="CA119" s="957">
        <v>3854566</v>
      </c>
      <c r="CB119" s="957"/>
      <c r="CC119" s="957"/>
      <c r="CD119" s="957"/>
      <c r="CE119" s="957"/>
      <c r="CF119" s="971">
        <v>278.89999999999998</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300</v>
      </c>
      <c r="DH119" s="1028"/>
      <c r="DI119" s="1028"/>
      <c r="DJ119" s="1028"/>
      <c r="DK119" s="1029"/>
      <c r="DL119" s="1030">
        <v>206</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77989</v>
      </c>
      <c r="BR120" s="950"/>
      <c r="BS120" s="950"/>
      <c r="BT120" s="950"/>
      <c r="BU120" s="950"/>
      <c r="BV120" s="950">
        <v>56444</v>
      </c>
      <c r="BW120" s="950"/>
      <c r="BX120" s="950"/>
      <c r="BY120" s="950"/>
      <c r="BZ120" s="950"/>
      <c r="CA120" s="950">
        <v>40226</v>
      </c>
      <c r="CB120" s="950"/>
      <c r="CC120" s="950"/>
      <c r="CD120" s="950"/>
      <c r="CE120" s="950"/>
      <c r="CF120" s="944">
        <v>2.9</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68333</v>
      </c>
      <c r="DH120" s="957"/>
      <c r="DI120" s="957"/>
      <c r="DJ120" s="957"/>
      <c r="DK120" s="957"/>
      <c r="DL120" s="957">
        <v>58320</v>
      </c>
      <c r="DM120" s="957"/>
      <c r="DN120" s="957"/>
      <c r="DO120" s="957"/>
      <c r="DP120" s="957"/>
      <c r="DQ120" s="957">
        <v>114060</v>
      </c>
      <c r="DR120" s="957"/>
      <c r="DS120" s="957"/>
      <c r="DT120" s="957"/>
      <c r="DU120" s="957"/>
      <c r="DV120" s="958">
        <v>8.3000000000000007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2801788</v>
      </c>
      <c r="BR121" s="1016"/>
      <c r="BS121" s="1016"/>
      <c r="BT121" s="1016"/>
      <c r="BU121" s="1016"/>
      <c r="BV121" s="1016">
        <v>2851343</v>
      </c>
      <c r="BW121" s="1016"/>
      <c r="BX121" s="1016"/>
      <c r="BY121" s="1016"/>
      <c r="BZ121" s="1016"/>
      <c r="CA121" s="1016">
        <v>3125036</v>
      </c>
      <c r="CB121" s="1016"/>
      <c r="CC121" s="1016"/>
      <c r="CD121" s="1016"/>
      <c r="CE121" s="1016"/>
      <c r="CF121" s="1054">
        <v>226.1</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53459</v>
      </c>
      <c r="DH121" s="950"/>
      <c r="DI121" s="950"/>
      <c r="DJ121" s="950"/>
      <c r="DK121" s="950"/>
      <c r="DL121" s="950">
        <v>50986</v>
      </c>
      <c r="DM121" s="950"/>
      <c r="DN121" s="950"/>
      <c r="DO121" s="950"/>
      <c r="DP121" s="950"/>
      <c r="DQ121" s="950">
        <v>47977</v>
      </c>
      <c r="DR121" s="950"/>
      <c r="DS121" s="950"/>
      <c r="DT121" s="950"/>
      <c r="DU121" s="950"/>
      <c r="DV121" s="951">
        <v>3.5</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441</v>
      </c>
      <c r="BP122" s="1024"/>
      <c r="BQ122" s="1064">
        <v>6074277</v>
      </c>
      <c r="BR122" s="1065"/>
      <c r="BS122" s="1065"/>
      <c r="BT122" s="1065"/>
      <c r="BU122" s="1065"/>
      <c r="BV122" s="1065">
        <v>6254980</v>
      </c>
      <c r="BW122" s="1065"/>
      <c r="BX122" s="1065"/>
      <c r="BY122" s="1065"/>
      <c r="BZ122" s="1065"/>
      <c r="CA122" s="1065">
        <v>7019828</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445</v>
      </c>
      <c r="DH123" s="989"/>
      <c r="DI123" s="989"/>
      <c r="DJ123" s="989"/>
      <c r="DK123" s="990"/>
      <c r="DL123" s="991" t="s">
        <v>445</v>
      </c>
      <c r="DM123" s="989"/>
      <c r="DN123" s="989"/>
      <c r="DO123" s="989"/>
      <c r="DP123" s="990"/>
      <c r="DQ123" s="991" t="s">
        <v>445</v>
      </c>
      <c r="DR123" s="989"/>
      <c r="DS123" s="989"/>
      <c r="DT123" s="989"/>
      <c r="DU123" s="990"/>
      <c r="DV123" s="992" t="s">
        <v>445</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35508</v>
      </c>
      <c r="AB128" s="1120"/>
      <c r="AC128" s="1120"/>
      <c r="AD128" s="1120"/>
      <c r="AE128" s="1121"/>
      <c r="AF128" s="1122">
        <v>36067</v>
      </c>
      <c r="AG128" s="1120"/>
      <c r="AH128" s="1120"/>
      <c r="AI128" s="1120"/>
      <c r="AJ128" s="1121"/>
      <c r="AK128" s="1122">
        <v>59228</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1614346</v>
      </c>
      <c r="AB129" s="989"/>
      <c r="AC129" s="989"/>
      <c r="AD129" s="989"/>
      <c r="AE129" s="990"/>
      <c r="AF129" s="991">
        <v>1615488</v>
      </c>
      <c r="AG129" s="989"/>
      <c r="AH129" s="989"/>
      <c r="AI129" s="989"/>
      <c r="AJ129" s="990"/>
      <c r="AK129" s="991">
        <v>1718373</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331313</v>
      </c>
      <c r="AB130" s="989"/>
      <c r="AC130" s="989"/>
      <c r="AD130" s="989"/>
      <c r="AE130" s="990"/>
      <c r="AF130" s="991">
        <v>333236</v>
      </c>
      <c r="AG130" s="989"/>
      <c r="AH130" s="989"/>
      <c r="AI130" s="989"/>
      <c r="AJ130" s="990"/>
      <c r="AK130" s="991">
        <v>336225</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t="s">
        <v>467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1283033</v>
      </c>
      <c r="AB131" s="1028"/>
      <c r="AC131" s="1028"/>
      <c r="AD131" s="1028"/>
      <c r="AE131" s="1029"/>
      <c r="AF131" s="1030">
        <v>1282252</v>
      </c>
      <c r="AG131" s="1028"/>
      <c r="AH131" s="1028"/>
      <c r="AI131" s="1028"/>
      <c r="AJ131" s="1029"/>
      <c r="AK131" s="1030">
        <v>1382148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5.4679030080000004</v>
      </c>
      <c r="AB132" s="1134"/>
      <c r="AC132" s="1134"/>
      <c r="AD132" s="1134"/>
      <c r="AE132" s="1135"/>
      <c r="AF132" s="1136">
        <v>-0.157457348</v>
      </c>
      <c r="AG132" s="1134"/>
      <c r="AH132" s="1134"/>
      <c r="AI132" s="1134"/>
      <c r="AJ132" s="1135"/>
      <c r="AK132" s="1136">
        <v>-3.3702613609999998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8</v>
      </c>
      <c r="AB133" s="1141"/>
      <c r="AC133" s="1141"/>
      <c r="AD133" s="1141"/>
      <c r="AE133" s="1142"/>
      <c r="AF133" s="1140">
        <v>4.4000000000000004</v>
      </c>
      <c r="AG133" s="1141"/>
      <c r="AH133" s="1141"/>
      <c r="AI133" s="1141"/>
      <c r="AJ133" s="1142"/>
      <c r="AK133" s="1140">
        <v>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459105</v>
      </c>
      <c r="L9" s="264">
        <v>135589</v>
      </c>
      <c r="M9" s="265">
        <v>187155</v>
      </c>
      <c r="N9" s="266">
        <v>-27.6</v>
      </c>
    </row>
    <row r="10" spans="1:16">
      <c r="A10" s="248"/>
      <c r="B10" s="244"/>
      <c r="C10" s="244"/>
      <c r="D10" s="244"/>
      <c r="E10" s="244"/>
      <c r="F10" s="244"/>
      <c r="G10" s="1149" t="s">
        <v>480</v>
      </c>
      <c r="H10" s="1150"/>
      <c r="I10" s="1150"/>
      <c r="J10" s="1151"/>
      <c r="K10" s="267">
        <v>43141</v>
      </c>
      <c r="L10" s="268">
        <v>12741</v>
      </c>
      <c r="M10" s="269">
        <v>20525</v>
      </c>
      <c r="N10" s="270">
        <v>-37.9</v>
      </c>
    </row>
    <row r="11" spans="1:16" ht="13.5" customHeight="1">
      <c r="A11" s="248"/>
      <c r="B11" s="244"/>
      <c r="C11" s="244"/>
      <c r="D11" s="244"/>
      <c r="E11" s="244"/>
      <c r="F11" s="244"/>
      <c r="G11" s="1149" t="s">
        <v>481</v>
      </c>
      <c r="H11" s="1150"/>
      <c r="I11" s="1150"/>
      <c r="J11" s="1151"/>
      <c r="K11" s="267">
        <v>87854</v>
      </c>
      <c r="L11" s="268">
        <v>25946</v>
      </c>
      <c r="M11" s="269">
        <v>27959</v>
      </c>
      <c r="N11" s="270">
        <v>-7.2</v>
      </c>
    </row>
    <row r="12" spans="1:16" ht="13.5" customHeight="1">
      <c r="A12" s="248"/>
      <c r="B12" s="244"/>
      <c r="C12" s="244"/>
      <c r="D12" s="244"/>
      <c r="E12" s="244"/>
      <c r="F12" s="244"/>
      <c r="G12" s="1149" t="s">
        <v>482</v>
      </c>
      <c r="H12" s="1150"/>
      <c r="I12" s="1150"/>
      <c r="J12" s="1151"/>
      <c r="K12" s="267" t="s">
        <v>483</v>
      </c>
      <c r="L12" s="268" t="s">
        <v>483</v>
      </c>
      <c r="M12" s="269">
        <v>2910</v>
      </c>
      <c r="N12" s="270" t="s">
        <v>483</v>
      </c>
    </row>
    <row r="13" spans="1:16" ht="13.5" customHeight="1">
      <c r="A13" s="248"/>
      <c r="B13" s="244"/>
      <c r="C13" s="244"/>
      <c r="D13" s="244"/>
      <c r="E13" s="244"/>
      <c r="F13" s="244"/>
      <c r="G13" s="1149" t="s">
        <v>484</v>
      </c>
      <c r="H13" s="1150"/>
      <c r="I13" s="1150"/>
      <c r="J13" s="1151"/>
      <c r="K13" s="267" t="s">
        <v>483</v>
      </c>
      <c r="L13" s="268" t="s">
        <v>483</v>
      </c>
      <c r="M13" s="269" t="s">
        <v>483</v>
      </c>
      <c r="N13" s="270" t="s">
        <v>483</v>
      </c>
    </row>
    <row r="14" spans="1:16" ht="13.5" customHeight="1">
      <c r="A14" s="248"/>
      <c r="B14" s="244"/>
      <c r="C14" s="244"/>
      <c r="D14" s="244"/>
      <c r="E14" s="244"/>
      <c r="F14" s="244"/>
      <c r="G14" s="1149" t="s">
        <v>485</v>
      </c>
      <c r="H14" s="1150"/>
      <c r="I14" s="1150"/>
      <c r="J14" s="1151"/>
      <c r="K14" s="267">
        <v>16031</v>
      </c>
      <c r="L14" s="268">
        <v>4734</v>
      </c>
      <c r="M14" s="269">
        <v>9160</v>
      </c>
      <c r="N14" s="270">
        <v>-48.3</v>
      </c>
    </row>
    <row r="15" spans="1:16" ht="13.5" customHeight="1">
      <c r="A15" s="248"/>
      <c r="B15" s="244"/>
      <c r="C15" s="244"/>
      <c r="D15" s="244"/>
      <c r="E15" s="244"/>
      <c r="F15" s="244"/>
      <c r="G15" s="1149" t="s">
        <v>486</v>
      </c>
      <c r="H15" s="1150"/>
      <c r="I15" s="1150"/>
      <c r="J15" s="1151"/>
      <c r="K15" s="267">
        <v>16503</v>
      </c>
      <c r="L15" s="268">
        <v>4874</v>
      </c>
      <c r="M15" s="269">
        <v>4580</v>
      </c>
      <c r="N15" s="270">
        <v>6.4</v>
      </c>
    </row>
    <row r="16" spans="1:16">
      <c r="A16" s="248"/>
      <c r="B16" s="244"/>
      <c r="C16" s="244"/>
      <c r="D16" s="244"/>
      <c r="E16" s="244"/>
      <c r="F16" s="244"/>
      <c r="G16" s="1152" t="s">
        <v>487</v>
      </c>
      <c r="H16" s="1153"/>
      <c r="I16" s="1153"/>
      <c r="J16" s="1154"/>
      <c r="K16" s="268">
        <v>-49767</v>
      </c>
      <c r="L16" s="268">
        <v>-14698</v>
      </c>
      <c r="M16" s="269">
        <v>-19254</v>
      </c>
      <c r="N16" s="270">
        <v>-23.7</v>
      </c>
    </row>
    <row r="17" spans="1:16">
      <c r="A17" s="248"/>
      <c r="B17" s="244"/>
      <c r="C17" s="244"/>
      <c r="D17" s="244"/>
      <c r="E17" s="244"/>
      <c r="F17" s="244"/>
      <c r="G17" s="1152" t="s">
        <v>165</v>
      </c>
      <c r="H17" s="1153"/>
      <c r="I17" s="1153"/>
      <c r="J17" s="1154"/>
      <c r="K17" s="268">
        <v>572867</v>
      </c>
      <c r="L17" s="268">
        <v>169187</v>
      </c>
      <c r="M17" s="269">
        <v>233033</v>
      </c>
      <c r="N17" s="270">
        <v>-27.4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15.65</v>
      </c>
      <c r="L21" s="281">
        <v>21.21</v>
      </c>
      <c r="M21" s="282">
        <v>-5.56</v>
      </c>
      <c r="N21" s="249"/>
      <c r="O21" s="283"/>
      <c r="P21" s="279"/>
    </row>
    <row r="22" spans="1:16" s="284" customFormat="1">
      <c r="A22" s="279"/>
      <c r="B22" s="249"/>
      <c r="C22" s="249"/>
      <c r="D22" s="249"/>
      <c r="E22" s="249"/>
      <c r="F22" s="249"/>
      <c r="G22" s="1144" t="s">
        <v>493</v>
      </c>
      <c r="H22" s="1145"/>
      <c r="I22" s="1145"/>
      <c r="J22" s="1146"/>
      <c r="K22" s="285">
        <v>96.9</v>
      </c>
      <c r="L22" s="286">
        <v>95.4</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302052</v>
      </c>
      <c r="L32" s="294">
        <v>89206</v>
      </c>
      <c r="M32" s="295">
        <v>137219</v>
      </c>
      <c r="N32" s="296">
        <v>-35</v>
      </c>
    </row>
    <row r="33" spans="1:16" ht="13.5" customHeight="1">
      <c r="A33" s="248"/>
      <c r="B33" s="244"/>
      <c r="C33" s="244"/>
      <c r="D33" s="244"/>
      <c r="E33" s="244"/>
      <c r="F33" s="244"/>
      <c r="G33" s="1160" t="s">
        <v>498</v>
      </c>
      <c r="H33" s="1161"/>
      <c r="I33" s="1161"/>
      <c r="J33" s="1162"/>
      <c r="K33" s="294" t="s">
        <v>483</v>
      </c>
      <c r="L33" s="294" t="s">
        <v>483</v>
      </c>
      <c r="M33" s="295" t="s">
        <v>483</v>
      </c>
      <c r="N33" s="296" t="s">
        <v>483</v>
      </c>
    </row>
    <row r="34" spans="1:16" ht="27" customHeight="1">
      <c r="A34" s="248"/>
      <c r="B34" s="244"/>
      <c r="C34" s="244"/>
      <c r="D34" s="244"/>
      <c r="E34" s="244"/>
      <c r="F34" s="244"/>
      <c r="G34" s="1160" t="s">
        <v>499</v>
      </c>
      <c r="H34" s="1161"/>
      <c r="I34" s="1161"/>
      <c r="J34" s="1162"/>
      <c r="K34" s="294" t="s">
        <v>483</v>
      </c>
      <c r="L34" s="294" t="s">
        <v>483</v>
      </c>
      <c r="M34" s="295">
        <v>4</v>
      </c>
      <c r="N34" s="296" t="s">
        <v>483</v>
      </c>
    </row>
    <row r="35" spans="1:16" ht="27" customHeight="1">
      <c r="A35" s="248"/>
      <c r="B35" s="244"/>
      <c r="C35" s="244"/>
      <c r="D35" s="244"/>
      <c r="E35" s="244"/>
      <c r="F35" s="244"/>
      <c r="G35" s="1160" t="s">
        <v>500</v>
      </c>
      <c r="H35" s="1161"/>
      <c r="I35" s="1161"/>
      <c r="J35" s="1162"/>
      <c r="K35" s="294">
        <v>11911</v>
      </c>
      <c r="L35" s="294">
        <v>3518</v>
      </c>
      <c r="M35" s="295">
        <v>30414</v>
      </c>
      <c r="N35" s="296">
        <v>-88.4</v>
      </c>
    </row>
    <row r="36" spans="1:16" ht="27" customHeight="1">
      <c r="A36" s="248"/>
      <c r="B36" s="244"/>
      <c r="C36" s="244"/>
      <c r="D36" s="244"/>
      <c r="E36" s="244"/>
      <c r="F36" s="244"/>
      <c r="G36" s="1160" t="s">
        <v>501</v>
      </c>
      <c r="H36" s="1161"/>
      <c r="I36" s="1161"/>
      <c r="J36" s="1162"/>
      <c r="K36" s="294">
        <v>34908</v>
      </c>
      <c r="L36" s="294">
        <v>10310</v>
      </c>
      <c r="M36" s="295">
        <v>5195</v>
      </c>
      <c r="N36" s="296">
        <v>98.5</v>
      </c>
    </row>
    <row r="37" spans="1:16" ht="13.5" customHeight="1">
      <c r="A37" s="248"/>
      <c r="B37" s="244"/>
      <c r="C37" s="244"/>
      <c r="D37" s="244"/>
      <c r="E37" s="244"/>
      <c r="F37" s="244"/>
      <c r="G37" s="1160" t="s">
        <v>502</v>
      </c>
      <c r="H37" s="1161"/>
      <c r="I37" s="1161"/>
      <c r="J37" s="1162"/>
      <c r="K37" s="294" t="s">
        <v>483</v>
      </c>
      <c r="L37" s="294" t="s">
        <v>483</v>
      </c>
      <c r="M37" s="295">
        <v>2257</v>
      </c>
      <c r="N37" s="296" t="s">
        <v>483</v>
      </c>
    </row>
    <row r="38" spans="1:16" ht="27" customHeight="1">
      <c r="A38" s="248"/>
      <c r="B38" s="244"/>
      <c r="C38" s="244"/>
      <c r="D38" s="244"/>
      <c r="E38" s="244"/>
      <c r="F38" s="244"/>
      <c r="G38" s="1163" t="s">
        <v>503</v>
      </c>
      <c r="H38" s="1164"/>
      <c r="I38" s="1164"/>
      <c r="J38" s="1165"/>
      <c r="K38" s="297" t="s">
        <v>483</v>
      </c>
      <c r="L38" s="297" t="s">
        <v>483</v>
      </c>
      <c r="M38" s="298">
        <v>40</v>
      </c>
      <c r="N38" s="299" t="s">
        <v>483</v>
      </c>
      <c r="O38" s="293"/>
    </row>
    <row r="39" spans="1:16">
      <c r="A39" s="248"/>
      <c r="B39" s="244"/>
      <c r="C39" s="244"/>
      <c r="D39" s="244"/>
      <c r="E39" s="244"/>
      <c r="F39" s="244"/>
      <c r="G39" s="1163" t="s">
        <v>504</v>
      </c>
      <c r="H39" s="1164"/>
      <c r="I39" s="1164"/>
      <c r="J39" s="1165"/>
      <c r="K39" s="300">
        <v>-59228</v>
      </c>
      <c r="L39" s="300">
        <v>-17492</v>
      </c>
      <c r="M39" s="301">
        <v>-7960</v>
      </c>
      <c r="N39" s="302">
        <v>119.7</v>
      </c>
      <c r="O39" s="293"/>
    </row>
    <row r="40" spans="1:16" ht="27" customHeight="1">
      <c r="A40" s="248"/>
      <c r="B40" s="244"/>
      <c r="C40" s="244"/>
      <c r="D40" s="244"/>
      <c r="E40" s="244"/>
      <c r="F40" s="244"/>
      <c r="G40" s="1160" t="s">
        <v>505</v>
      </c>
      <c r="H40" s="1161"/>
      <c r="I40" s="1161"/>
      <c r="J40" s="1162"/>
      <c r="K40" s="300">
        <v>-336225</v>
      </c>
      <c r="L40" s="300">
        <v>-99299</v>
      </c>
      <c r="M40" s="301">
        <v>-124831</v>
      </c>
      <c r="N40" s="302">
        <v>-20.5</v>
      </c>
      <c r="O40" s="293"/>
    </row>
    <row r="41" spans="1:16">
      <c r="A41" s="248"/>
      <c r="B41" s="244"/>
      <c r="C41" s="244"/>
      <c r="D41" s="244"/>
      <c r="E41" s="244"/>
      <c r="F41" s="244"/>
      <c r="G41" s="1166" t="s">
        <v>276</v>
      </c>
      <c r="H41" s="1167"/>
      <c r="I41" s="1167"/>
      <c r="J41" s="1168"/>
      <c r="K41" s="294">
        <v>-46582</v>
      </c>
      <c r="L41" s="300">
        <v>-13757</v>
      </c>
      <c r="M41" s="301">
        <v>42339</v>
      </c>
      <c r="N41" s="302">
        <v>-132.5</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801404</v>
      </c>
      <c r="J51" s="320">
        <v>223668</v>
      </c>
      <c r="K51" s="321">
        <v>157.4</v>
      </c>
      <c r="L51" s="322">
        <v>216155</v>
      </c>
      <c r="M51" s="323">
        <v>-33.6</v>
      </c>
      <c r="N51" s="324">
        <v>191</v>
      </c>
    </row>
    <row r="52" spans="1:14">
      <c r="A52" s="248"/>
      <c r="B52" s="244"/>
      <c r="C52" s="244"/>
      <c r="D52" s="244"/>
      <c r="E52" s="244"/>
      <c r="F52" s="244"/>
      <c r="G52" s="325"/>
      <c r="H52" s="326" t="s">
        <v>516</v>
      </c>
      <c r="I52" s="327">
        <v>200754</v>
      </c>
      <c r="J52" s="328">
        <v>56030</v>
      </c>
      <c r="K52" s="329">
        <v>846.1</v>
      </c>
      <c r="L52" s="330">
        <v>108827</v>
      </c>
      <c r="M52" s="331">
        <v>-34.1</v>
      </c>
      <c r="N52" s="332">
        <v>880.2</v>
      </c>
    </row>
    <row r="53" spans="1:14">
      <c r="A53" s="248"/>
      <c r="B53" s="244"/>
      <c r="C53" s="244"/>
      <c r="D53" s="244"/>
      <c r="E53" s="244"/>
      <c r="F53" s="244"/>
      <c r="G53" s="310" t="s">
        <v>517</v>
      </c>
      <c r="H53" s="311"/>
      <c r="I53" s="319">
        <v>239236</v>
      </c>
      <c r="J53" s="320">
        <v>67600</v>
      </c>
      <c r="K53" s="321">
        <v>-69.8</v>
      </c>
      <c r="L53" s="322">
        <v>228305</v>
      </c>
      <c r="M53" s="323">
        <v>5.6</v>
      </c>
      <c r="N53" s="324">
        <v>-75.400000000000006</v>
      </c>
    </row>
    <row r="54" spans="1:14">
      <c r="A54" s="248"/>
      <c r="B54" s="244"/>
      <c r="C54" s="244"/>
      <c r="D54" s="244"/>
      <c r="E54" s="244"/>
      <c r="F54" s="244"/>
      <c r="G54" s="325"/>
      <c r="H54" s="326" t="s">
        <v>516</v>
      </c>
      <c r="I54" s="327">
        <v>95049</v>
      </c>
      <c r="J54" s="328">
        <v>26858</v>
      </c>
      <c r="K54" s="329">
        <v>-52.1</v>
      </c>
      <c r="L54" s="330">
        <v>86611</v>
      </c>
      <c r="M54" s="331">
        <v>-20.399999999999999</v>
      </c>
      <c r="N54" s="332">
        <v>-31.7</v>
      </c>
    </row>
    <row r="55" spans="1:14">
      <c r="A55" s="248"/>
      <c r="B55" s="244"/>
      <c r="C55" s="244"/>
      <c r="D55" s="244"/>
      <c r="E55" s="244"/>
      <c r="F55" s="244"/>
      <c r="G55" s="310" t="s">
        <v>518</v>
      </c>
      <c r="H55" s="311"/>
      <c r="I55" s="319">
        <v>522591</v>
      </c>
      <c r="J55" s="320">
        <v>148886</v>
      </c>
      <c r="K55" s="321">
        <v>120.2</v>
      </c>
      <c r="L55" s="322">
        <v>316331</v>
      </c>
      <c r="M55" s="323">
        <v>38.6</v>
      </c>
      <c r="N55" s="324">
        <v>81.599999999999994</v>
      </c>
    </row>
    <row r="56" spans="1:14">
      <c r="A56" s="248"/>
      <c r="B56" s="244"/>
      <c r="C56" s="244"/>
      <c r="D56" s="244"/>
      <c r="E56" s="244"/>
      <c r="F56" s="244"/>
      <c r="G56" s="325"/>
      <c r="H56" s="326" t="s">
        <v>516</v>
      </c>
      <c r="I56" s="327">
        <v>249478</v>
      </c>
      <c r="J56" s="328">
        <v>71076</v>
      </c>
      <c r="K56" s="329">
        <v>164.6</v>
      </c>
      <c r="L56" s="330">
        <v>106387</v>
      </c>
      <c r="M56" s="331">
        <v>22.8</v>
      </c>
      <c r="N56" s="332">
        <v>141.80000000000001</v>
      </c>
    </row>
    <row r="57" spans="1:14">
      <c r="A57" s="248"/>
      <c r="B57" s="244"/>
      <c r="C57" s="244"/>
      <c r="D57" s="244"/>
      <c r="E57" s="244"/>
      <c r="F57" s="244"/>
      <c r="G57" s="310" t="s">
        <v>519</v>
      </c>
      <c r="H57" s="311"/>
      <c r="I57" s="319">
        <v>675585</v>
      </c>
      <c r="J57" s="320">
        <v>195312</v>
      </c>
      <c r="K57" s="321">
        <v>31.2</v>
      </c>
      <c r="L57" s="322">
        <v>333013</v>
      </c>
      <c r="M57" s="323">
        <v>5.3</v>
      </c>
      <c r="N57" s="324">
        <v>25.9</v>
      </c>
    </row>
    <row r="58" spans="1:14">
      <c r="A58" s="248"/>
      <c r="B58" s="244"/>
      <c r="C58" s="244"/>
      <c r="D58" s="244"/>
      <c r="E58" s="244"/>
      <c r="F58" s="244"/>
      <c r="G58" s="325"/>
      <c r="H58" s="326" t="s">
        <v>516</v>
      </c>
      <c r="I58" s="327">
        <v>534457</v>
      </c>
      <c r="J58" s="328">
        <v>154512</v>
      </c>
      <c r="K58" s="329">
        <v>117.4</v>
      </c>
      <c r="L58" s="330">
        <v>126732</v>
      </c>
      <c r="M58" s="331">
        <v>19.100000000000001</v>
      </c>
      <c r="N58" s="332">
        <v>98.3</v>
      </c>
    </row>
    <row r="59" spans="1:14">
      <c r="A59" s="248"/>
      <c r="B59" s="244"/>
      <c r="C59" s="244"/>
      <c r="D59" s="244"/>
      <c r="E59" s="244"/>
      <c r="F59" s="244"/>
      <c r="G59" s="310" t="s">
        <v>520</v>
      </c>
      <c r="H59" s="311"/>
      <c r="I59" s="319">
        <v>490231</v>
      </c>
      <c r="J59" s="320">
        <v>144782</v>
      </c>
      <c r="K59" s="321">
        <v>-25.9</v>
      </c>
      <c r="L59" s="322">
        <v>280458</v>
      </c>
      <c r="M59" s="323">
        <v>-15.8</v>
      </c>
      <c r="N59" s="324">
        <v>-10.1</v>
      </c>
    </row>
    <row r="60" spans="1:14">
      <c r="A60" s="248"/>
      <c r="B60" s="244"/>
      <c r="C60" s="244"/>
      <c r="D60" s="244"/>
      <c r="E60" s="244"/>
      <c r="F60" s="244"/>
      <c r="G60" s="325"/>
      <c r="H60" s="326" t="s">
        <v>516</v>
      </c>
      <c r="I60" s="333">
        <v>217747</v>
      </c>
      <c r="J60" s="328">
        <v>64308</v>
      </c>
      <c r="K60" s="329">
        <v>-58.4</v>
      </c>
      <c r="L60" s="330">
        <v>127286</v>
      </c>
      <c r="M60" s="331">
        <v>0.4</v>
      </c>
      <c r="N60" s="332">
        <v>-58.8</v>
      </c>
    </row>
    <row r="61" spans="1:14">
      <c r="A61" s="248"/>
      <c r="B61" s="244"/>
      <c r="C61" s="244"/>
      <c r="D61" s="244"/>
      <c r="E61" s="244"/>
      <c r="F61" s="244"/>
      <c r="G61" s="310" t="s">
        <v>521</v>
      </c>
      <c r="H61" s="334"/>
      <c r="I61" s="335">
        <v>545809</v>
      </c>
      <c r="J61" s="336">
        <v>156050</v>
      </c>
      <c r="K61" s="337">
        <v>42.6</v>
      </c>
      <c r="L61" s="338">
        <v>274852</v>
      </c>
      <c r="M61" s="339">
        <v>0</v>
      </c>
      <c r="N61" s="324">
        <v>42.6</v>
      </c>
    </row>
    <row r="62" spans="1:14">
      <c r="A62" s="248"/>
      <c r="B62" s="244"/>
      <c r="C62" s="244"/>
      <c r="D62" s="244"/>
      <c r="E62" s="244"/>
      <c r="F62" s="244"/>
      <c r="G62" s="325"/>
      <c r="H62" s="326" t="s">
        <v>516</v>
      </c>
      <c r="I62" s="327">
        <v>259497</v>
      </c>
      <c r="J62" s="328">
        <v>74557</v>
      </c>
      <c r="K62" s="329">
        <v>203.5</v>
      </c>
      <c r="L62" s="330">
        <v>111169</v>
      </c>
      <c r="M62" s="331">
        <v>-2.4</v>
      </c>
      <c r="N62" s="332">
        <v>205.9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47.82</v>
      </c>
      <c r="G47" s="12">
        <v>51.37</v>
      </c>
      <c r="H47" s="12">
        <v>58.35</v>
      </c>
      <c r="I47" s="12">
        <v>57.07</v>
      </c>
      <c r="J47" s="13">
        <v>29.37</v>
      </c>
    </row>
    <row r="48" spans="2:10" ht="57.75" customHeight="1">
      <c r="B48" s="14"/>
      <c r="C48" s="1171" t="s">
        <v>4</v>
      </c>
      <c r="D48" s="1171"/>
      <c r="E48" s="1172"/>
      <c r="F48" s="15">
        <v>1.83</v>
      </c>
      <c r="G48" s="16">
        <v>2.1800000000000002</v>
      </c>
      <c r="H48" s="16">
        <v>4.88</v>
      </c>
      <c r="I48" s="16">
        <v>2.27</v>
      </c>
      <c r="J48" s="17">
        <v>2.71</v>
      </c>
    </row>
    <row r="49" spans="2:10" ht="57.75" customHeight="1" thickBot="1">
      <c r="B49" s="18"/>
      <c r="C49" s="1173" t="s">
        <v>5</v>
      </c>
      <c r="D49" s="1173"/>
      <c r="E49" s="1174"/>
      <c r="F49" s="19">
        <v>6.92</v>
      </c>
      <c r="G49" s="20">
        <v>0.37</v>
      </c>
      <c r="H49" s="20">
        <v>11.76</v>
      </c>
      <c r="I49" s="20">
        <v>1.73</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529</v>
      </c>
      <c r="D34" s="1181"/>
      <c r="E34" s="1182"/>
      <c r="F34" s="32">
        <v>1.82</v>
      </c>
      <c r="G34" s="33">
        <v>2.1800000000000002</v>
      </c>
      <c r="H34" s="33">
        <v>4.88</v>
      </c>
      <c r="I34" s="33">
        <v>2.27</v>
      </c>
      <c r="J34" s="34">
        <v>2.71</v>
      </c>
      <c r="K34" s="22"/>
      <c r="L34" s="22"/>
      <c r="M34" s="22"/>
      <c r="N34" s="22"/>
      <c r="O34" s="22"/>
      <c r="P34" s="22"/>
    </row>
    <row r="35" spans="1:16" ht="39" customHeight="1">
      <c r="A35" s="22"/>
      <c r="B35" s="35"/>
      <c r="C35" s="1175" t="s">
        <v>530</v>
      </c>
      <c r="D35" s="1176"/>
      <c r="E35" s="1177"/>
      <c r="F35" s="36">
        <v>1.62</v>
      </c>
      <c r="G35" s="37">
        <v>1.1499999999999999</v>
      </c>
      <c r="H35" s="37">
        <v>0.24</v>
      </c>
      <c r="I35" s="37">
        <v>0.7</v>
      </c>
      <c r="J35" s="38">
        <v>1.87</v>
      </c>
      <c r="K35" s="22"/>
      <c r="L35" s="22"/>
      <c r="M35" s="22"/>
      <c r="N35" s="22"/>
      <c r="O35" s="22"/>
      <c r="P35" s="22"/>
    </row>
    <row r="36" spans="1:16" ht="39" customHeight="1">
      <c r="A36" s="22"/>
      <c r="B36" s="35"/>
      <c r="C36" s="1175" t="s">
        <v>531</v>
      </c>
      <c r="D36" s="1176"/>
      <c r="E36" s="1177"/>
      <c r="F36" s="36">
        <v>0.33</v>
      </c>
      <c r="G36" s="37">
        <v>0.15</v>
      </c>
      <c r="H36" s="37">
        <v>0.32</v>
      </c>
      <c r="I36" s="37">
        <v>0.12</v>
      </c>
      <c r="J36" s="38">
        <v>0.32</v>
      </c>
      <c r="K36" s="22"/>
      <c r="L36" s="22"/>
      <c r="M36" s="22"/>
      <c r="N36" s="22"/>
      <c r="O36" s="22"/>
      <c r="P36" s="22"/>
    </row>
    <row r="37" spans="1:16" ht="39" customHeight="1">
      <c r="A37" s="22"/>
      <c r="B37" s="35"/>
      <c r="C37" s="1175" t="s">
        <v>532</v>
      </c>
      <c r="D37" s="1176"/>
      <c r="E37" s="1177"/>
      <c r="F37" s="36">
        <v>0.1</v>
      </c>
      <c r="G37" s="37">
        <v>0.06</v>
      </c>
      <c r="H37" s="37">
        <v>0.06</v>
      </c>
      <c r="I37" s="37">
        <v>0.08</v>
      </c>
      <c r="J37" s="38">
        <v>0.1</v>
      </c>
      <c r="K37" s="22"/>
      <c r="L37" s="22"/>
      <c r="M37" s="22"/>
      <c r="N37" s="22"/>
      <c r="O37" s="22"/>
      <c r="P37" s="22"/>
    </row>
    <row r="38" spans="1:16" ht="39" customHeight="1">
      <c r="A38" s="22"/>
      <c r="B38" s="35"/>
      <c r="C38" s="1175" t="s">
        <v>533</v>
      </c>
      <c r="D38" s="1176"/>
      <c r="E38" s="1177"/>
      <c r="F38" s="36">
        <v>0</v>
      </c>
      <c r="G38" s="37">
        <v>0.03</v>
      </c>
      <c r="H38" s="37">
        <v>0.02</v>
      </c>
      <c r="I38" s="37">
        <v>7.0000000000000007E-2</v>
      </c>
      <c r="J38" s="38">
        <v>0.06</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534</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535</v>
      </c>
      <c r="D43" s="1179"/>
      <c r="E43" s="1180"/>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580</v>
      </c>
      <c r="L45" s="60">
        <v>480</v>
      </c>
      <c r="M45" s="60">
        <v>394</v>
      </c>
      <c r="N45" s="60">
        <v>324</v>
      </c>
      <c r="O45" s="61">
        <v>302</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9</v>
      </c>
      <c r="L48" s="64">
        <v>7</v>
      </c>
      <c r="M48" s="64">
        <v>7</v>
      </c>
      <c r="N48" s="64">
        <v>7</v>
      </c>
      <c r="O48" s="65">
        <v>12</v>
      </c>
      <c r="P48" s="48"/>
      <c r="Q48" s="48"/>
      <c r="R48" s="48"/>
      <c r="S48" s="48"/>
      <c r="T48" s="48"/>
      <c r="U48" s="48"/>
    </row>
    <row r="49" spans="1:21" ht="30.75" customHeight="1">
      <c r="A49" s="48"/>
      <c r="B49" s="1193"/>
      <c r="C49" s="1194"/>
      <c r="D49" s="62"/>
      <c r="E49" s="1185" t="s">
        <v>15</v>
      </c>
      <c r="F49" s="1185"/>
      <c r="G49" s="1185"/>
      <c r="H49" s="1185"/>
      <c r="I49" s="1185"/>
      <c r="J49" s="1186"/>
      <c r="K49" s="63">
        <v>40</v>
      </c>
      <c r="L49" s="64">
        <v>35</v>
      </c>
      <c r="M49" s="64">
        <v>35</v>
      </c>
      <c r="N49" s="64">
        <v>35</v>
      </c>
      <c r="O49" s="65">
        <v>35</v>
      </c>
      <c r="P49" s="48"/>
      <c r="Q49" s="48"/>
      <c r="R49" s="48"/>
      <c r="S49" s="48"/>
      <c r="T49" s="48"/>
      <c r="U49" s="48"/>
    </row>
    <row r="50" spans="1:21" ht="30.75" customHeight="1">
      <c r="A50" s="48"/>
      <c r="B50" s="1193"/>
      <c r="C50" s="1194"/>
      <c r="D50" s="62"/>
      <c r="E50" s="1185" t="s">
        <v>16</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c r="A51" s="48"/>
      <c r="B51" s="1195"/>
      <c r="C51" s="1196"/>
      <c r="D51" s="66"/>
      <c r="E51" s="1185" t="s">
        <v>17</v>
      </c>
      <c r="F51" s="1185"/>
      <c r="G51" s="1185"/>
      <c r="H51" s="1185"/>
      <c r="I51" s="1185"/>
      <c r="J51" s="1186"/>
      <c r="K51" s="63">
        <v>0</v>
      </c>
      <c r="L51" s="64">
        <v>1</v>
      </c>
      <c r="M51" s="64">
        <v>1</v>
      </c>
      <c r="N51" s="64">
        <v>0</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490</v>
      </c>
      <c r="L52" s="64">
        <v>419</v>
      </c>
      <c r="M52" s="64">
        <v>368</v>
      </c>
      <c r="N52" s="64">
        <v>369</v>
      </c>
      <c r="O52" s="65">
        <v>396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139</v>
      </c>
      <c r="L53" s="69">
        <v>104</v>
      </c>
      <c r="M53" s="69">
        <v>69</v>
      </c>
      <c r="N53" s="69">
        <v>-3</v>
      </c>
      <c r="O53" s="70">
        <v>-47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99" t="s">
        <v>23</v>
      </c>
      <c r="C41" s="1200"/>
      <c r="D41" s="81"/>
      <c r="E41" s="1205" t="s">
        <v>24</v>
      </c>
      <c r="F41" s="1205"/>
      <c r="G41" s="1205"/>
      <c r="H41" s="1206"/>
      <c r="I41" s="82">
        <v>2614</v>
      </c>
      <c r="J41" s="83">
        <v>2403</v>
      </c>
      <c r="K41" s="83">
        <v>2358</v>
      </c>
      <c r="L41" s="83">
        <v>2505</v>
      </c>
      <c r="M41" s="84">
        <v>2514</v>
      </c>
    </row>
    <row r="42" spans="2:13" ht="27.75" customHeight="1">
      <c r="B42" s="1201"/>
      <c r="C42" s="1202"/>
      <c r="D42" s="85"/>
      <c r="E42" s="1207" t="s">
        <v>25</v>
      </c>
      <c r="F42" s="1207"/>
      <c r="G42" s="1207"/>
      <c r="H42" s="1208"/>
      <c r="I42" s="86">
        <v>2</v>
      </c>
      <c r="J42" s="87">
        <v>0</v>
      </c>
      <c r="K42" s="87">
        <v>0</v>
      </c>
      <c r="L42" s="87">
        <v>0</v>
      </c>
      <c r="M42" s="88" t="s">
        <v>483</v>
      </c>
    </row>
    <row r="43" spans="2:13" ht="27.75" customHeight="1">
      <c r="B43" s="1201"/>
      <c r="C43" s="1202"/>
      <c r="D43" s="85"/>
      <c r="E43" s="1207" t="s">
        <v>26</v>
      </c>
      <c r="F43" s="1207"/>
      <c r="G43" s="1207"/>
      <c r="H43" s="1208"/>
      <c r="I43" s="86">
        <v>105</v>
      </c>
      <c r="J43" s="87">
        <v>107</v>
      </c>
      <c r="K43" s="87">
        <v>122</v>
      </c>
      <c r="L43" s="87">
        <v>109</v>
      </c>
      <c r="M43" s="88">
        <v>162</v>
      </c>
    </row>
    <row r="44" spans="2:13" ht="27.75" customHeight="1">
      <c r="B44" s="1201"/>
      <c r="C44" s="1202"/>
      <c r="D44" s="85"/>
      <c r="E44" s="1207" t="s">
        <v>27</v>
      </c>
      <c r="F44" s="1207"/>
      <c r="G44" s="1207"/>
      <c r="H44" s="1208"/>
      <c r="I44" s="86">
        <v>276</v>
      </c>
      <c r="J44" s="87">
        <v>245</v>
      </c>
      <c r="K44" s="87">
        <v>215</v>
      </c>
      <c r="L44" s="87">
        <v>182</v>
      </c>
      <c r="M44" s="88">
        <v>151</v>
      </c>
    </row>
    <row r="45" spans="2:13" ht="27.75" customHeight="1">
      <c r="B45" s="1201"/>
      <c r="C45" s="1202"/>
      <c r="D45" s="85"/>
      <c r="E45" s="1207" t="s">
        <v>28</v>
      </c>
      <c r="F45" s="1207"/>
      <c r="G45" s="1207"/>
      <c r="H45" s="1208"/>
      <c r="I45" s="86">
        <v>520</v>
      </c>
      <c r="J45" s="87">
        <v>516</v>
      </c>
      <c r="K45" s="87">
        <v>482</v>
      </c>
      <c r="L45" s="87">
        <v>458</v>
      </c>
      <c r="M45" s="88">
        <v>508</v>
      </c>
    </row>
    <row r="46" spans="2:13" ht="27.75" customHeight="1">
      <c r="B46" s="1201"/>
      <c r="C46" s="1202"/>
      <c r="D46" s="85"/>
      <c r="E46" s="1207" t="s">
        <v>29</v>
      </c>
      <c r="F46" s="1207"/>
      <c r="G46" s="1207"/>
      <c r="H46" s="1208"/>
      <c r="I46" s="86" t="s">
        <v>483</v>
      </c>
      <c r="J46" s="87" t="s">
        <v>483</v>
      </c>
      <c r="K46" s="87" t="s">
        <v>483</v>
      </c>
      <c r="L46" s="87" t="s">
        <v>483</v>
      </c>
      <c r="M46" s="88" t="s">
        <v>483</v>
      </c>
    </row>
    <row r="47" spans="2:13" ht="27.75" customHeight="1">
      <c r="B47" s="1201"/>
      <c r="C47" s="1202"/>
      <c r="D47" s="85"/>
      <c r="E47" s="1207" t="s">
        <v>30</v>
      </c>
      <c r="F47" s="1207"/>
      <c r="G47" s="1207"/>
      <c r="H47" s="1208"/>
      <c r="I47" s="86" t="s">
        <v>483</v>
      </c>
      <c r="J47" s="87" t="s">
        <v>483</v>
      </c>
      <c r="K47" s="87" t="s">
        <v>483</v>
      </c>
      <c r="L47" s="87" t="s">
        <v>483</v>
      </c>
      <c r="M47" s="88" t="s">
        <v>483</v>
      </c>
    </row>
    <row r="48" spans="2:13" ht="27.75" customHeight="1">
      <c r="B48" s="1203"/>
      <c r="C48" s="1204"/>
      <c r="D48" s="85"/>
      <c r="E48" s="1207" t="s">
        <v>31</v>
      </c>
      <c r="F48" s="1207"/>
      <c r="G48" s="1207"/>
      <c r="H48" s="1208"/>
      <c r="I48" s="86" t="s">
        <v>483</v>
      </c>
      <c r="J48" s="87" t="s">
        <v>483</v>
      </c>
      <c r="K48" s="87" t="s">
        <v>483</v>
      </c>
      <c r="L48" s="87" t="s">
        <v>483</v>
      </c>
      <c r="M48" s="88" t="s">
        <v>483</v>
      </c>
    </row>
    <row r="49" spans="2:13" ht="27.75" customHeight="1">
      <c r="B49" s="1209" t="s">
        <v>32</v>
      </c>
      <c r="C49" s="1210"/>
      <c r="D49" s="89"/>
      <c r="E49" s="1207" t="s">
        <v>33</v>
      </c>
      <c r="F49" s="1207"/>
      <c r="G49" s="1207"/>
      <c r="H49" s="1208"/>
      <c r="I49" s="86">
        <v>2937</v>
      </c>
      <c r="J49" s="87">
        <v>3010</v>
      </c>
      <c r="K49" s="87">
        <v>3195</v>
      </c>
      <c r="L49" s="87">
        <v>3347</v>
      </c>
      <c r="M49" s="88">
        <v>3855</v>
      </c>
    </row>
    <row r="50" spans="2:13" ht="27.75" customHeight="1">
      <c r="B50" s="1201"/>
      <c r="C50" s="1202"/>
      <c r="D50" s="85"/>
      <c r="E50" s="1207" t="s">
        <v>34</v>
      </c>
      <c r="F50" s="1207"/>
      <c r="G50" s="1207"/>
      <c r="H50" s="1208"/>
      <c r="I50" s="86">
        <v>128</v>
      </c>
      <c r="J50" s="87">
        <v>121</v>
      </c>
      <c r="K50" s="87">
        <v>78</v>
      </c>
      <c r="L50" s="87">
        <v>56</v>
      </c>
      <c r="M50" s="88">
        <v>40</v>
      </c>
    </row>
    <row r="51" spans="2:13" ht="27.75" customHeight="1">
      <c r="B51" s="1203"/>
      <c r="C51" s="1204"/>
      <c r="D51" s="85"/>
      <c r="E51" s="1207" t="s">
        <v>35</v>
      </c>
      <c r="F51" s="1207"/>
      <c r="G51" s="1207"/>
      <c r="H51" s="1208"/>
      <c r="I51" s="86">
        <v>2707</v>
      </c>
      <c r="J51" s="87">
        <v>2765</v>
      </c>
      <c r="K51" s="87">
        <v>2802</v>
      </c>
      <c r="L51" s="87">
        <v>2851</v>
      </c>
      <c r="M51" s="88">
        <v>3125</v>
      </c>
    </row>
    <row r="52" spans="2:13" ht="27.75" customHeight="1" thickBot="1">
      <c r="B52" s="1211" t="s">
        <v>36</v>
      </c>
      <c r="C52" s="1212"/>
      <c r="D52" s="90"/>
      <c r="E52" s="1213" t="s">
        <v>37</v>
      </c>
      <c r="F52" s="1213"/>
      <c r="G52" s="1213"/>
      <c r="H52" s="1214"/>
      <c r="I52" s="91">
        <v>-2255</v>
      </c>
      <c r="J52" s="92">
        <v>-2625</v>
      </c>
      <c r="K52" s="92">
        <v>-2897</v>
      </c>
      <c r="L52" s="92">
        <v>-3001</v>
      </c>
      <c r="M52" s="93">
        <v>-3685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553</v>
      </c>
      <c r="H51" s="1240"/>
      <c r="I51" s="1245" t="s">
        <v>554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556</v>
      </c>
      <c r="H55" s="1220"/>
      <c r="I55" s="1225" t="s">
        <v>554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553</v>
      </c>
      <c r="H73" s="1240"/>
      <c r="I73" s="1245" t="s">
        <v>554</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10.6</v>
      </c>
      <c r="L75" s="1247">
        <v>9.4</v>
      </c>
      <c r="M75" s="1247">
        <v>8</v>
      </c>
      <c r="N75" s="1247">
        <v>4.4000000000000004</v>
      </c>
      <c r="O75" s="1247">
        <v>0.6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556</v>
      </c>
      <c r="H77" s="1220"/>
      <c r="I77" s="1225" t="s">
        <v>554</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223668</v>
      </c>
      <c r="E3" s="116"/>
      <c r="F3" s="117">
        <v>216155</v>
      </c>
      <c r="G3" s="118"/>
      <c r="H3" s="119"/>
    </row>
    <row r="4" spans="1:8">
      <c r="A4" s="120"/>
      <c r="B4" s="121"/>
      <c r="C4" s="122"/>
      <c r="D4" s="123">
        <v>56030</v>
      </c>
      <c r="E4" s="124"/>
      <c r="F4" s="125">
        <v>108827</v>
      </c>
      <c r="G4" s="126"/>
      <c r="H4" s="127"/>
    </row>
    <row r="5" spans="1:8">
      <c r="A5" s="108" t="s">
        <v>517</v>
      </c>
      <c r="B5" s="113"/>
      <c r="C5" s="114"/>
      <c r="D5" s="115">
        <v>67600</v>
      </c>
      <c r="E5" s="116"/>
      <c r="F5" s="117">
        <v>228305</v>
      </c>
      <c r="G5" s="118"/>
      <c r="H5" s="119"/>
    </row>
    <row r="6" spans="1:8">
      <c r="A6" s="120"/>
      <c r="B6" s="121"/>
      <c r="C6" s="122"/>
      <c r="D6" s="123">
        <v>26858</v>
      </c>
      <c r="E6" s="124"/>
      <c r="F6" s="125">
        <v>86611</v>
      </c>
      <c r="G6" s="126"/>
      <c r="H6" s="127"/>
    </row>
    <row r="7" spans="1:8">
      <c r="A7" s="108" t="s">
        <v>518</v>
      </c>
      <c r="B7" s="113"/>
      <c r="C7" s="114"/>
      <c r="D7" s="115">
        <v>148886</v>
      </c>
      <c r="E7" s="116"/>
      <c r="F7" s="117">
        <v>316331</v>
      </c>
      <c r="G7" s="118"/>
      <c r="H7" s="119"/>
    </row>
    <row r="8" spans="1:8">
      <c r="A8" s="120"/>
      <c r="B8" s="121"/>
      <c r="C8" s="122"/>
      <c r="D8" s="123">
        <v>71076</v>
      </c>
      <c r="E8" s="124"/>
      <c r="F8" s="125">
        <v>106387</v>
      </c>
      <c r="G8" s="126"/>
      <c r="H8" s="127"/>
    </row>
    <row r="9" spans="1:8">
      <c r="A9" s="108" t="s">
        <v>519</v>
      </c>
      <c r="B9" s="113"/>
      <c r="C9" s="114"/>
      <c r="D9" s="115">
        <v>195312</v>
      </c>
      <c r="E9" s="116"/>
      <c r="F9" s="117">
        <v>333013</v>
      </c>
      <c r="G9" s="118"/>
      <c r="H9" s="119"/>
    </row>
    <row r="10" spans="1:8">
      <c r="A10" s="120"/>
      <c r="B10" s="121"/>
      <c r="C10" s="122"/>
      <c r="D10" s="123">
        <v>154512</v>
      </c>
      <c r="E10" s="124"/>
      <c r="F10" s="125">
        <v>126732</v>
      </c>
      <c r="G10" s="126"/>
      <c r="H10" s="127"/>
    </row>
    <row r="11" spans="1:8">
      <c r="A11" s="108" t="s">
        <v>520</v>
      </c>
      <c r="B11" s="113"/>
      <c r="C11" s="114"/>
      <c r="D11" s="115">
        <v>144782</v>
      </c>
      <c r="E11" s="116"/>
      <c r="F11" s="117">
        <v>280458</v>
      </c>
      <c r="G11" s="118"/>
      <c r="H11" s="119"/>
    </row>
    <row r="12" spans="1:8">
      <c r="A12" s="120"/>
      <c r="B12" s="121"/>
      <c r="C12" s="128"/>
      <c r="D12" s="123">
        <v>64308</v>
      </c>
      <c r="E12" s="124"/>
      <c r="F12" s="125">
        <v>127286</v>
      </c>
      <c r="G12" s="126"/>
      <c r="H12" s="127"/>
    </row>
    <row r="13" spans="1:8">
      <c r="A13" s="108"/>
      <c r="B13" s="113"/>
      <c r="C13" s="129"/>
      <c r="D13" s="130">
        <v>156050</v>
      </c>
      <c r="E13" s="131"/>
      <c r="F13" s="132">
        <v>274852</v>
      </c>
      <c r="G13" s="133"/>
      <c r="H13" s="119"/>
    </row>
    <row r="14" spans="1:8">
      <c r="A14" s="120"/>
      <c r="B14" s="121"/>
      <c r="C14" s="122"/>
      <c r="D14" s="123">
        <v>74557</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1.83</v>
      </c>
      <c r="C19" s="134">
        <f>ROUND(VALUE(SUBSTITUTE(実質収支比率等に係る経年分析!G$48,"▲","-")),2)</f>
        <v>2.1800000000000002</v>
      </c>
      <c r="D19" s="134">
        <f>ROUND(VALUE(SUBSTITUTE(実質収支比率等に係る経年分析!H$48,"▲","-")),2)</f>
        <v>4.88</v>
      </c>
      <c r="E19" s="134">
        <f>ROUND(VALUE(SUBSTITUTE(実質収支比率等に係る経年分析!I$48,"▲","-")),2)</f>
        <v>2.27</v>
      </c>
      <c r="F19" s="134">
        <f>ROUND(VALUE(SUBSTITUTE(実質収支比率等に係る経年分析!J$48,"▲","-")),2)</f>
        <v>2.71</v>
      </c>
    </row>
    <row r="20" spans="1:11">
      <c r="A20" s="134" t="s">
        <v>42</v>
      </c>
      <c r="B20" s="134">
        <f>ROUND(VALUE(SUBSTITUTE(実質収支比率等に係る経年分析!F$47,"▲","-")),2)</f>
        <v>47.82</v>
      </c>
      <c r="C20" s="134">
        <f>ROUND(VALUE(SUBSTITUTE(実質収支比率等に係る経年分析!G$47,"▲","-")),2)</f>
        <v>51.37</v>
      </c>
      <c r="D20" s="134">
        <f>ROUND(VALUE(SUBSTITUTE(実質収支比率等に係る経年分析!H$47,"▲","-")),2)</f>
        <v>58.35</v>
      </c>
      <c r="E20" s="134">
        <f>ROUND(VALUE(SUBSTITUTE(実質収支比率等に係る経年分析!I$47,"▲","-")),2)</f>
        <v>57.07</v>
      </c>
      <c r="F20" s="134">
        <f>ROUND(VALUE(SUBSTITUTE(実質収支比率等に係る経年分析!J$47,"▲","-")),2)</f>
        <v>29.37</v>
      </c>
    </row>
    <row r="21" spans="1:11">
      <c r="A21" s="134" t="s">
        <v>43</v>
      </c>
      <c r="B21" s="134">
        <f>IF(ISNUMBER(VALUE(SUBSTITUTE(実質収支比率等に係る経年分析!F$49,"▲","-"))),ROUND(VALUE(SUBSTITUTE(実質収支比率等に係る経年分析!F$49,"▲","-")),2),NA())</f>
        <v>6.92</v>
      </c>
      <c r="C21" s="134">
        <f>IF(ISNUMBER(VALUE(SUBSTITUTE(実質収支比率等に係る経年分析!G$49,"▲","-"))),ROUND(VALUE(SUBSTITUTE(実質収支比率等に係る経年分析!G$49,"▲","-")),2),NA())</f>
        <v>0.37</v>
      </c>
      <c r="D21" s="134">
        <f>IF(ISNUMBER(VALUE(SUBSTITUTE(実質収支比率等に係る経年分析!H$49,"▲","-"))),ROUND(VALUE(SUBSTITUTE(実質収支比率等に係る経年分析!H$49,"▲","-")),2),NA())</f>
        <v>11.76</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-18.21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漁業集落排水事業特別会計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0.32</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2.1800000000000002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490</v>
      </c>
      <c r="E42" s="136"/>
      <c r="F42" s="136"/>
      <c r="G42" s="136">
        <f>'実質公債費比率（分子）の構造'!L$52</f>
        <v>419</v>
      </c>
      <c r="H42" s="136"/>
      <c r="I42" s="136"/>
      <c r="J42" s="136">
        <f>'実質公債費比率（分子）の構造'!M$52</f>
        <v>368</v>
      </c>
      <c r="K42" s="136"/>
      <c r="L42" s="136"/>
      <c r="M42" s="136">
        <f>'実質公債費比率（分子）の構造'!N$52</f>
        <v>369</v>
      </c>
      <c r="N42" s="136"/>
      <c r="O42" s="136"/>
      <c r="P42" s="136">
        <f>'実質公債費比率（分子）の構造'!O$52</f>
        <v>396</v>
      </c>
    </row>
    <row r="43" spans="1:16">
      <c r="A43" s="136" t="s">
        <v>51</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40</v>
      </c>
      <c r="C45" s="136"/>
      <c r="D45" s="136"/>
      <c r="E45" s="136">
        <f>'実質公債費比率（分子）の構造'!L$49</f>
        <v>35</v>
      </c>
      <c r="F45" s="136"/>
      <c r="G45" s="136"/>
      <c r="H45" s="136">
        <f>'実質公債費比率（分子）の構造'!M$49</f>
        <v>35</v>
      </c>
      <c r="I45" s="136"/>
      <c r="J45" s="136"/>
      <c r="K45" s="136">
        <f>'実質公債費比率（分子）の構造'!N$49</f>
        <v>35</v>
      </c>
      <c r="L45" s="136"/>
      <c r="M45" s="136"/>
      <c r="N45" s="136">
        <f>'実質公債費比率（分子）の構造'!O$49</f>
        <v>35</v>
      </c>
      <c r="O45" s="136"/>
      <c r="P45" s="136"/>
    </row>
    <row r="46" spans="1:16">
      <c r="A46" s="136" t="s">
        <v>54</v>
      </c>
      <c r="B46" s="136">
        <f>'実質公債費比率（分子）の構造'!K$48</f>
        <v>9</v>
      </c>
      <c r="C46" s="136"/>
      <c r="D46" s="136"/>
      <c r="E46" s="136">
        <f>'実質公債費比率（分子）の構造'!L$48</f>
        <v>7</v>
      </c>
      <c r="F46" s="136"/>
      <c r="G46" s="136"/>
      <c r="H46" s="136">
        <f>'実質公債費比率（分子）の構造'!M$48</f>
        <v>7</v>
      </c>
      <c r="I46" s="136"/>
      <c r="J46" s="136"/>
      <c r="K46" s="136">
        <f>'実質公債費比率（分子）の構造'!N$48</f>
        <v>7</v>
      </c>
      <c r="L46" s="136"/>
      <c r="M46" s="136"/>
      <c r="N46" s="136">
        <f>'実質公債費比率（分子）の構造'!O$48</f>
        <v>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580</v>
      </c>
      <c r="C49" s="136"/>
      <c r="D49" s="136"/>
      <c r="E49" s="136">
        <f>'実質公債費比率（分子）の構造'!L$45</f>
        <v>480</v>
      </c>
      <c r="F49" s="136"/>
      <c r="G49" s="136"/>
      <c r="H49" s="136">
        <f>'実質公債費比率（分子）の構造'!M$45</f>
        <v>394</v>
      </c>
      <c r="I49" s="136"/>
      <c r="J49" s="136"/>
      <c r="K49" s="136">
        <f>'実質公債費比率（分子）の構造'!N$45</f>
        <v>324</v>
      </c>
      <c r="L49" s="136"/>
      <c r="M49" s="136"/>
      <c r="N49" s="136">
        <f>'実質公債費比率（分子）の構造'!O$45</f>
        <v>302</v>
      </c>
      <c r="O49" s="136"/>
      <c r="P49" s="136"/>
    </row>
    <row r="50" spans="1:16">
      <c r="A50" s="136" t="s">
        <v>58</v>
      </c>
      <c r="B50" s="136" t="e">
        <f>NA()</f>
        <v>#N/A</v>
      </c>
      <c r="C50" s="136">
        <f>IF(ISNUMBER('実質公債費比率（分子）の構造'!K$53),'実質公債費比率（分子）の構造'!K$53,NA())</f>
        <v>139</v>
      </c>
      <c r="D50" s="136" t="e">
        <f>NA()</f>
        <v>#N/A</v>
      </c>
      <c r="E50" s="136" t="e">
        <f>NA()</f>
        <v>#N/A</v>
      </c>
      <c r="F50" s="136">
        <f>IF(ISNUMBER('実質公債費比率（分子）の構造'!L$53),'実質公債費比率（分子）の構造'!L$53,NA())</f>
        <v>104</v>
      </c>
      <c r="G50" s="136" t="e">
        <f>NA()</f>
        <v>#N/A</v>
      </c>
      <c r="H50" s="136" t="e">
        <f>NA()</f>
        <v>#N/A</v>
      </c>
      <c r="I50" s="136">
        <f>IF(ISNUMBER('実質公債費比率（分子）の構造'!M$53),'実質公債費比率（分子）の構造'!M$53,NA())</f>
        <v>69</v>
      </c>
      <c r="J50" s="136" t="e">
        <f>NA()</f>
        <v>#N/A</v>
      </c>
      <c r="K50" s="136" t="e">
        <f>NA()</f>
        <v>#N/A</v>
      </c>
      <c r="L50" s="136">
        <f>IF(ISNUMBER('実質公債費比率（分子）の構造'!N$53),'実質公債費比率（分子）の構造'!N$53,NA())</f>
        <v>-3</v>
      </c>
      <c r="M50" s="136" t="e">
        <f>NA()</f>
        <v>#N/A</v>
      </c>
      <c r="N50" s="136" t="e">
        <f>NA()</f>
        <v>#N/A</v>
      </c>
      <c r="O50" s="136">
        <f>IF(ISNUMBER('実質公債費比率（分子）の構造'!O$53),'実質公債費比率（分子）の構造'!O$53,NA())</f>
        <v>-47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2707</v>
      </c>
      <c r="E56" s="135"/>
      <c r="F56" s="135"/>
      <c r="G56" s="135">
        <f>'将来負担比率（分子）の構造'!J$51</f>
        <v>2765</v>
      </c>
      <c r="H56" s="135"/>
      <c r="I56" s="135"/>
      <c r="J56" s="135">
        <f>'将来負担比率（分子）の構造'!K$51</f>
        <v>2802</v>
      </c>
      <c r="K56" s="135"/>
      <c r="L56" s="135"/>
      <c r="M56" s="135">
        <f>'将来負担比率（分子）の構造'!L$51</f>
        <v>2851</v>
      </c>
      <c r="N56" s="135"/>
      <c r="O56" s="135"/>
      <c r="P56" s="135">
        <f>'将来負担比率（分子）の構造'!M$51</f>
        <v>3125</v>
      </c>
    </row>
    <row r="57" spans="1:16">
      <c r="A57" s="135" t="s">
        <v>34</v>
      </c>
      <c r="B57" s="135"/>
      <c r="C57" s="135"/>
      <c r="D57" s="135">
        <f>'将来負担比率（分子）の構造'!I$50</f>
        <v>128</v>
      </c>
      <c r="E57" s="135"/>
      <c r="F57" s="135"/>
      <c r="G57" s="135">
        <f>'将来負担比率（分子）の構造'!J$50</f>
        <v>121</v>
      </c>
      <c r="H57" s="135"/>
      <c r="I57" s="135"/>
      <c r="J57" s="135">
        <f>'将来負担比率（分子）の構造'!K$50</f>
        <v>78</v>
      </c>
      <c r="K57" s="135"/>
      <c r="L57" s="135"/>
      <c r="M57" s="135">
        <f>'将来負担比率（分子）の構造'!L$50</f>
        <v>56</v>
      </c>
      <c r="N57" s="135"/>
      <c r="O57" s="135"/>
      <c r="P57" s="135">
        <f>'将来負担比率（分子）の構造'!M$50</f>
        <v>40</v>
      </c>
    </row>
    <row r="58" spans="1:16">
      <c r="A58" s="135" t="s">
        <v>33</v>
      </c>
      <c r="B58" s="135"/>
      <c r="C58" s="135"/>
      <c r="D58" s="135">
        <f>'将来負担比率（分子）の構造'!I$49</f>
        <v>2937</v>
      </c>
      <c r="E58" s="135"/>
      <c r="F58" s="135"/>
      <c r="G58" s="135">
        <f>'将来負担比率（分子）の構造'!J$49</f>
        <v>3010</v>
      </c>
      <c r="H58" s="135"/>
      <c r="I58" s="135"/>
      <c r="J58" s="135">
        <f>'将来負担比率（分子）の構造'!K$49</f>
        <v>3195</v>
      </c>
      <c r="K58" s="135"/>
      <c r="L58" s="135"/>
      <c r="M58" s="135">
        <f>'将来負担比率（分子）の構造'!L$49</f>
        <v>3347</v>
      </c>
      <c r="N58" s="135"/>
      <c r="O58" s="135"/>
      <c r="P58" s="135">
        <f>'将来負担比率（分子）の構造'!M$49</f>
        <v>3855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520</v>
      </c>
      <c r="C62" s="135"/>
      <c r="D62" s="135"/>
      <c r="E62" s="135">
        <f>'将来負担比率（分子）の構造'!J$45</f>
        <v>516</v>
      </c>
      <c r="F62" s="135"/>
      <c r="G62" s="135"/>
      <c r="H62" s="135">
        <f>'将来負担比率（分子）の構造'!K$45</f>
        <v>482</v>
      </c>
      <c r="I62" s="135"/>
      <c r="J62" s="135"/>
      <c r="K62" s="135">
        <f>'将来負担比率（分子）の構造'!L$45</f>
        <v>458</v>
      </c>
      <c r="L62" s="135"/>
      <c r="M62" s="135"/>
      <c r="N62" s="135">
        <f>'将来負担比率（分子）の構造'!M$45</f>
        <v>508</v>
      </c>
      <c r="O62" s="135"/>
      <c r="P62" s="135"/>
    </row>
    <row r="63" spans="1:16">
      <c r="A63" s="135" t="s">
        <v>27</v>
      </c>
      <c r="B63" s="135">
        <f>'将来負担比率（分子）の構造'!I$44</f>
        <v>276</v>
      </c>
      <c r="C63" s="135"/>
      <c r="D63" s="135"/>
      <c r="E63" s="135">
        <f>'将来負担比率（分子）の構造'!J$44</f>
        <v>245</v>
      </c>
      <c r="F63" s="135"/>
      <c r="G63" s="135"/>
      <c r="H63" s="135">
        <f>'将来負担比率（分子）の構造'!K$44</f>
        <v>215</v>
      </c>
      <c r="I63" s="135"/>
      <c r="J63" s="135"/>
      <c r="K63" s="135">
        <f>'将来負担比率（分子）の構造'!L$44</f>
        <v>182</v>
      </c>
      <c r="L63" s="135"/>
      <c r="M63" s="135"/>
      <c r="N63" s="135">
        <f>'将来負担比率（分子）の構造'!M$44</f>
        <v>151</v>
      </c>
      <c r="O63" s="135"/>
      <c r="P63" s="135"/>
    </row>
    <row r="64" spans="1:16">
      <c r="A64" s="135" t="s">
        <v>26</v>
      </c>
      <c r="B64" s="135">
        <f>'将来負担比率（分子）の構造'!I$43</f>
        <v>105</v>
      </c>
      <c r="C64" s="135"/>
      <c r="D64" s="135"/>
      <c r="E64" s="135">
        <f>'将来負担比率（分子）の構造'!J$43</f>
        <v>107</v>
      </c>
      <c r="F64" s="135"/>
      <c r="G64" s="135"/>
      <c r="H64" s="135">
        <f>'将来負担比率（分子）の構造'!K$43</f>
        <v>122</v>
      </c>
      <c r="I64" s="135"/>
      <c r="J64" s="135"/>
      <c r="K64" s="135">
        <f>'将来負担比率（分子）の構造'!L$43</f>
        <v>109</v>
      </c>
      <c r="L64" s="135"/>
      <c r="M64" s="135"/>
      <c r="N64" s="135">
        <f>'将来負担比率（分子）の構造'!M$43</f>
        <v>162</v>
      </c>
      <c r="O64" s="135"/>
      <c r="P64" s="135"/>
    </row>
    <row r="65" spans="1:16">
      <c r="A65" s="135" t="s">
        <v>25</v>
      </c>
      <c r="B65" s="135">
        <f>'将来負担比率（分子）の構造'!I$42</f>
        <v>2</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2614</v>
      </c>
      <c r="C66" s="135"/>
      <c r="D66" s="135"/>
      <c r="E66" s="135">
        <f>'将来負担比率（分子）の構造'!J$41</f>
        <v>2403</v>
      </c>
      <c r="F66" s="135"/>
      <c r="G66" s="135"/>
      <c r="H66" s="135">
        <f>'将来負担比率（分子）の構造'!K$41</f>
        <v>2358</v>
      </c>
      <c r="I66" s="135"/>
      <c r="J66" s="135"/>
      <c r="K66" s="135">
        <f>'将来負担比率（分子）の構造'!L$41</f>
        <v>2505</v>
      </c>
      <c r="L66" s="135"/>
      <c r="M66" s="135"/>
      <c r="N66" s="135">
        <f>'将来負担比率（分子）の構造'!M$41</f>
        <v>2514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2017-05-24T13:34:45Z</cp:lastPrinted>
  <dcterms:created xsi:type="dcterms:W3CDTF">2017-02-15T22:16:02Z</dcterms:created>
  <dcterms:modified xsi:type="dcterms:W3CDTF">2017-05-24T13:35:09Z</dcterms:modified>
</cp:coreProperties>
</file>