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25725" concurrentManualCount="2"/>
</workbook>
</file>

<file path=xl/calcChain.xml><?xml version="1.0" encoding="utf-8"?>
<calcChain xmlns="http://schemas.openxmlformats.org/spreadsheetml/2006/main">
  <c r="BG35" i="9"/>
  <c r="BG34"/>
  <c r="AO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C37"/>
  <c r="CO36"/>
  <c r="BE36"/>
  <c r="AM36"/>
  <c r="C36"/>
  <c r="CO35"/>
  <c r="AM35"/>
  <c r="C34"/>
  <c r="C35" s="1"/>
  <c r="U34"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5" i="9" l="1"/>
  <c r="U36" l="1"/>
  <c r="U37" l="1"/>
  <c r="AM34" l="1"/>
  <c r="BE34" l="1"/>
  <c r="BE35" l="1"/>
  <c r="BW34" s="1"/>
  <c r="BW35" s="1"/>
  <c r="BW36" s="1"/>
  <c r="BW37" s="1"/>
  <c r="BW38" s="1"/>
  <c r="BW39" s="1"/>
  <c r="BW40" s="1"/>
  <c r="BW41" s="1"/>
  <c r="BW42" s="1"/>
  <c r="BW43" s="1"/>
  <c r="CO34" s="1"/>
</calcChain>
</file>

<file path=xl/sharedStrings.xml><?xml version="1.0" encoding="utf-8"?>
<sst xmlns="http://schemas.openxmlformats.org/spreadsheetml/2006/main" count="1080" uniqueCount="563">
  <si>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</si>
  <si>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</si>
  <si>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</si>
  <si>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</si>
  <si>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</si>
  <si>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</si>
  <si>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</si>
  <si>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</si>
  <si>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</si>
  <si>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</si>
  <si>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</si>
  <si>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</si>
  <si>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</si>
  <si>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</si>
  <si>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</si>
  <si>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</si>
  <si>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</si>
  <si>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</si>
  <si>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</si>
  <si>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</si>
  <si>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</si>
  <si>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</si>
  <si>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</si>
  <si>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</si>
  <si>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</si>
  <si>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</si>
  <si>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</si>
  <si>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</si>
  <si>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</si>
  <si>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</si>
  <si>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</si>
  <si>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</si>
  <si>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</si>
  <si>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</si>
  <si>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</si>
  <si>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</si>
  <si>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</si>
  <si>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</si>
  <si>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</si>
  <si>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</si>
  <si>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</si>
  <si>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</si>
  <si>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</si>
  <si>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</si>
  <si>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</si>
  <si>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</si>
  <si>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</si>
  <si>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</si>
  <si>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</si>
  <si>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</si>
  <si>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</si>
  <si>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</si>
  <si>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</si>
  <si>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</si>
  <si>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</si>
  <si>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</si>
  <si>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</si>
  <si>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</si>
  <si>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</si>
  <si>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</si>
  <si>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</si>
  <si>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</si>
  <si>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</si>
  <si>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</si>
  <si>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</si>
  <si>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</si>
  <si>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</si>
  <si>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</si>
  <si>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</si>
  <si>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</si>
  <si>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</si>
  <si>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</si>
  <si>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</si>
  <si>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</si>
  <si>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</si>
  <si>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</si>
  <si>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</si>
  <si>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</si>
  <si>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</si>
  <si>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</si>
  <si>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</si>
  <si>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大月町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</si>
  <si>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</si>
  <si>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</si>
  <si>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</si>
  <si>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</si>
  <si>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</si>
  <si>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</si>
  <si>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</si>
  <si>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</si>
  <si>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</si>
  <si>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</si>
  <si>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</si>
  <si>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</si>
  <si>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</si>
  <si>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</si>
  <si>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</si>
  <si>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</si>
  <si>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</si>
  <si>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</si>
  <si>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</si>
  <si>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</si>
  <si>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</si>
  <si>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</si>
  <si>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</si>
  <si>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</si>
  <si>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</si>
  <si>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</si>
  <si>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</si>
  <si>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</si>
  <si>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</si>
  <si>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</si>
  <si>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</si>
  <si>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</si>
  <si>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</si>
  <si>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</si>
  <si>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</si>
  <si>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</si>
  <si>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</si>
  <si>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</si>
  <si>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</si>
  <si>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</si>
  <si>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</si>
  <si>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</si>
  <si>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</si>
  <si>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</si>
  <si>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</si>
  <si>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</si>
  <si>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</si>
  <si>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</si>
  <si>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</si>
  <si>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</si>
  <si>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</si>
  <si>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</si>
  <si>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</si>
  <si>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</si>
  <si>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</si>
  <si>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</si>
  <si>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</si>
  <si>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</si>
  <si>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</si>
  <si>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</si>
  <si>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</si>
  <si>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</si>
  <si>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</si>
  <si>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</si>
  <si>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</si>
  <si>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</si>
  <si>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</si>
  <si>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</si>
  <si>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</si>
  <si>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</si>
  <si>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</si>
  <si>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</si>
  <si>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</si>
  <si>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</si>
  <si>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</si>
  <si>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</si>
  <si>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</si>
  <si>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</si>
  <si>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</si>
  <si>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</si>
  <si>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</si>
  <si>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</si>
  <si>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</si>
  <si>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</si>
  <si>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</si>
  <si>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</si>
  <si>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</si>
  <si>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</si>
  <si>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</si>
  <si>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</si>
  <si>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</si>
  <si>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</si>
  <si>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</si>
  <si>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</si>
  <si>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</si>
  <si>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</si>
  <si>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</si>
  <si>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</si>
  <si>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</si>
  <si>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</si>
  <si>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</si>
  <si>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</si>
  <si>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</si>
  <si>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</si>
  <si>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</si>
  <si>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</si>
  <si>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</si>
  <si>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</si>
  <si>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</si>
  <si>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</si>
  <si>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</si>
  <si>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</si>
  <si>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高知県大月町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</si>
  <si>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</si>
  <si>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</si>
  <si>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</si>
  <si>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</si>
  <si>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</si>
  <si>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</si>
  <si>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</si>
  <si>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</si>
  <si>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</si>
  <si>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</si>
  <si>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</si>
  <si>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</si>
  <si>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</si>
  <si>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</si>
  <si>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</si>
  <si>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</si>
  <si>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</si>
  <si>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</si>
  <si>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</si>
  <si>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</si>
  <si>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</si>
  <si>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</si>
  <si>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</si>
  <si>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</si>
  <si>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</si>
  <si>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</si>
  <si>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</si>
  <si>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</si>
  <si>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</si>
  <si>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</si>
  <si>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</si>
  <si>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</si>
  <si>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</si>
  <si>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</si>
  <si>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</si>
  <si>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</si>
  <si>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</si>
  <si>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</si>
  <si>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</si>
  <si>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</si>
  <si>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</si>
  <si>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</si>
  <si>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</si>
  <si>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</si>
  <si>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</si>
  <si>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</si>
  <si>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</si>
  <si>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</si>
  <si>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</si>
  <si>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</si>
  <si>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</si>
  <si>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</si>
  <si>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</si>
  <si>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</si>
  <si>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</si>
  <si>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</si>
  <si>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</si>
  <si>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</si>
  <si>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</si>
  <si>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</si>
  <si>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</si>
  <si>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</si>
  <si>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</si>
  <si>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</si>
  <si>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</si>
  <si>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</si>
  <si>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</si>
  <si>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</si>
  <si>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</si>
  <si>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</si>
  <si>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</si>
  <si>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</si>
  <si>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</si>
  <si>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</si>
  <si>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</si>
  <si>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</si>
  <si>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</si>
  <si>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</si>
  <si>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</si>
  <si>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</si>
  <si>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</si>
  <si>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</si>
  <si>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</si>
  <si>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</si>
  <si>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</si>
  <si>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</si>
  <si>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</si>
  <si>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</si>
  <si>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</si>
  <si>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</si>
  <si>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</si>
  <si>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</si>
  <si>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</si>
  <si>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</si>
  <si>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</si>
  <si>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</si>
  <si>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</si>
  <si>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</si>
  <si>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</si>
  <si>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</si>
  <si>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</si>
  <si>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</si>
  <si>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</si>
  <si>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</si>
  <si>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</si>
  <si>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</si>
  <si>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</si>
  <si>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</si>
  <si>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</si>
  <si>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</si>
  <si>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</si>
  <si>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</si>
  <si>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</si>
  <si>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</si>
  <si>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</si>
  <si>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</si>
  <si>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</si>
  <si>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</si>
  <si>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</si>
  <si>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</si>
  <si>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</si>
  <si>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</si>
  <si>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</si>
  <si>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</si>
  <si>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</si>
  <si>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</si>
  <si>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</si>
  <si>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</si>
  <si>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</si>
  <si>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</si>
  <si>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</si>
  <si>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</si>
  <si>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</si>
  <si>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</si>
  <si>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</si>
  <si>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</si>
  <si>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</si>
  <si>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</si>
  <si>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</si>
  <si>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</si>
  <si>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</si>
  <si>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</si>
  <si>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</si>
  <si>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</si>
  <si>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</si>
  <si>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</si>
  <si>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</si>
  <si>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</si>
  <si>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高知県大月町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</si>
  <si>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</si>
  <si>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</si>
  <si>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</si>
  <si>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</si>
  <si>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</si>
  <si>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</si>
  <si>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</si>
  <si>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</si>
  <si>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</si>
  <si>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</si>
  <si>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</si>
  <si>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</si>
  <si>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</si>
  <si>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</si>
  <si>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</si>
  <si>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</si>
  <si>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</si>
  <si>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</si>
  <si>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</si>
  <si>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</si>
  <si>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</si>
  <si>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</si>
  <si>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</si>
  <si>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</si>
  <si>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</si>
  <si>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</si>
  <si>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</si>
  <si>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</si>
  <si>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</si>
  <si>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</si>
  <si>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</si>
  <si>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</si>
  <si>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</si>
  <si>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</si>
  <si>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</si>
  <si>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</si>
  <si>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</si>
  <si>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特別養護老人ホーム特別会計</t>
    <phoneticPr fontId="5"/>
  </si>
  <si>
    <t>大月町病院事業会計</t>
    <phoneticPr fontId="5"/>
  </si>
  <si>
    <t>法適用企業</t>
    <phoneticPr fontId="5"/>
  </si>
  <si>
    <t>簡易水道事業会計</t>
    <phoneticPr fontId="5"/>
  </si>
  <si>
    <t>法非適用企業</t>
    <phoneticPr fontId="5"/>
  </si>
  <si>
    <t>漁業集落排水処理事業特別会計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</si>
  <si>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</si>
  <si>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</si>
  <si>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</si>
  <si>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</si>
  <si>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</si>
  <si>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</si>
  <si>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</si>
  <si>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</si>
  <si>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</si>
  <si>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</si>
  <si>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</si>
  <si>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</si>
  <si>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</si>
  <si>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</si>
  <si>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</si>
  <si>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</si>
  <si>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</si>
  <si>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</si>
  <si>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</si>
  <si>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</si>
  <si>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</si>
  <si>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</si>
  <si>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</si>
  <si>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</si>
  <si>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</si>
  <si>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</si>
  <si>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</si>
  <si>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</si>
  <si>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</si>
  <si>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</si>
  <si>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</si>
  <si>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</si>
  <si>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</si>
  <si>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</si>
  <si>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</si>
  <si>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</si>
  <si>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</si>
  <si>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</si>
  <si>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</si>
  <si>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</si>
  <si>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</si>
  <si>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</si>
  <si>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</si>
  <si>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</si>
  <si>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</si>
  <si>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</si>
  <si>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</si>
  <si>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</si>
  <si>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</si>
  <si>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</si>
  <si>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</si>
  <si>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</si>
  <si>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</si>
  <si>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</si>
  <si>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</si>
  <si>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</si>
  <si>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</si>
  <si>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</si>
  <si>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</si>
  <si>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</si>
  <si>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</si>
  <si>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</si>
  <si>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</si>
  <si>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</si>
  <si>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</si>
  <si>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</si>
  <si>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</si>
  <si>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</si>
  <si>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</si>
  <si>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</si>
  <si>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</si>
  <si>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</si>
  <si>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</si>
  <si>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</si>
  <si>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</si>
  <si>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</si>
  <si>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</si>
  <si>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</si>
  <si>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</si>
  <si>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</si>
  <si>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</si>
  <si>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</si>
  <si>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</si>
  <si>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</si>
  <si>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</si>
  <si>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</si>
  <si>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</si>
  <si>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</si>
  <si>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</si>
  <si>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</si>
  <si>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</si>
  <si>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</si>
  <si>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</si>
  <si>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</si>
  <si>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</si>
  <si>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</si>
  <si>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</si>
  <si>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</si>
  <si>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</si>
  <si>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</si>
  <si>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</si>
  <si>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</si>
  <si>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</si>
  <si>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</si>
  <si>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</si>
  <si>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</si>
  <si>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</si>
  <si>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</si>
  <si>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</si>
  <si>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</si>
  <si>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</si>
  <si>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</si>
  <si>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</si>
  <si>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</si>
  <si>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</si>
  <si>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</si>
  <si>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</si>
  <si>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</si>
  <si>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</si>
  <si>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</si>
  <si>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</si>
  <si>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</si>
  <si>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</si>
  <si>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</si>
  <si>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</si>
  <si>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</si>
  <si>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</si>
  <si>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</si>
  <si>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</si>
  <si>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</si>
  <si>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</si>
  <si>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</si>
  <si>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</si>
  <si>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住宅新築資金等貸付事業特別会計</t>
  </si>
  <si>
    <t>▲ 1.00</t>
  </si>
  <si>
    <t>▲ 1.05</t>
  </si>
  <si>
    <t>▲ 1.08</t>
  </si>
  <si>
    <t>▲ 1.10</t>
  </si>
  <si>
    <t>▲ 1.07</t>
  </si>
  <si>
    <t>一般会計</t>
  </si>
  <si>
    <t>大月町病院事業会計</t>
  </si>
  <si>
    <t>介護保険特別会計</t>
  </si>
  <si>
    <t>簡易水道事業会計</t>
  </si>
  <si>
    <t>後期高齢者医療特別会計</t>
  </si>
  <si>
    <t>国民健康保険事業特別会計</t>
  </si>
  <si>
    <t>漁業集落排水処理事業特別会計</t>
  </si>
  <si>
    <t>その他会計（赤字）</t>
  </si>
  <si>
    <t>その他会計（黒字）</t>
  </si>
  <si>
    <t>-</t>
    <phoneticPr fontId="2"/>
  </si>
  <si>
    <t>-</t>
    <phoneticPr fontId="2"/>
  </si>
  <si>
    <t>-</t>
    <phoneticPr fontId="2"/>
  </si>
  <si>
    <t>幡多広域市町村圏事務組合（一般会計）</t>
    <rPh sb="0" eb="2">
      <t>ハタ</t>
    </rPh>
    <rPh sb="2" eb="4">
      <t>コウイキ</t>
    </rPh>
    <rPh sb="4" eb="7">
      <t>シチョウソン</t>
    </rPh>
    <rPh sb="7" eb="8">
      <t>ケン</t>
    </rPh>
    <rPh sb="8" eb="10">
      <t>ジム</t>
    </rPh>
    <rPh sb="10" eb="12">
      <t>クミアイ</t>
    </rPh>
    <rPh sb="13" eb="15">
      <t>イッパン</t>
    </rPh>
    <rPh sb="15" eb="17">
      <t>カイケイ</t>
    </rPh>
    <phoneticPr fontId="2"/>
  </si>
  <si>
    <t>幡多広域市町村圏事務組合（ふるさと特別会計）</t>
    <rPh sb="0" eb="2">
      <t>ハタ</t>
    </rPh>
    <rPh sb="2" eb="4">
      <t>コウイキ</t>
    </rPh>
    <rPh sb="4" eb="7">
      <t>シチョウソン</t>
    </rPh>
    <rPh sb="7" eb="8">
      <t>ケン</t>
    </rPh>
    <rPh sb="8" eb="10">
      <t>ジム</t>
    </rPh>
    <rPh sb="10" eb="12">
      <t>クミアイ</t>
    </rPh>
    <rPh sb="17" eb="19">
      <t>トクベツ</t>
    </rPh>
    <rPh sb="19" eb="21">
      <t>カイケイ</t>
    </rPh>
    <phoneticPr fontId="2"/>
  </si>
  <si>
    <t>幡多広域市町村圏事務組合（滞納整理事業特別会計）</t>
    <rPh sb="0" eb="2">
      <t>ハタ</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
  </si>
  <si>
    <t>幡多西部消防組合</t>
    <rPh sb="0" eb="2">
      <t>ハタ</t>
    </rPh>
    <rPh sb="2" eb="4">
      <t>セイブ</t>
    </rPh>
    <rPh sb="4" eb="6">
      <t>ショウボウ</t>
    </rPh>
    <rPh sb="6" eb="8">
      <t>クミアイ</t>
    </rPh>
    <phoneticPr fontId="2"/>
  </si>
  <si>
    <t>こうち人づくり広域連合</t>
    <rPh sb="3" eb="4">
      <t>ヒト</t>
    </rPh>
    <rPh sb="7" eb="9">
      <t>コウイキ</t>
    </rPh>
    <rPh sb="9" eb="11">
      <t>レンゴウ</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</si>
  <si>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</si>
  <si>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</si>
  <si>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高知県市町村総合事務組合（会館建設事業特別会計）</t>
    <rPh sb="0" eb="3">
      <t>コウチケン</t>
    </rPh>
    <rPh sb="3" eb="6">
      <t>シチョウソン</t>
    </rPh>
    <rPh sb="6" eb="8">
      <t>ソウゴウ</t>
    </rPh>
    <rPh sb="8" eb="10">
      <t>ジム</t>
    </rPh>
    <rPh sb="10" eb="12">
      <t>クミアイ</t>
    </rPh>
    <rPh sb="13" eb="15">
      <t>カイカン</t>
    </rPh>
    <rPh sb="15" eb="17">
      <t>ケンセツ</t>
    </rPh>
    <rPh sb="17" eb="19">
      <t>ジギョウ</t>
    </rPh>
    <rPh sb="19" eb="21">
      <t>トクベツ</t>
    </rPh>
    <rPh sb="21" eb="23">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</si>
  <si>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</si>
  <si>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</si>
  <si>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</si>
  <si>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</si>
  <si>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大月町ふるさと振興公社</t>
    <rPh sb="0" eb="3">
      <t>オオツキチョウ</t>
    </rPh>
    <rPh sb="7" eb="9">
      <t>シンコウ</t>
    </rPh>
    <rPh sb="9" eb="11">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</si>
  <si>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</si>
  <si>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</si>
  <si>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</si>
  <si>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</si>
  <si>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</si>
  <si>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</si>
  <si>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</si>
  <si>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</si>
  <si>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</si>
  <si>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</si>
  <si>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</si>
  <si>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将来負担比率、実質公債費比率ともに類似団体と比較して高い水準にあるが減少傾向にある。有利債に限定した町債の発行や町債を伴う事業の先送りなどを徹底していることが、
主な要因である。近年は、事業費の大きな事業を多く行ってはいるが、これらにおいても有利債に限定しているため比率の上昇には繋がらないと考えている。</t>
    <rPh sb="1" eb="3">
      <t>ショウライ</t>
    </rPh>
    <rPh sb="3" eb="5">
      <t>フタン</t>
    </rPh>
    <rPh sb="5" eb="7">
      <t>ヒリツ</t>
    </rPh>
    <rPh sb="8" eb="10">
      <t>ジッシツ</t>
    </rPh>
    <rPh sb="10" eb="13">
      <t>コウサイヒ</t>
    </rPh>
    <rPh sb="13" eb="15">
      <t>ヒリツ</t>
    </rPh>
    <rPh sb="18" eb="20">
      <t>ルイジ</t>
    </rPh>
    <rPh sb="20" eb="22">
      <t>ダンタイ</t>
    </rPh>
    <rPh sb="23" eb="25">
      <t>ヒカク</t>
    </rPh>
    <rPh sb="27" eb="28">
      <t>タカ</t>
    </rPh>
    <rPh sb="29" eb="31">
      <t>スイジュン</t>
    </rPh>
    <rPh sb="35" eb="37">
      <t>ゲンショウ</t>
    </rPh>
    <rPh sb="37" eb="39">
      <t>ケイコウ</t>
    </rPh>
    <rPh sb="43" eb="45">
      <t>ユウリ</t>
    </rPh>
    <rPh sb="45" eb="46">
      <t>サイ</t>
    </rPh>
    <rPh sb="47" eb="49">
      <t>ゲンテイ</t>
    </rPh>
    <rPh sb="51" eb="53">
      <t>チョウサイ</t>
    </rPh>
    <rPh sb="54" eb="56">
      <t>ハッコウ</t>
    </rPh>
    <rPh sb="57" eb="59">
      <t>チョウサイ</t>
    </rPh>
    <rPh sb="60" eb="61">
      <t>トモナ</t>
    </rPh>
    <rPh sb="62" eb="64">
      <t>ジギョウ</t>
    </rPh>
    <rPh sb="65" eb="67">
      <t>サキオク</t>
    </rPh>
    <rPh sb="71" eb="73">
      <t>テッテイ</t>
    </rPh>
    <rPh sb="90" eb="92">
      <t>キンネン</t>
    </rPh>
    <rPh sb="94" eb="97">
      <t>ジギョウヒ</t>
    </rPh>
    <rPh sb="98" eb="99">
      <t>オオ</t>
    </rPh>
    <rPh sb="101" eb="103">
      <t>ジギョウ</t>
    </rPh>
    <rPh sb="104" eb="105">
      <t>オオ</t>
    </rPh>
    <rPh sb="106" eb="107">
      <t>オコナ</t>
    </rPh>
    <rPh sb="122" eb="124">
      <t>ユウリ</t>
    </rPh>
    <rPh sb="124" eb="125">
      <t>サイ</t>
    </rPh>
    <rPh sb="126" eb="128">
      <t>ゲンテイ</t>
    </rPh>
    <rPh sb="134" eb="136">
      <t>ヒリツ</t>
    </rPh>
    <rPh sb="137" eb="139">
      <t>ジョウショウ</t>
    </rPh>
    <rPh sb="141" eb="142">
      <t>ツナ</t>
    </rPh>
    <rPh sb="147" eb="148">
      <t>カンガ</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</si>
</sst>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8"/>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51879</c:v>
                </c:pt>
                <c:pt idx="1">
                  <c:v>48119</c:v>
                </c:pt>
                <c:pt idx="2">
                  <c:v>73682</c:v>
                </c:pt>
                <c:pt idx="3">
                  <c:v>127827</c:v>
                </c:pt>
                <c:pt idx="4">
                  <c:v>176472</c:v>
                </c:pt>
              </c:numCache>
            </c:numRef>
          </c:val>
        </c:ser>
        <c:dLbls/>
        <c:marker val="1"/>
        <c:axId val="116051968"/>
        <c:axId val="116053504"/>
      </c:lineChart>
      <c:catAx>
        <c:axId val="116051968"/>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053504"/>
        <c:crosses val="autoZero"/>
        <c:auto val="1"/>
        <c:lblAlgn val="ctr"/>
        <c:lblOffset val="100"/>
        <c:tickLblSkip val="1"/>
        <c:tickMarkSkip val="1"/>
      </c:catAx>
      <c:valAx>
        <c:axId val="116053504"/>
        <c:scaling>
          <c:orientation val="minMax"/>
          <c:max val="22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05196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04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9.58</c:v>
                </c:pt>
                <c:pt idx="1">
                  <c:v>6.05</c:v>
                </c:pt>
                <c:pt idx="2">
                  <c:v>6.81</c:v>
                </c:pt>
                <c:pt idx="3">
                  <c:v>8.1999999999999993</c:v>
                </c:pt>
                <c:pt idx="4">
                  <c:v>5.89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27.26</c:v>
                </c:pt>
                <c:pt idx="1">
                  <c:v>34.33</c:v>
                </c:pt>
                <c:pt idx="2">
                  <c:v>41.16</c:v>
                </c:pt>
                <c:pt idx="3">
                  <c:v>43.76</c:v>
                </c:pt>
                <c:pt idx="4">
                  <c:v>47.02</c:v>
                </c:pt>
              </c:numCache>
            </c:numRef>
          </c:val>
        </c:ser>
        <c:dLbls/>
        <c:gapWidth val="250"/>
        <c:overlap val="100"/>
        <c:axId val="130197376"/>
        <c:axId val="13019891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9.6999999999999993</c:v>
                </c:pt>
                <c:pt idx="1">
                  <c:v>1.82</c:v>
                </c:pt>
                <c:pt idx="2">
                  <c:v>6.73</c:v>
                </c:pt>
                <c:pt idx="3">
                  <c:v>3.44</c:v>
                </c:pt>
                <c:pt idx="4">
                  <c:v>4.26</c:v>
                </c:pt>
              </c:numCache>
            </c:numRef>
          </c:val>
        </c:ser>
        <c:dLbls/>
        <c:marker val="1"/>
        <c:axId val="130197376"/>
        <c:axId val="130198912"/>
      </c:lineChart>
      <c:catAx>
        <c:axId val="13019737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198912"/>
        <c:crosses val="autoZero"/>
        <c:auto val="1"/>
        <c:lblAlgn val="ctr"/>
        <c:lblOffset val="100"/>
        <c:tickLblSkip val="1"/>
        <c:tickMarkSkip val="1"/>
      </c:catAx>
      <c:valAx>
        <c:axId val="13019891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19737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0.15</c:v>
                </c:pt>
                <c:pt idx="2">
                  <c:v>#N/A</c:v>
                </c:pt>
                <c:pt idx="3">
                  <c:v>0.41</c:v>
                </c:pt>
                <c:pt idx="4">
                  <c:v>#N/A</c:v>
                </c:pt>
                <c:pt idx="5">
                  <c:v>0.36</c:v>
                </c:pt>
                <c:pt idx="6">
                  <c:v>#N/A</c:v>
                </c:pt>
                <c:pt idx="7">
                  <c:v>0.23</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漁業集落排水処理事業特別会計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7.0000000000000007E-2</c:v>
                </c:pt>
                <c:pt idx="2">
                  <c:v>#N/A</c:v>
                </c:pt>
                <c:pt idx="3">
                  <c:v>0.08</c:v>
                </c:pt>
                <c:pt idx="4">
                  <c:v>#N/A</c:v>
                </c:pt>
                <c:pt idx="5">
                  <c:v>0.04</c:v>
                </c:pt>
                <c:pt idx="6">
                  <c:v>#N/A</c:v>
                </c:pt>
                <c:pt idx="7">
                  <c:v>0.01</c:v>
                </c:pt>
                <c:pt idx="8">
                  <c:v>#N/A</c:v>
                </c:pt>
                <c:pt idx="9">
                  <c:v>0.02</c:v>
                </c:pt>
              </c:numCache>
            </c:numRef>
          </c:val>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0.03</c:v>
                </c:pt>
                <c:pt idx="4">
                  <c:v>#N/A</c:v>
                </c:pt>
                <c:pt idx="5">
                  <c:v>0.05</c:v>
                </c:pt>
                <c:pt idx="6">
                  <c:v>#N/A</c:v>
                </c:pt>
                <c:pt idx="7">
                  <c:v>0.03</c:v>
                </c:pt>
                <c:pt idx="8">
                  <c:v>#N/A</c:v>
                </c:pt>
                <c:pt idx="9">
                  <c:v>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0.06</c:v>
                </c:pt>
                <c:pt idx="2">
                  <c:v>#N/A</c:v>
                </c:pt>
                <c:pt idx="3">
                  <c:v>7.0000000000000007E-2</c:v>
                </c:pt>
                <c:pt idx="4">
                  <c:v>#N/A</c:v>
                </c:pt>
                <c:pt idx="5">
                  <c:v>0.02</c:v>
                </c:pt>
                <c:pt idx="6">
                  <c:v>#N/A</c:v>
                </c:pt>
                <c:pt idx="7">
                  <c:v>0.04</c:v>
                </c:pt>
                <c:pt idx="8">
                  <c:v>#N/A</c:v>
                </c:pt>
                <c:pt idx="9">
                  <c:v>0.05</c:v>
                </c:pt>
              </c:numCache>
            </c:numRef>
          </c:val>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0.23</c:v>
                </c:pt>
                <c:pt idx="2">
                  <c:v>#N/A</c:v>
                </c:pt>
                <c:pt idx="3">
                  <c:v>0.37</c:v>
                </c:pt>
                <c:pt idx="4">
                  <c:v>#N/A</c:v>
                </c:pt>
                <c:pt idx="5">
                  <c:v>0.7</c:v>
                </c:pt>
                <c:pt idx="6">
                  <c:v>#N/A</c:v>
                </c:pt>
                <c:pt idx="7">
                  <c:v>0.33</c:v>
                </c:pt>
                <c:pt idx="8">
                  <c:v>#N/A</c:v>
                </c:pt>
                <c:pt idx="9">
                  <c:v>0.08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0.14000000000000001</c:v>
                </c:pt>
                <c:pt idx="2">
                  <c:v>#N/A</c:v>
                </c:pt>
                <c:pt idx="3">
                  <c:v>0.03</c:v>
                </c:pt>
                <c:pt idx="4">
                  <c:v>#N/A</c:v>
                </c:pt>
                <c:pt idx="5">
                  <c:v>0</c:v>
                </c:pt>
                <c:pt idx="6">
                  <c:v>#N/A</c:v>
                </c:pt>
                <c:pt idx="7">
                  <c:v>0.63</c:v>
                </c:pt>
                <c:pt idx="8">
                  <c:v>#N/A</c:v>
                </c:pt>
                <c:pt idx="9">
                  <c:v>0.69</c:v>
                </c:pt>
              </c:numCache>
            </c:numRef>
          </c:val>
        </c:ser>
        <c:ser>
          <c:idx val="7"/>
          <c:order val="7"/>
          <c:tx>
            <c:strRef>
              <c:f>データシート!$A$34</c:f>
              <c:strCache>
                <c:ptCount val="1"/>
                <c:pt idx="0">
                  <c:v>大月町病院事業会計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1.01</c:v>
                </c:pt>
                <c:pt idx="2">
                  <c:v>#N/A</c:v>
                </c:pt>
                <c:pt idx="3">
                  <c:v>1.55</c:v>
                </c:pt>
                <c:pt idx="4">
                  <c:v>#N/A</c:v>
                </c:pt>
                <c:pt idx="5">
                  <c:v>2.59</c:v>
                </c:pt>
                <c:pt idx="6">
                  <c:v>#N/A</c:v>
                </c:pt>
                <c:pt idx="7">
                  <c:v>4.16</c:v>
                </c:pt>
                <c:pt idx="8">
                  <c:v>#N/A</c:v>
                </c:pt>
                <c:pt idx="9">
                  <c:v>5.9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10.58</c:v>
                </c:pt>
                <c:pt idx="2">
                  <c:v>#N/A</c:v>
                </c:pt>
                <c:pt idx="3">
                  <c:v>7.1</c:v>
                </c:pt>
                <c:pt idx="4">
                  <c:v>#N/A</c:v>
                </c:pt>
                <c:pt idx="5">
                  <c:v>7.89</c:v>
                </c:pt>
                <c:pt idx="6">
                  <c:v>#N/A</c:v>
                </c:pt>
                <c:pt idx="7">
                  <c:v>9.3000000000000007</c:v>
                </c:pt>
                <c:pt idx="8">
                  <c:v>#N/A</c:v>
                </c:pt>
                <c:pt idx="9">
                  <c:v>6.96</c:v>
                </c:pt>
              </c:numCache>
            </c:numRef>
          </c:val>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1</c:v>
                </c:pt>
                <c:pt idx="1">
                  <c:v>#N/A</c:v>
                </c:pt>
                <c:pt idx="2">
                  <c:v>1.05</c:v>
                </c:pt>
                <c:pt idx="3">
                  <c:v>#N/A</c:v>
                </c:pt>
                <c:pt idx="4">
                  <c:v>1.08</c:v>
                </c:pt>
                <c:pt idx="5">
                  <c:v>#N/A</c:v>
                </c:pt>
                <c:pt idx="6">
                  <c:v>1.1000000000000001</c:v>
                </c:pt>
                <c:pt idx="7">
                  <c:v>#N/A</c:v>
                </c:pt>
                <c:pt idx="8">
                  <c:v>1.07</c:v>
                </c:pt>
                <c:pt idx="9">
                  <c:v>#N/A</c:v>
                </c:pt>
              </c:numCache>
            </c:numRef>
          </c:val>
        </c:ser>
        <c:dLbls/>
        <c:overlap val="100"/>
        <c:axId val="131471232"/>
        <c:axId val="131472768"/>
      </c:barChart>
      <c:catAx>
        <c:axId val="13147123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472768"/>
        <c:crosses val="autoZero"/>
        <c:auto val="1"/>
        <c:lblAlgn val="ctr"/>
        <c:lblOffset val="100"/>
        <c:tickLblSkip val="1"/>
        <c:tickMarkSkip val="1"/>
      </c:catAx>
      <c:valAx>
        <c:axId val="13147276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47123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94E-2"/>
          <c:y val="8.7976539589442848E-2"/>
          <c:w val="0.90356317136844189"/>
          <c:h val="0.63929618768328522"/>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554</c:v>
                </c:pt>
                <c:pt idx="5">
                  <c:v>533</c:v>
                </c:pt>
                <c:pt idx="8">
                  <c:v>507</c:v>
                </c:pt>
                <c:pt idx="11">
                  <c:v>519</c:v>
                </c:pt>
                <c:pt idx="14">
                  <c:v>530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c:v>
                </c:pt>
                <c:pt idx="3">
                  <c:v>4</c:v>
                </c:pt>
                <c:pt idx="6">
                  <c:v>3</c:v>
                </c:pt>
                <c:pt idx="9">
                  <c:v>4</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48</c:v>
                </c:pt>
                <c:pt idx="3">
                  <c:v>48</c:v>
                </c:pt>
                <c:pt idx="6">
                  <c:v>48</c:v>
                </c:pt>
                <c:pt idx="9">
                  <c:v>48</c:v>
                </c:pt>
                <c:pt idx="12">
                  <c:v>50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59</c:v>
                </c:pt>
                <c:pt idx="3">
                  <c:v>55</c:v>
                </c:pt>
                <c:pt idx="6">
                  <c:v>49</c:v>
                </c:pt>
                <c:pt idx="9">
                  <c:v>43</c:v>
                </c:pt>
                <c:pt idx="12">
                  <c:v>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749</c:v>
                </c:pt>
                <c:pt idx="3">
                  <c:v>701</c:v>
                </c:pt>
                <c:pt idx="6">
                  <c:v>645</c:v>
                </c:pt>
                <c:pt idx="9">
                  <c:v>600</c:v>
                </c:pt>
                <c:pt idx="12">
                  <c:v>592</c:v>
                </c:pt>
              </c:numCache>
            </c:numRef>
          </c:val>
        </c:ser>
        <c:dLbls/>
        <c:gapWidth val="100"/>
        <c:overlap val="100"/>
        <c:axId val="119289344"/>
        <c:axId val="119290880"/>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306</c:v>
                </c:pt>
                <c:pt idx="2">
                  <c:v>#N/A</c:v>
                </c:pt>
                <c:pt idx="3">
                  <c:v>#N/A</c:v>
                </c:pt>
                <c:pt idx="4">
                  <c:v>275</c:v>
                </c:pt>
                <c:pt idx="5">
                  <c:v>#N/A</c:v>
                </c:pt>
                <c:pt idx="6">
                  <c:v>#N/A</c:v>
                </c:pt>
                <c:pt idx="7">
                  <c:v>238</c:v>
                </c:pt>
                <c:pt idx="8">
                  <c:v>#N/A</c:v>
                </c:pt>
                <c:pt idx="9">
                  <c:v>#N/A</c:v>
                </c:pt>
                <c:pt idx="10">
                  <c:v>176</c:v>
                </c:pt>
                <c:pt idx="11">
                  <c:v>#N/A</c:v>
                </c:pt>
                <c:pt idx="12">
                  <c:v>#N/A</c:v>
                </c:pt>
                <c:pt idx="13">
                  <c:v>142</c:v>
                </c:pt>
                <c:pt idx="14">
                  <c:v>#N/A</c:v>
                </c:pt>
              </c:numCache>
            </c:numRef>
          </c:val>
        </c:ser>
        <c:dLbls/>
        <c:marker val="1"/>
        <c:axId val="119289344"/>
        <c:axId val="119290880"/>
      </c:lineChart>
      <c:catAx>
        <c:axId val="11928934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290880"/>
        <c:crosses val="autoZero"/>
        <c:auto val="1"/>
        <c:lblAlgn val="ctr"/>
        <c:lblOffset val="100"/>
        <c:tickLblSkip val="1"/>
        <c:tickMarkSkip val="1"/>
      </c:catAx>
      <c:valAx>
        <c:axId val="11929088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28934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9E-2"/>
          <c:w val="0.86496884859089662"/>
          <c:h val="0.58918212773855405"/>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4690</c:v>
                </c:pt>
                <c:pt idx="5">
                  <c:v>4565</c:v>
                </c:pt>
                <c:pt idx="8">
                  <c:v>4652</c:v>
                </c:pt>
                <c:pt idx="11">
                  <c:v>4477</c:v>
                </c:pt>
                <c:pt idx="14">
                  <c:v>4348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94</c:v>
                </c:pt>
                <c:pt idx="5">
                  <c:v>71</c:v>
                </c:pt>
                <c:pt idx="8">
                  <c:v>67</c:v>
                </c:pt>
                <c:pt idx="11">
                  <c:v>68</c:v>
                </c:pt>
                <c:pt idx="14">
                  <c:v>61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1317</c:v>
                </c:pt>
                <c:pt idx="5">
                  <c:v>1466</c:v>
                </c:pt>
                <c:pt idx="8">
                  <c:v>1611</c:v>
                </c:pt>
                <c:pt idx="11">
                  <c:v>1667</c:v>
                </c:pt>
                <c:pt idx="14">
                  <c:v>1970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43</c:v>
                </c:pt>
                <c:pt idx="3">
                  <c:v>22</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1589</c:v>
                </c:pt>
                <c:pt idx="3">
                  <c:v>1586</c:v>
                </c:pt>
                <c:pt idx="6">
                  <c:v>1552</c:v>
                </c:pt>
                <c:pt idx="9">
                  <c:v>1443</c:v>
                </c:pt>
                <c:pt idx="12">
                  <c:v>1346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250</c:v>
                </c:pt>
                <c:pt idx="3">
                  <c:v>218</c:v>
                </c:pt>
                <c:pt idx="6">
                  <c:v>186</c:v>
                </c:pt>
                <c:pt idx="9">
                  <c:v>143</c:v>
                </c:pt>
                <c:pt idx="12">
                  <c:v>92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352</c:v>
                </c:pt>
                <c:pt idx="3">
                  <c:v>309</c:v>
                </c:pt>
                <c:pt idx="6">
                  <c:v>312</c:v>
                </c:pt>
                <c:pt idx="9">
                  <c:v>289</c:v>
                </c:pt>
                <c:pt idx="12">
                  <c:v>308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5621</c:v>
                </c:pt>
                <c:pt idx="3">
                  <c:v>5326</c:v>
                </c:pt>
                <c:pt idx="6">
                  <c:v>5154</c:v>
                </c:pt>
                <c:pt idx="9">
                  <c:v>5351</c:v>
                </c:pt>
                <c:pt idx="12">
                  <c:v>5380</c:v>
                </c:pt>
              </c:numCache>
            </c:numRef>
          </c:val>
        </c:ser>
        <c:dLbls/>
        <c:gapWidth val="100"/>
        <c:overlap val="100"/>
        <c:axId val="132406656"/>
        <c:axId val="13242483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1754</c:v>
                </c:pt>
                <c:pt idx="2">
                  <c:v>#N/A</c:v>
                </c:pt>
                <c:pt idx="3">
                  <c:v>#N/A</c:v>
                </c:pt>
                <c:pt idx="4">
                  <c:v>1359</c:v>
                </c:pt>
                <c:pt idx="5">
                  <c:v>#N/A</c:v>
                </c:pt>
                <c:pt idx="6">
                  <c:v>#N/A</c:v>
                </c:pt>
                <c:pt idx="7">
                  <c:v>875</c:v>
                </c:pt>
                <c:pt idx="8">
                  <c:v>#N/A</c:v>
                </c:pt>
                <c:pt idx="9">
                  <c:v>#N/A</c:v>
                </c:pt>
                <c:pt idx="10">
                  <c:v>1014</c:v>
                </c:pt>
                <c:pt idx="11">
                  <c:v>#N/A</c:v>
                </c:pt>
                <c:pt idx="12">
                  <c:v>#N/A</c:v>
                </c:pt>
                <c:pt idx="13">
                  <c:v>748</c:v>
                </c:pt>
                <c:pt idx="14">
                  <c:v>#N/A</c:v>
                </c:pt>
              </c:numCache>
            </c:numRef>
          </c:val>
        </c:ser>
        <c:dLbls/>
        <c:marker val="1"/>
        <c:axId val="132406656"/>
        <c:axId val="132424832"/>
      </c:lineChart>
      <c:catAx>
        <c:axId val="13240665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424832"/>
        <c:crosses val="autoZero"/>
        <c:auto val="1"/>
        <c:lblAlgn val="ctr"/>
        <c:lblOffset val="100"/>
        <c:tickLblSkip val="1"/>
        <c:tickMarkSkip val="1"/>
      </c:catAx>
      <c:valAx>
        <c:axId val="13242483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40665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132623744"/>
        <c:axId val="132322048"/>
      </c:scatterChart>
      <c:valAx>
        <c:axId val="132623744"/>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322048"/>
        <c:crosses val="autoZero"/>
        <c:crossBetween val="midCat"/>
      </c:valAx>
      <c:valAx>
        <c:axId val="132322048"/>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2623744"/>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12.7</c:v>
                </c:pt>
                <c:pt idx="1">
                  <c:v>12.5</c:v>
                </c:pt>
                <c:pt idx="2">
                  <c:v>11.9</c:v>
                </c:pt>
                <c:pt idx="3">
                  <c:v>10.199999999999999</c:v>
                </c:pt>
                <c:pt idx="4">
                  <c:v>8.1999999999999993</c:v>
                </c:pt>
              </c:numCache>
            </c:numRef>
          </c:xVal>
          <c:yVal>
            <c:numRef>
              <c:f>公会計指標分析・財政指標組合せ分析表!$K$73:$O$73</c:f>
              <c:numCache>
                <c:formatCode>#,##0.0;"▲ "#,##0.0</c:formatCode>
                <c:ptCount val="5"/>
                <c:pt idx="0">
                  <c:v>74</c:v>
                </c:pt>
                <c:pt idx="1">
                  <c:v>60.1</c:v>
                </c:pt>
                <c:pt idx="2">
                  <c:v>39.299999999999997</c:v>
                </c:pt>
                <c:pt idx="3">
                  <c:v>46.5</c:v>
                </c:pt>
                <c:pt idx="4">
                  <c:v>32.9</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er>
        <c:dLbls/>
        <c:axId val="132851200"/>
        <c:axId val="132853120"/>
      </c:scatterChart>
      <c:valAx>
        <c:axId val="132851200"/>
        <c:scaling>
          <c:orientation val="minMax"/>
          <c:max val="13.1"/>
          <c:min val="7.9"/>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853120"/>
        <c:crosses val="autoZero"/>
        <c:crossBetween val="midCat"/>
      </c:valAx>
      <c:valAx>
        <c:axId val="132853120"/>
        <c:scaling>
          <c:orientation val="minMax"/>
          <c:max val="87"/>
          <c:min val="-9"/>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2851200"/>
        <c:crosses val="autoZero"/>
        <c:crossBetween val="midCat"/>
        <c:majorUnit val="9"/>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実質公債費比率については、一時期の危機的状況から脱し順調に回復している。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その背景は、通年取り組んできた有利債に限定した町債の発行、それ以外の町債を伴う事業の先送りなどの成果の表れと考える。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現在、防災対策事業を中心に比較的大きな事業を実施しているため、今後も緊急性・重要性・有利性を重視し、この水準を維持することに努める。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将来負担比率が改善した要因は、財政調整基金等の充当可能基金増によるものである。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将来負担額について、一般会計等地方債現在高は当分の間、増加する見込みではあるが、職員の若返りにより退職手当負担見込額は減少していくものと考える。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今後も、不要な事業の廃止などで現在高を減らしつつ、緊急性等の高い事業においては</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有利債に限定し基準財政需要額算入見込額を維持することに努めていく。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高知県大月町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5,527
5,517
102.94
4,994,935
4,812,215
164,221
2,789,647
5,379,804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32.9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5,527
5,517
102.94
4,994,935
4,812,215
164,221
2,789,647
5,379,804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32.9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5,527
5,517
102.94
4,994,935
4,812,215
164,221
2,789,647
5,379,804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32.9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高知県大月町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5,527
5,517
102.94
4,994,935
4,812,215
164,221
2,789,647
5,379,804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32.9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a:t>
          </a:r>
          <a:r>
            <a:rPr kumimoji="1" lang="en-US" altLang="ja-JP" sz="1300">
              <a:latin typeface="ＭＳ Ｐゴシック"/>
            </a:rPr>
            <a:t>27</a:t>
          </a:r>
          <a:r>
            <a:rPr kumimoji="1" lang="ja-JP" altLang="en-US" sz="1300">
              <a:latin typeface="ＭＳ Ｐゴシック"/>
            </a:rPr>
            <a:t>年度末</a:t>
          </a:r>
          <a:r>
            <a:rPr kumimoji="1" lang="en-US" altLang="ja-JP" sz="1300">
              <a:latin typeface="ＭＳ Ｐゴシック"/>
            </a:rPr>
            <a:t>43.4</a:t>
          </a:r>
          <a:r>
            <a:rPr kumimoji="1" lang="ja-JP" altLang="en-US" sz="1300">
              <a:latin typeface="ＭＳ Ｐゴシック"/>
            </a:rPr>
            <a:t>％）に加え、町の基幹産業である一次産業の不振など財政基盤は弱く、類似団体の中でも最低水準にある。</a:t>
          </a:r>
          <a:endParaRPr kumimoji="1" lang="en-US" altLang="ja-JP" sz="1300">
            <a:latin typeface="ＭＳ Ｐゴシック"/>
          </a:endParaRPr>
        </a:p>
        <a:p>
          <a:r>
            <a:rPr kumimoji="1" lang="ja-JP" altLang="en-US" sz="1300">
              <a:latin typeface="ＭＳ Ｐゴシック"/>
            </a:rPr>
            <a:t>　複雑多岐に亘る住民ニーズに対応するため、組織の再構築に努めるとともに、一次産業の振興を図りながら、住みたい・住める・住んでよかったまちづくりに向け第６次大月町総合振興計画に沿った施策に取り組み、活力あるまちづくりを展開しつつ、行政の効率化に努める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61685</xdr:rowOff>
    </xdr:to>
    <xdr:cxnSp macro="">
      <xdr:nvCxnSpPr>
        <xdr:cNvPr id="69" name="直線コネクタ 68"/>
        <xdr:cNvCxnSpPr/>
      </xdr:nvCxnSpPr>
      <xdr:spPr>
        <a:xfrm flipV="1">
          <a:off x="4114800" y="75882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61685</xdr:rowOff>
    </xdr:to>
    <xdr:cxnSp macro="">
      <xdr:nvCxnSpPr>
        <xdr:cNvPr id="72" name="直線コネクタ 71"/>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5" name="直線コネクタ 74"/>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61685</xdr:rowOff>
    </xdr:to>
    <xdr:cxnSp macro="">
      <xdr:nvCxnSpPr>
        <xdr:cNvPr id="78" name="直線コネクタ 77"/>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8" name="円/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60977</xdr:rowOff>
    </xdr:from>
    <xdr:ext cx="762000" cy="259045"/>
    <xdr:sp macro="" textlink="">
      <xdr:nvSpPr>
        <xdr:cNvPr id="89"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0" name="円/楕円 89"/>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1" name="テキスト ボックス 90"/>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対策として取り組む経費が交付税算定に盛り込まれたことで普通交付税が増となり比率は類似団体平均まで改善されているが、防災対策・地方創生と行政課題は山積みであり、職員採用や、普通建設事業が集中していることから、今後は人件費、公債費ともに増加する見込みであり、悪化は避けられない状況にある。今後も、全ての事務事業の優先度を厳しく点検し、優先度の低いものについては、計画的に縮小・廃止を進め経常経費の削減に努め、現在の水準を維持す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68580</xdr:rowOff>
    </xdr:from>
    <xdr:to>
      <xdr:col>7</xdr:col>
      <xdr:colOff>152400</xdr:colOff>
      <xdr:row>63</xdr:row>
      <xdr:rowOff>37084</xdr:rowOff>
    </xdr:to>
    <xdr:cxnSp macro="">
      <xdr:nvCxnSpPr>
        <xdr:cNvPr id="130" name="直線コネクタ 129"/>
        <xdr:cNvCxnSpPr/>
      </xdr:nvCxnSpPr>
      <xdr:spPr>
        <a:xfrm flipV="1">
          <a:off x="4114800" y="10698480"/>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155448</xdr:rowOff>
    </xdr:from>
    <xdr:to>
      <xdr:col>6</xdr:col>
      <xdr:colOff>0</xdr:colOff>
      <xdr:row>63</xdr:row>
      <xdr:rowOff>37084</xdr:rowOff>
    </xdr:to>
    <xdr:cxnSp macro="">
      <xdr:nvCxnSpPr>
        <xdr:cNvPr id="133" name="直線コネクタ 132"/>
        <xdr:cNvCxnSpPr/>
      </xdr:nvCxnSpPr>
      <xdr:spPr>
        <a:xfrm>
          <a:off x="3225800" y="107853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155448</xdr:rowOff>
    </xdr:from>
    <xdr:to>
      <xdr:col>4</xdr:col>
      <xdr:colOff>482600</xdr:colOff>
      <xdr:row>63</xdr:row>
      <xdr:rowOff>46736</xdr:rowOff>
    </xdr:to>
    <xdr:cxnSp macro="">
      <xdr:nvCxnSpPr>
        <xdr:cNvPr id="136" name="直線コネクタ 135"/>
        <xdr:cNvCxnSpPr/>
      </xdr:nvCxnSpPr>
      <xdr:spPr>
        <a:xfrm flipV="1">
          <a:off x="2336800" y="1078534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46736</xdr:rowOff>
    </xdr:from>
    <xdr:to>
      <xdr:col>3</xdr:col>
      <xdr:colOff>279400</xdr:colOff>
      <xdr:row>63</xdr:row>
      <xdr:rowOff>104648</xdr:rowOff>
    </xdr:to>
    <xdr:cxnSp macro="">
      <xdr:nvCxnSpPr>
        <xdr:cNvPr id="139" name="直線コネクタ 138"/>
        <xdr:cNvCxnSpPr/>
      </xdr:nvCxnSpPr>
      <xdr:spPr>
        <a:xfrm flipV="1">
          <a:off x="1447800" y="1084808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17780</xdr:rowOff>
    </xdr:from>
    <xdr:to>
      <xdr:col>7</xdr:col>
      <xdr:colOff>203200</xdr:colOff>
      <xdr:row>62</xdr:row>
      <xdr:rowOff>119380</xdr:rowOff>
    </xdr:to>
    <xdr:sp macro="" textlink="">
      <xdr:nvSpPr>
        <xdr:cNvPr id="149" name="円/楕円 148"/>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161307</xdr:rowOff>
    </xdr:from>
    <xdr:ext cx="762000" cy="259045"/>
    <xdr:sp macro="" textlink="">
      <xdr:nvSpPr>
        <xdr:cNvPr id="150" name="財政構造の弾力性該当値テキスト"/>
        <xdr:cNvSpPr txBox="1"/>
      </xdr:nvSpPr>
      <xdr:spPr>
        <a:xfrm>
          <a:off x="5041900" y="1061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157734</xdr:rowOff>
    </xdr:from>
    <xdr:to>
      <xdr:col>6</xdr:col>
      <xdr:colOff>50800</xdr:colOff>
      <xdr:row>63</xdr:row>
      <xdr:rowOff>87884</xdr:rowOff>
    </xdr:to>
    <xdr:sp macro="" textlink="">
      <xdr:nvSpPr>
        <xdr:cNvPr id="151" name="円/楕円 150"/>
        <xdr:cNvSpPr/>
      </xdr:nvSpPr>
      <xdr:spPr>
        <a:xfrm>
          <a:off x="4064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72661</xdr:rowOff>
    </xdr:from>
    <xdr:ext cx="736600" cy="259045"/>
    <xdr:sp macro="" textlink="">
      <xdr:nvSpPr>
        <xdr:cNvPr id="152" name="テキスト ボックス 151"/>
        <xdr:cNvSpPr txBox="1"/>
      </xdr:nvSpPr>
      <xdr:spPr>
        <a:xfrm>
          <a:off x="3733800" y="1087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104648</xdr:rowOff>
    </xdr:from>
    <xdr:to>
      <xdr:col>4</xdr:col>
      <xdr:colOff>533400</xdr:colOff>
      <xdr:row>63</xdr:row>
      <xdr:rowOff>34798</xdr:rowOff>
    </xdr:to>
    <xdr:sp macro="" textlink="">
      <xdr:nvSpPr>
        <xdr:cNvPr id="153" name="円/楕円 152"/>
        <xdr:cNvSpPr/>
      </xdr:nvSpPr>
      <xdr:spPr>
        <a:xfrm>
          <a:off x="3175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19575</xdr:rowOff>
    </xdr:from>
    <xdr:ext cx="762000" cy="259045"/>
    <xdr:sp macro="" textlink="">
      <xdr:nvSpPr>
        <xdr:cNvPr id="154" name="テキスト ボックス 153"/>
        <xdr:cNvSpPr txBox="1"/>
      </xdr:nvSpPr>
      <xdr:spPr>
        <a:xfrm>
          <a:off x="2844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167386</xdr:rowOff>
    </xdr:from>
    <xdr:to>
      <xdr:col>3</xdr:col>
      <xdr:colOff>330200</xdr:colOff>
      <xdr:row>63</xdr:row>
      <xdr:rowOff>97536</xdr:rowOff>
    </xdr:to>
    <xdr:sp macro="" textlink="">
      <xdr:nvSpPr>
        <xdr:cNvPr id="155" name="円/楕円 154"/>
        <xdr:cNvSpPr/>
      </xdr:nvSpPr>
      <xdr:spPr>
        <a:xfrm>
          <a:off x="2286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82313</xdr:rowOff>
    </xdr:from>
    <xdr:ext cx="762000" cy="259045"/>
    <xdr:sp macro="" textlink="">
      <xdr:nvSpPr>
        <xdr:cNvPr id="156" name="テキスト ボックス 155"/>
        <xdr:cNvSpPr txBox="1"/>
      </xdr:nvSpPr>
      <xdr:spPr>
        <a:xfrm>
          <a:off x="1955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53848</xdr:rowOff>
    </xdr:from>
    <xdr:to>
      <xdr:col>2</xdr:col>
      <xdr:colOff>127000</xdr:colOff>
      <xdr:row>63</xdr:row>
      <xdr:rowOff>155448</xdr:rowOff>
    </xdr:to>
    <xdr:sp macro="" textlink="">
      <xdr:nvSpPr>
        <xdr:cNvPr id="157" name="円/楕円 156"/>
        <xdr:cNvSpPr/>
      </xdr:nvSpPr>
      <xdr:spPr>
        <a:xfrm>
          <a:off x="1397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140225</xdr:rowOff>
    </xdr:from>
    <xdr:ext cx="762000" cy="259045"/>
    <xdr:sp macro="" textlink="">
      <xdr:nvSpPr>
        <xdr:cNvPr id="158" name="テキスト ボックス 157"/>
        <xdr:cNvSpPr txBox="1"/>
      </xdr:nvSpPr>
      <xdr:spPr>
        <a:xfrm>
          <a:off x="1066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[260,045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増となった要因は、人口が減少する中にあって職員数が増加（４名）したことによる人件費の増額が挙げられる。事務事業の多様化に対応するため職員採用を継続的に行っており悪化が予想されるが、類似団体平均内にとどめるため経常経費の削減に努め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145186</xdr:rowOff>
    </xdr:from>
    <xdr:to>
      <xdr:col>7</xdr:col>
      <xdr:colOff>152400</xdr:colOff>
      <xdr:row>84</xdr:row>
      <xdr:rowOff>42514</xdr:rowOff>
    </xdr:to>
    <xdr:cxnSp macro="">
      <xdr:nvCxnSpPr>
        <xdr:cNvPr id="193" name="直線コネクタ 192"/>
        <xdr:cNvCxnSpPr/>
      </xdr:nvCxnSpPr>
      <xdr:spPr>
        <a:xfrm>
          <a:off x="4114800" y="14375536"/>
          <a:ext cx="838200" cy="6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128251</xdr:rowOff>
    </xdr:from>
    <xdr:to>
      <xdr:col>6</xdr:col>
      <xdr:colOff>0</xdr:colOff>
      <xdr:row>83</xdr:row>
      <xdr:rowOff>145186</xdr:rowOff>
    </xdr:to>
    <xdr:cxnSp macro="">
      <xdr:nvCxnSpPr>
        <xdr:cNvPr id="196" name="直線コネクタ 195"/>
        <xdr:cNvCxnSpPr/>
      </xdr:nvCxnSpPr>
      <xdr:spPr>
        <a:xfrm>
          <a:off x="3225800" y="14358601"/>
          <a:ext cx="889000" cy="1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92615</xdr:rowOff>
    </xdr:from>
    <xdr:to>
      <xdr:col>4</xdr:col>
      <xdr:colOff>482600</xdr:colOff>
      <xdr:row>83</xdr:row>
      <xdr:rowOff>128251</xdr:rowOff>
    </xdr:to>
    <xdr:cxnSp macro="">
      <xdr:nvCxnSpPr>
        <xdr:cNvPr id="199" name="直線コネクタ 198"/>
        <xdr:cNvCxnSpPr/>
      </xdr:nvCxnSpPr>
      <xdr:spPr>
        <a:xfrm>
          <a:off x="2336800" y="14322965"/>
          <a:ext cx="889000" cy="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92615</xdr:rowOff>
    </xdr:from>
    <xdr:to>
      <xdr:col>3</xdr:col>
      <xdr:colOff>279400</xdr:colOff>
      <xdr:row>84</xdr:row>
      <xdr:rowOff>20275</xdr:rowOff>
    </xdr:to>
    <xdr:cxnSp macro="">
      <xdr:nvCxnSpPr>
        <xdr:cNvPr id="202" name="直線コネクタ 201"/>
        <xdr:cNvCxnSpPr/>
      </xdr:nvCxnSpPr>
      <xdr:spPr>
        <a:xfrm flipV="1">
          <a:off x="1447800" y="14322965"/>
          <a:ext cx="889000" cy="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29464</xdr:rowOff>
    </xdr:from>
    <xdr:ext cx="762000" cy="259045"/>
    <xdr:sp macro="" textlink="">
      <xdr:nvSpPr>
        <xdr:cNvPr id="206" name="テキスト ボックス 205"/>
        <xdr:cNvSpPr txBox="1"/>
      </xdr:nvSpPr>
      <xdr:spPr>
        <a:xfrm>
          <a:off x="1066800" y="1408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163164</xdr:rowOff>
    </xdr:from>
    <xdr:to>
      <xdr:col>7</xdr:col>
      <xdr:colOff>203200</xdr:colOff>
      <xdr:row>84</xdr:row>
      <xdr:rowOff>93314</xdr:rowOff>
    </xdr:to>
    <xdr:sp macro="" textlink="">
      <xdr:nvSpPr>
        <xdr:cNvPr id="212" name="円/楕円 211"/>
        <xdr:cNvSpPr/>
      </xdr:nvSpPr>
      <xdr:spPr>
        <a:xfrm>
          <a:off x="4902200" y="1439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8241</xdr:rowOff>
    </xdr:from>
    <xdr:ext cx="762000" cy="259045"/>
    <xdr:sp macro="" textlink="">
      <xdr:nvSpPr>
        <xdr:cNvPr id="213" name="人件費・物件費等の状況該当値テキスト"/>
        <xdr:cNvSpPr txBox="1"/>
      </xdr:nvSpPr>
      <xdr:spPr>
        <a:xfrm>
          <a:off x="5041900" y="1423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260,045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94386</xdr:rowOff>
    </xdr:from>
    <xdr:to>
      <xdr:col>6</xdr:col>
      <xdr:colOff>50800</xdr:colOff>
      <xdr:row>84</xdr:row>
      <xdr:rowOff>24536</xdr:rowOff>
    </xdr:to>
    <xdr:sp macro="" textlink="">
      <xdr:nvSpPr>
        <xdr:cNvPr id="214" name="円/楕円 213"/>
        <xdr:cNvSpPr/>
      </xdr:nvSpPr>
      <xdr:spPr>
        <a:xfrm>
          <a:off x="4064000" y="143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34713</xdr:rowOff>
    </xdr:from>
    <xdr:ext cx="736600" cy="259045"/>
    <xdr:sp macro="" textlink="">
      <xdr:nvSpPr>
        <xdr:cNvPr id="215" name="テキスト ボックス 214"/>
        <xdr:cNvSpPr txBox="1"/>
      </xdr:nvSpPr>
      <xdr:spPr>
        <a:xfrm>
          <a:off x="3733800" y="14093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242,943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77451</xdr:rowOff>
    </xdr:from>
    <xdr:to>
      <xdr:col>4</xdr:col>
      <xdr:colOff>533400</xdr:colOff>
      <xdr:row>84</xdr:row>
      <xdr:rowOff>7601</xdr:rowOff>
    </xdr:to>
    <xdr:sp macro="" textlink="">
      <xdr:nvSpPr>
        <xdr:cNvPr id="216" name="円/楕円 215"/>
        <xdr:cNvSpPr/>
      </xdr:nvSpPr>
      <xdr:spPr>
        <a:xfrm>
          <a:off x="3175000" y="1430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17778</xdr:rowOff>
    </xdr:from>
    <xdr:ext cx="762000" cy="259045"/>
    <xdr:sp macro="" textlink="">
      <xdr:nvSpPr>
        <xdr:cNvPr id="217" name="テキスト ボックス 216"/>
        <xdr:cNvSpPr txBox="1"/>
      </xdr:nvSpPr>
      <xdr:spPr>
        <a:xfrm>
          <a:off x="2844800" y="1407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238,732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41815</xdr:rowOff>
    </xdr:from>
    <xdr:to>
      <xdr:col>3</xdr:col>
      <xdr:colOff>330200</xdr:colOff>
      <xdr:row>83</xdr:row>
      <xdr:rowOff>143415</xdr:rowOff>
    </xdr:to>
    <xdr:sp macro="" textlink="">
      <xdr:nvSpPr>
        <xdr:cNvPr id="218" name="円/楕円 217"/>
        <xdr:cNvSpPr/>
      </xdr:nvSpPr>
      <xdr:spPr>
        <a:xfrm>
          <a:off x="2286000" y="1427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153592</xdr:rowOff>
    </xdr:from>
    <xdr:ext cx="762000" cy="259045"/>
    <xdr:sp macro="" textlink="">
      <xdr:nvSpPr>
        <xdr:cNvPr id="219" name="テキスト ボックス 218"/>
        <xdr:cNvSpPr txBox="1"/>
      </xdr:nvSpPr>
      <xdr:spPr>
        <a:xfrm>
          <a:off x="1955800" y="1404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229,871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140925</xdr:rowOff>
    </xdr:from>
    <xdr:to>
      <xdr:col>2</xdr:col>
      <xdr:colOff>127000</xdr:colOff>
      <xdr:row>84</xdr:row>
      <xdr:rowOff>71075</xdr:rowOff>
    </xdr:to>
    <xdr:sp macro="" textlink="">
      <xdr:nvSpPr>
        <xdr:cNvPr id="220" name="円/楕円 219"/>
        <xdr:cNvSpPr/>
      </xdr:nvSpPr>
      <xdr:spPr>
        <a:xfrm>
          <a:off x="1397000" y="1437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55852</xdr:rowOff>
    </xdr:from>
    <xdr:ext cx="762000" cy="259045"/>
    <xdr:sp macro="" textlink="">
      <xdr:nvSpPr>
        <xdr:cNvPr id="221" name="テキスト ボックス 220"/>
        <xdr:cNvSpPr txBox="1"/>
      </xdr:nvSpPr>
      <xdr:spPr>
        <a:xfrm>
          <a:off x="1066800" y="144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254,515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給与体系の見直しが遅れ、類似団体平均を上回っている。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29</a:t>
          </a:r>
          <a:r>
            <a:rPr kumimoji="1" lang="ja-JP" altLang="en-US" sz="1300">
              <a:latin typeface="ＭＳ Ｐゴシック"/>
            </a:rPr>
            <a:t>年度に見直しを行う予定で、今後２年間で類似団体平均の水準まで引き下げる。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21166</xdr:rowOff>
    </xdr:from>
    <xdr:to>
      <xdr:col>24</xdr:col>
      <xdr:colOff>558800</xdr:colOff>
      <xdr:row>86</xdr:row>
      <xdr:rowOff>109643</xdr:rowOff>
    </xdr:to>
    <xdr:cxnSp macro="">
      <xdr:nvCxnSpPr>
        <xdr:cNvPr id="255" name="直線コネクタ 254"/>
        <xdr:cNvCxnSpPr/>
      </xdr:nvCxnSpPr>
      <xdr:spPr>
        <a:xfrm>
          <a:off x="16179800" y="1476586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85954</xdr:rowOff>
    </xdr:from>
    <xdr:ext cx="762000" cy="259045"/>
    <xdr:sp macro="" textlink="">
      <xdr:nvSpPr>
        <xdr:cNvPr id="256" name="給与水準   （国との比較）平均値テキスト"/>
        <xdr:cNvSpPr txBox="1"/>
      </xdr:nvSpPr>
      <xdr:spPr>
        <a:xfrm>
          <a:off x="17106900" y="1448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112184</xdr:rowOff>
    </xdr:from>
    <xdr:to>
      <xdr:col>23</xdr:col>
      <xdr:colOff>406400</xdr:colOff>
      <xdr:row>86</xdr:row>
      <xdr:rowOff>21166</xdr:rowOff>
    </xdr:to>
    <xdr:cxnSp macro="">
      <xdr:nvCxnSpPr>
        <xdr:cNvPr id="258" name="直線コネクタ 257"/>
        <xdr:cNvCxnSpPr/>
      </xdr:nvCxnSpPr>
      <xdr:spPr>
        <a:xfrm>
          <a:off x="15290800" y="146854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59" name="フローチャート : 判断 258"/>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157073</xdr:rowOff>
    </xdr:from>
    <xdr:ext cx="736600" cy="259045"/>
    <xdr:sp macro="" textlink="">
      <xdr:nvSpPr>
        <xdr:cNvPr id="260" name="テキスト ボックス 259"/>
        <xdr:cNvSpPr txBox="1"/>
      </xdr:nvSpPr>
      <xdr:spPr>
        <a:xfrm>
          <a:off x="15798800" y="1438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112184</xdr:rowOff>
    </xdr:from>
    <xdr:to>
      <xdr:col>22</xdr:col>
      <xdr:colOff>203200</xdr:colOff>
      <xdr:row>88</xdr:row>
      <xdr:rowOff>40216</xdr:rowOff>
    </xdr:to>
    <xdr:cxnSp macro="">
      <xdr:nvCxnSpPr>
        <xdr:cNvPr id="261" name="直線コネクタ 260"/>
        <xdr:cNvCxnSpPr/>
      </xdr:nvCxnSpPr>
      <xdr:spPr>
        <a:xfrm flipV="1">
          <a:off x="14401800" y="14685434"/>
          <a:ext cx="889000" cy="44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2" name="フローチャート : 判断 261"/>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149031</xdr:rowOff>
    </xdr:from>
    <xdr:ext cx="762000" cy="259045"/>
    <xdr:sp macro="" textlink="">
      <xdr:nvSpPr>
        <xdr:cNvPr id="263" name="テキスト ボックス 262"/>
        <xdr:cNvSpPr txBox="1"/>
      </xdr:nvSpPr>
      <xdr:spPr>
        <a:xfrm>
          <a:off x="14909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131234</xdr:rowOff>
    </xdr:from>
    <xdr:to>
      <xdr:col>21</xdr:col>
      <xdr:colOff>0</xdr:colOff>
      <xdr:row>88</xdr:row>
      <xdr:rowOff>40216</xdr:rowOff>
    </xdr:to>
    <xdr:cxnSp macro="">
      <xdr:nvCxnSpPr>
        <xdr:cNvPr id="264" name="直線コネクタ 263"/>
        <xdr:cNvCxnSpPr/>
      </xdr:nvCxnSpPr>
      <xdr:spPr>
        <a:xfrm>
          <a:off x="13512800" y="150473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5" name="フローチャート : 判断 264"/>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66" name="テキスト ボックス 265"/>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7" name="フローチャート : 判断 266"/>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68" name="テキスト ボックス 267"/>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74" name="円/楕円 273"/>
        <xdr:cNvSpPr/>
      </xdr:nvSpPr>
      <xdr:spPr>
        <a:xfrm>
          <a:off x="169672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30920</xdr:rowOff>
    </xdr:from>
    <xdr:ext cx="762000" cy="259045"/>
    <xdr:sp macro="" textlink="">
      <xdr:nvSpPr>
        <xdr:cNvPr id="275" name="給与水準   （国との比較）該当値テキスト"/>
        <xdr:cNvSpPr txBox="1"/>
      </xdr:nvSpPr>
      <xdr:spPr>
        <a:xfrm>
          <a:off x="17106900" y="147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141816</xdr:rowOff>
    </xdr:from>
    <xdr:to>
      <xdr:col>23</xdr:col>
      <xdr:colOff>457200</xdr:colOff>
      <xdr:row>86</xdr:row>
      <xdr:rowOff>71966</xdr:rowOff>
    </xdr:to>
    <xdr:sp macro="" textlink="">
      <xdr:nvSpPr>
        <xdr:cNvPr id="276" name="円/楕円 275"/>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56743</xdr:rowOff>
    </xdr:from>
    <xdr:ext cx="736600" cy="259045"/>
    <xdr:sp macro="" textlink="">
      <xdr:nvSpPr>
        <xdr:cNvPr id="277" name="テキスト ボックス 276"/>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61384</xdr:rowOff>
    </xdr:from>
    <xdr:to>
      <xdr:col>22</xdr:col>
      <xdr:colOff>254000</xdr:colOff>
      <xdr:row>85</xdr:row>
      <xdr:rowOff>162984</xdr:rowOff>
    </xdr:to>
    <xdr:sp macro="" textlink="">
      <xdr:nvSpPr>
        <xdr:cNvPr id="278" name="円/楕円 277"/>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147761</xdr:rowOff>
    </xdr:from>
    <xdr:ext cx="762000" cy="259045"/>
    <xdr:sp macro="" textlink="">
      <xdr:nvSpPr>
        <xdr:cNvPr id="279" name="テキスト ボックス 278"/>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160866</xdr:rowOff>
    </xdr:from>
    <xdr:to>
      <xdr:col>21</xdr:col>
      <xdr:colOff>50800</xdr:colOff>
      <xdr:row>88</xdr:row>
      <xdr:rowOff>91016</xdr:rowOff>
    </xdr:to>
    <xdr:sp macro="" textlink="">
      <xdr:nvSpPr>
        <xdr:cNvPr id="280" name="円/楕円 279"/>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101193</xdr:rowOff>
    </xdr:from>
    <xdr:ext cx="762000" cy="259045"/>
    <xdr:sp macro="" textlink="">
      <xdr:nvSpPr>
        <xdr:cNvPr id="281" name="テキスト ボックス 280"/>
        <xdr:cNvSpPr txBox="1"/>
      </xdr:nvSpPr>
      <xdr:spPr>
        <a:xfrm>
          <a:off x="14020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80434</xdr:rowOff>
    </xdr:from>
    <xdr:to>
      <xdr:col>19</xdr:col>
      <xdr:colOff>533400</xdr:colOff>
      <xdr:row>88</xdr:row>
      <xdr:rowOff>10584</xdr:rowOff>
    </xdr:to>
    <xdr:sp macro="" textlink="">
      <xdr:nvSpPr>
        <xdr:cNvPr id="282" name="円/楕円 281"/>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20761</xdr:rowOff>
    </xdr:from>
    <xdr:ext cx="762000" cy="259045"/>
    <xdr:sp macro="" textlink="">
      <xdr:nvSpPr>
        <xdr:cNvPr id="283" name="テキスト ボックス 282"/>
        <xdr:cNvSpPr txBox="1"/>
      </xdr:nvSpPr>
      <xdr:spPr>
        <a:xfrm>
          <a:off x="13131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少子化対策の一環として取り組んでいる保育行政に係る職員が定員モデルにおいて突出していることが類似団体平均を上回る要因と考える。少子化が進む中、保育所の統合を視野に入れ適正な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5" name="直線コネクタ 314"/>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6"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7" name="直線コネクタ 316"/>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8"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9" name="直線コネクタ 318"/>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10885</xdr:rowOff>
    </xdr:from>
    <xdr:to>
      <xdr:col>24</xdr:col>
      <xdr:colOff>558800</xdr:colOff>
      <xdr:row>63</xdr:row>
      <xdr:rowOff>34327</xdr:rowOff>
    </xdr:to>
    <xdr:cxnSp macro="">
      <xdr:nvCxnSpPr>
        <xdr:cNvPr id="320" name="直線コネクタ 319"/>
        <xdr:cNvCxnSpPr/>
      </xdr:nvCxnSpPr>
      <xdr:spPr>
        <a:xfrm>
          <a:off x="16179800" y="10812235"/>
          <a:ext cx="838200" cy="2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137503</xdr:rowOff>
    </xdr:from>
    <xdr:ext cx="762000" cy="259045"/>
    <xdr:sp macro="" textlink="">
      <xdr:nvSpPr>
        <xdr:cNvPr id="321" name="定員管理の状況平均値テキスト"/>
        <xdr:cNvSpPr txBox="1"/>
      </xdr:nvSpPr>
      <xdr:spPr>
        <a:xfrm>
          <a:off x="17106900" y="1042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2" name="フローチャート : 判断 321"/>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115461</xdr:rowOff>
    </xdr:from>
    <xdr:to>
      <xdr:col>23</xdr:col>
      <xdr:colOff>406400</xdr:colOff>
      <xdr:row>63</xdr:row>
      <xdr:rowOff>10885</xdr:rowOff>
    </xdr:to>
    <xdr:cxnSp macro="">
      <xdr:nvCxnSpPr>
        <xdr:cNvPr id="323" name="直線コネクタ 322"/>
        <xdr:cNvCxnSpPr/>
      </xdr:nvCxnSpPr>
      <xdr:spPr>
        <a:xfrm>
          <a:off x="15290800" y="10745361"/>
          <a:ext cx="889000" cy="6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4" name="フローチャート : 判断 323"/>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89570</xdr:rowOff>
    </xdr:from>
    <xdr:ext cx="736600" cy="259045"/>
    <xdr:sp macro="" textlink="">
      <xdr:nvSpPr>
        <xdr:cNvPr id="325" name="テキスト ボックス 324"/>
        <xdr:cNvSpPr txBox="1"/>
      </xdr:nvSpPr>
      <xdr:spPr>
        <a:xfrm>
          <a:off x="15798800" y="1037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54791</xdr:rowOff>
    </xdr:from>
    <xdr:to>
      <xdr:col>22</xdr:col>
      <xdr:colOff>203200</xdr:colOff>
      <xdr:row>62</xdr:row>
      <xdr:rowOff>115461</xdr:rowOff>
    </xdr:to>
    <xdr:cxnSp macro="">
      <xdr:nvCxnSpPr>
        <xdr:cNvPr id="326" name="直線コネクタ 325"/>
        <xdr:cNvCxnSpPr/>
      </xdr:nvCxnSpPr>
      <xdr:spPr>
        <a:xfrm>
          <a:off x="14401800" y="10684691"/>
          <a:ext cx="889000" cy="6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7" name="フローチャート : 判断 326"/>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57167</xdr:rowOff>
    </xdr:from>
    <xdr:ext cx="762000" cy="259045"/>
    <xdr:sp macro="" textlink="">
      <xdr:nvSpPr>
        <xdr:cNvPr id="328" name="テキスト ボックス 327"/>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49965</xdr:rowOff>
    </xdr:from>
    <xdr:to>
      <xdr:col>21</xdr:col>
      <xdr:colOff>0</xdr:colOff>
      <xdr:row>62</xdr:row>
      <xdr:rowOff>54791</xdr:rowOff>
    </xdr:to>
    <xdr:cxnSp macro="">
      <xdr:nvCxnSpPr>
        <xdr:cNvPr id="329" name="直線コネクタ 328"/>
        <xdr:cNvCxnSpPr/>
      </xdr:nvCxnSpPr>
      <xdr:spPr>
        <a:xfrm>
          <a:off x="13512800" y="1067986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0" name="フローチャート : 判断 329"/>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48204</xdr:rowOff>
    </xdr:from>
    <xdr:ext cx="762000" cy="259045"/>
    <xdr:sp macro="" textlink="">
      <xdr:nvSpPr>
        <xdr:cNvPr id="331" name="テキスト ボックス 330"/>
        <xdr:cNvSpPr txBox="1"/>
      </xdr:nvSpPr>
      <xdr:spPr>
        <a:xfrm>
          <a:off x="14020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2" name="フローチャート : 判断 331"/>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44068</xdr:rowOff>
    </xdr:from>
    <xdr:ext cx="762000" cy="259045"/>
    <xdr:sp macro="" textlink="">
      <xdr:nvSpPr>
        <xdr:cNvPr id="333" name="テキスト ボックス 332"/>
        <xdr:cNvSpPr txBox="1"/>
      </xdr:nvSpPr>
      <xdr:spPr>
        <a:xfrm>
          <a:off x="13131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154977</xdr:rowOff>
    </xdr:from>
    <xdr:to>
      <xdr:col>24</xdr:col>
      <xdr:colOff>609600</xdr:colOff>
      <xdr:row>63</xdr:row>
      <xdr:rowOff>85127</xdr:rowOff>
    </xdr:to>
    <xdr:sp macro="" textlink="">
      <xdr:nvSpPr>
        <xdr:cNvPr id="339" name="円/楕円 338"/>
        <xdr:cNvSpPr/>
      </xdr:nvSpPr>
      <xdr:spPr>
        <a:xfrm>
          <a:off x="16967200" y="1078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127054</xdr:rowOff>
    </xdr:from>
    <xdr:ext cx="762000" cy="259045"/>
    <xdr:sp macro="" textlink="">
      <xdr:nvSpPr>
        <xdr:cNvPr id="340" name="定員管理の状況該当値テキスト"/>
        <xdr:cNvSpPr txBox="1"/>
      </xdr:nvSpPr>
      <xdr:spPr>
        <a:xfrm>
          <a:off x="17106900" y="1075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131535</xdr:rowOff>
    </xdr:from>
    <xdr:to>
      <xdr:col>23</xdr:col>
      <xdr:colOff>457200</xdr:colOff>
      <xdr:row>63</xdr:row>
      <xdr:rowOff>61685</xdr:rowOff>
    </xdr:to>
    <xdr:sp macro="" textlink="">
      <xdr:nvSpPr>
        <xdr:cNvPr id="341" name="円/楕円 340"/>
        <xdr:cNvSpPr/>
      </xdr:nvSpPr>
      <xdr:spPr>
        <a:xfrm>
          <a:off x="16129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46462</xdr:rowOff>
    </xdr:from>
    <xdr:ext cx="736600" cy="259045"/>
    <xdr:sp macro="" textlink="">
      <xdr:nvSpPr>
        <xdr:cNvPr id="342" name="テキスト ボックス 341"/>
        <xdr:cNvSpPr txBox="1"/>
      </xdr:nvSpPr>
      <xdr:spPr>
        <a:xfrm>
          <a:off x="15798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64661</xdr:rowOff>
    </xdr:from>
    <xdr:to>
      <xdr:col>22</xdr:col>
      <xdr:colOff>254000</xdr:colOff>
      <xdr:row>62</xdr:row>
      <xdr:rowOff>166261</xdr:rowOff>
    </xdr:to>
    <xdr:sp macro="" textlink="">
      <xdr:nvSpPr>
        <xdr:cNvPr id="343" name="円/楕円 342"/>
        <xdr:cNvSpPr/>
      </xdr:nvSpPr>
      <xdr:spPr>
        <a:xfrm>
          <a:off x="15240000" y="1069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151038</xdr:rowOff>
    </xdr:from>
    <xdr:ext cx="762000" cy="259045"/>
    <xdr:sp macro="" textlink="">
      <xdr:nvSpPr>
        <xdr:cNvPr id="344" name="テキスト ボックス 343"/>
        <xdr:cNvSpPr txBox="1"/>
      </xdr:nvSpPr>
      <xdr:spPr>
        <a:xfrm>
          <a:off x="14909800" y="1078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3991</xdr:rowOff>
    </xdr:from>
    <xdr:to>
      <xdr:col>21</xdr:col>
      <xdr:colOff>50800</xdr:colOff>
      <xdr:row>62</xdr:row>
      <xdr:rowOff>105591</xdr:rowOff>
    </xdr:to>
    <xdr:sp macro="" textlink="">
      <xdr:nvSpPr>
        <xdr:cNvPr id="345" name="円/楕円 344"/>
        <xdr:cNvSpPr/>
      </xdr:nvSpPr>
      <xdr:spPr>
        <a:xfrm>
          <a:off x="14351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90368</xdr:rowOff>
    </xdr:from>
    <xdr:ext cx="762000" cy="259045"/>
    <xdr:sp macro="" textlink="">
      <xdr:nvSpPr>
        <xdr:cNvPr id="346" name="テキスト ボックス 345"/>
        <xdr:cNvSpPr txBox="1"/>
      </xdr:nvSpPr>
      <xdr:spPr>
        <a:xfrm>
          <a:off x="14020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170615</xdr:rowOff>
    </xdr:from>
    <xdr:to>
      <xdr:col>19</xdr:col>
      <xdr:colOff>533400</xdr:colOff>
      <xdr:row>62</xdr:row>
      <xdr:rowOff>100765</xdr:rowOff>
    </xdr:to>
    <xdr:sp macro="" textlink="">
      <xdr:nvSpPr>
        <xdr:cNvPr id="347" name="円/楕円 346"/>
        <xdr:cNvSpPr/>
      </xdr:nvSpPr>
      <xdr:spPr>
        <a:xfrm>
          <a:off x="13462000" y="1062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85542</xdr:rowOff>
    </xdr:from>
    <xdr:ext cx="762000" cy="259045"/>
    <xdr:sp macro="" textlink="">
      <xdr:nvSpPr>
        <xdr:cNvPr id="348" name="テキスト ボックス 347"/>
        <xdr:cNvSpPr txBox="1"/>
      </xdr:nvSpPr>
      <xdr:spPr>
        <a:xfrm>
          <a:off x="13131800" y="1071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通年取り組んできた町債発行の抑制や有利債に限定した町債の発行により、少しずつではあるが改善している。</a:t>
          </a:r>
          <a:endParaRPr kumimoji="1" lang="en-US" altLang="ja-JP" sz="1300">
            <a:latin typeface="ＭＳ Ｐゴシック"/>
          </a:endParaRPr>
        </a:p>
        <a:p>
          <a:r>
            <a:rPr kumimoji="1" lang="ja-JP" altLang="en-US" sz="1300">
              <a:latin typeface="ＭＳ Ｐゴシック"/>
            </a:rPr>
            <a:t>　ここ数年間、防災対策事業を中心に大型事業を集中的に行っており、今後は悪化が懸念されるが、それ以外については緊急度の高い事業の選択により、発行額を償還額内に抑え、引き続き比率を低下させていく。</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4" name="直線コネクタ 373"/>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7"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8" name="直線コネクタ 377"/>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109982</xdr:rowOff>
    </xdr:from>
    <xdr:to>
      <xdr:col>24</xdr:col>
      <xdr:colOff>558800</xdr:colOff>
      <xdr:row>42</xdr:row>
      <xdr:rowOff>35052</xdr:rowOff>
    </xdr:to>
    <xdr:cxnSp macro="">
      <xdr:nvCxnSpPr>
        <xdr:cNvPr id="379" name="直線コネクタ 378"/>
        <xdr:cNvCxnSpPr/>
      </xdr:nvCxnSpPr>
      <xdr:spPr>
        <a:xfrm flipV="1">
          <a:off x="16179800" y="713943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80"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1" name="フローチャート : 判断 380"/>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35052</xdr:rowOff>
    </xdr:from>
    <xdr:to>
      <xdr:col>23</xdr:col>
      <xdr:colOff>406400</xdr:colOff>
      <xdr:row>42</xdr:row>
      <xdr:rowOff>117094</xdr:rowOff>
    </xdr:to>
    <xdr:cxnSp macro="">
      <xdr:nvCxnSpPr>
        <xdr:cNvPr id="382" name="直線コネクタ 381"/>
        <xdr:cNvCxnSpPr/>
      </xdr:nvCxnSpPr>
      <xdr:spPr>
        <a:xfrm flipV="1">
          <a:off x="15290800" y="723595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3" name="フローチャート : 判断 382"/>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4" name="テキスト ボックス 383"/>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117094</xdr:rowOff>
    </xdr:from>
    <xdr:to>
      <xdr:col>22</xdr:col>
      <xdr:colOff>203200</xdr:colOff>
      <xdr:row>42</xdr:row>
      <xdr:rowOff>146050</xdr:rowOff>
    </xdr:to>
    <xdr:cxnSp macro="">
      <xdr:nvCxnSpPr>
        <xdr:cNvPr id="385" name="直線コネクタ 384"/>
        <xdr:cNvCxnSpPr/>
      </xdr:nvCxnSpPr>
      <xdr:spPr>
        <a:xfrm flipV="1">
          <a:off x="14401800" y="731799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6" name="フローチャート : 判断 385"/>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7" name="テキスト ボックス 386"/>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146050</xdr:rowOff>
    </xdr:from>
    <xdr:to>
      <xdr:col>21</xdr:col>
      <xdr:colOff>0</xdr:colOff>
      <xdr:row>42</xdr:row>
      <xdr:rowOff>155702</xdr:rowOff>
    </xdr:to>
    <xdr:cxnSp macro="">
      <xdr:nvCxnSpPr>
        <xdr:cNvPr id="388" name="直線コネクタ 387"/>
        <xdr:cNvCxnSpPr/>
      </xdr:nvCxnSpPr>
      <xdr:spPr>
        <a:xfrm flipV="1">
          <a:off x="13512800" y="734695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9" name="フローチャート : 判断 388"/>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90" name="テキスト ボックス 389"/>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1" name="フローチャート : 判断 390"/>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2" name="テキスト ボックス 391"/>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98" name="円/楕円 397"/>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75709</xdr:rowOff>
    </xdr:from>
    <xdr:ext cx="762000" cy="259045"/>
    <xdr:sp macro="" textlink="">
      <xdr:nvSpPr>
        <xdr:cNvPr id="399" name="公債費負担の状況該当値テキスト"/>
        <xdr:cNvSpPr txBox="1"/>
      </xdr:nvSpPr>
      <xdr:spPr>
        <a:xfrm>
          <a:off x="171069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155702</xdr:rowOff>
    </xdr:from>
    <xdr:to>
      <xdr:col>23</xdr:col>
      <xdr:colOff>457200</xdr:colOff>
      <xdr:row>42</xdr:row>
      <xdr:rowOff>85852</xdr:rowOff>
    </xdr:to>
    <xdr:sp macro="" textlink="">
      <xdr:nvSpPr>
        <xdr:cNvPr id="400" name="円/楕円 399"/>
        <xdr:cNvSpPr/>
      </xdr:nvSpPr>
      <xdr:spPr>
        <a:xfrm>
          <a:off x="16129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70629</xdr:rowOff>
    </xdr:from>
    <xdr:ext cx="736600" cy="259045"/>
    <xdr:sp macro="" textlink="">
      <xdr:nvSpPr>
        <xdr:cNvPr id="401" name="テキスト ボックス 400"/>
        <xdr:cNvSpPr txBox="1"/>
      </xdr:nvSpPr>
      <xdr:spPr>
        <a:xfrm>
          <a:off x="15798800" y="727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66294</xdr:rowOff>
    </xdr:from>
    <xdr:to>
      <xdr:col>22</xdr:col>
      <xdr:colOff>254000</xdr:colOff>
      <xdr:row>42</xdr:row>
      <xdr:rowOff>167894</xdr:rowOff>
    </xdr:to>
    <xdr:sp macro="" textlink="">
      <xdr:nvSpPr>
        <xdr:cNvPr id="402" name="円/楕円 401"/>
        <xdr:cNvSpPr/>
      </xdr:nvSpPr>
      <xdr:spPr>
        <a:xfrm>
          <a:off x="15240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152671</xdr:rowOff>
    </xdr:from>
    <xdr:ext cx="762000" cy="259045"/>
    <xdr:sp macro="" textlink="">
      <xdr:nvSpPr>
        <xdr:cNvPr id="403" name="テキスト ボックス 402"/>
        <xdr:cNvSpPr txBox="1"/>
      </xdr:nvSpPr>
      <xdr:spPr>
        <a:xfrm>
          <a:off x="14909800" y="735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95250</xdr:rowOff>
    </xdr:from>
    <xdr:to>
      <xdr:col>21</xdr:col>
      <xdr:colOff>50800</xdr:colOff>
      <xdr:row>43</xdr:row>
      <xdr:rowOff>25400</xdr:rowOff>
    </xdr:to>
    <xdr:sp macro="" textlink="">
      <xdr:nvSpPr>
        <xdr:cNvPr id="404" name="円/楕円 403"/>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10177</xdr:rowOff>
    </xdr:from>
    <xdr:ext cx="762000" cy="259045"/>
    <xdr:sp macro="" textlink="">
      <xdr:nvSpPr>
        <xdr:cNvPr id="405" name="テキスト ボックス 404"/>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406" name="円/楕円 405"/>
        <xdr:cNvSpPr/>
      </xdr:nvSpPr>
      <xdr:spPr>
        <a:xfrm>
          <a:off x="13462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407" name="テキスト ボックス 406"/>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類似団体平均を上回る結果となったが、財政調整基金等の積立てによる充当可能基金が増となり大きく改善した。</a:t>
          </a:r>
          <a:endParaRPr kumimoji="1" lang="en-US" altLang="ja-JP" sz="1300">
            <a:latin typeface="ＭＳ Ｐゴシック"/>
          </a:endParaRPr>
        </a:p>
        <a:p>
          <a:r>
            <a:rPr kumimoji="1" lang="ja-JP" altLang="en-US" sz="1300">
              <a:latin typeface="ＭＳ Ｐゴシック"/>
            </a:rPr>
            <a:t>　防災対策事業の積極的な取組みにより、一時的に地方債現在高が増となっているが、今後も公債費等義務的経費削減を中心とする行財政改革を進め、財政の健全化に努める。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2" name="直線コネクタ 431"/>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3"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4" name="直線コネクタ 433"/>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27019</xdr:rowOff>
    </xdr:from>
    <xdr:to>
      <xdr:col>24</xdr:col>
      <xdr:colOff>558800</xdr:colOff>
      <xdr:row>16</xdr:row>
      <xdr:rowOff>109061</xdr:rowOff>
    </xdr:to>
    <xdr:cxnSp macro="">
      <xdr:nvCxnSpPr>
        <xdr:cNvPr id="437" name="直線コネクタ 436"/>
        <xdr:cNvCxnSpPr/>
      </xdr:nvCxnSpPr>
      <xdr:spPr>
        <a:xfrm flipV="1">
          <a:off x="16179800" y="2770219"/>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8"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9" name="フローチャート : 判断 438"/>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65627</xdr:rowOff>
    </xdr:from>
    <xdr:to>
      <xdr:col>23</xdr:col>
      <xdr:colOff>406400</xdr:colOff>
      <xdr:row>16</xdr:row>
      <xdr:rowOff>109061</xdr:rowOff>
    </xdr:to>
    <xdr:cxnSp macro="">
      <xdr:nvCxnSpPr>
        <xdr:cNvPr id="440" name="直線コネクタ 439"/>
        <xdr:cNvCxnSpPr/>
      </xdr:nvCxnSpPr>
      <xdr:spPr>
        <a:xfrm>
          <a:off x="15290800" y="2808827"/>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41" name="フローチャート : 判断 440"/>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2" name="テキスト ボックス 441"/>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65627</xdr:rowOff>
    </xdr:from>
    <xdr:to>
      <xdr:col>22</xdr:col>
      <xdr:colOff>203200</xdr:colOff>
      <xdr:row>17</xdr:row>
      <xdr:rowOff>19653</xdr:rowOff>
    </xdr:to>
    <xdr:cxnSp macro="">
      <xdr:nvCxnSpPr>
        <xdr:cNvPr id="443" name="直線コネクタ 442"/>
        <xdr:cNvCxnSpPr/>
      </xdr:nvCxnSpPr>
      <xdr:spPr>
        <a:xfrm flipV="1">
          <a:off x="14401800" y="2808827"/>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4" name="フローチャート : 判断 443"/>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5" name="テキスト ボックス 444"/>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19653</xdr:rowOff>
    </xdr:from>
    <xdr:to>
      <xdr:col>21</xdr:col>
      <xdr:colOff>0</xdr:colOff>
      <xdr:row>17</xdr:row>
      <xdr:rowOff>103505</xdr:rowOff>
    </xdr:to>
    <xdr:cxnSp macro="">
      <xdr:nvCxnSpPr>
        <xdr:cNvPr id="446" name="直線コネクタ 445"/>
        <xdr:cNvCxnSpPr/>
      </xdr:nvCxnSpPr>
      <xdr:spPr>
        <a:xfrm flipV="1">
          <a:off x="13512800" y="2934303"/>
          <a:ext cx="889000" cy="8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155035</xdr:rowOff>
    </xdr:from>
    <xdr:to>
      <xdr:col>21</xdr:col>
      <xdr:colOff>50800</xdr:colOff>
      <xdr:row>15</xdr:row>
      <xdr:rowOff>85185</xdr:rowOff>
    </xdr:to>
    <xdr:sp macro="" textlink="">
      <xdr:nvSpPr>
        <xdr:cNvPr id="447" name="フローチャート : 判断 446"/>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8" name="テキスト ボックス 447"/>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9" name="フローチャート : 判断 448"/>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50" name="テキスト ボックス 449"/>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147669</xdr:rowOff>
    </xdr:from>
    <xdr:to>
      <xdr:col>24</xdr:col>
      <xdr:colOff>609600</xdr:colOff>
      <xdr:row>16</xdr:row>
      <xdr:rowOff>77819</xdr:rowOff>
    </xdr:to>
    <xdr:sp macro="" textlink="">
      <xdr:nvSpPr>
        <xdr:cNvPr id="456" name="円/楕円 455"/>
        <xdr:cNvSpPr/>
      </xdr:nvSpPr>
      <xdr:spPr>
        <a:xfrm>
          <a:off x="16967200" y="271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119746</xdr:rowOff>
    </xdr:from>
    <xdr:ext cx="762000" cy="259045"/>
    <xdr:sp macro="" textlink="">
      <xdr:nvSpPr>
        <xdr:cNvPr id="457" name="将来負担の状況該当値テキスト"/>
        <xdr:cNvSpPr txBox="1"/>
      </xdr:nvSpPr>
      <xdr:spPr>
        <a:xfrm>
          <a:off x="17106900" y="269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58261</xdr:rowOff>
    </xdr:from>
    <xdr:to>
      <xdr:col>23</xdr:col>
      <xdr:colOff>457200</xdr:colOff>
      <xdr:row>16</xdr:row>
      <xdr:rowOff>159861</xdr:rowOff>
    </xdr:to>
    <xdr:sp macro="" textlink="">
      <xdr:nvSpPr>
        <xdr:cNvPr id="458" name="円/楕円 457"/>
        <xdr:cNvSpPr/>
      </xdr:nvSpPr>
      <xdr:spPr>
        <a:xfrm>
          <a:off x="16129000" y="28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144638</xdr:rowOff>
    </xdr:from>
    <xdr:ext cx="736600" cy="259045"/>
    <xdr:sp macro="" textlink="">
      <xdr:nvSpPr>
        <xdr:cNvPr id="459" name="テキスト ボックス 458"/>
        <xdr:cNvSpPr txBox="1"/>
      </xdr:nvSpPr>
      <xdr:spPr>
        <a:xfrm>
          <a:off x="15798800" y="288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14827</xdr:rowOff>
    </xdr:from>
    <xdr:to>
      <xdr:col>22</xdr:col>
      <xdr:colOff>254000</xdr:colOff>
      <xdr:row>16</xdr:row>
      <xdr:rowOff>116427</xdr:rowOff>
    </xdr:to>
    <xdr:sp macro="" textlink="">
      <xdr:nvSpPr>
        <xdr:cNvPr id="460" name="円/楕円 459"/>
        <xdr:cNvSpPr/>
      </xdr:nvSpPr>
      <xdr:spPr>
        <a:xfrm>
          <a:off x="15240000" y="275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101204</xdr:rowOff>
    </xdr:from>
    <xdr:ext cx="762000" cy="259045"/>
    <xdr:sp macro="" textlink="">
      <xdr:nvSpPr>
        <xdr:cNvPr id="461" name="テキスト ボックス 460"/>
        <xdr:cNvSpPr txBox="1"/>
      </xdr:nvSpPr>
      <xdr:spPr>
        <a:xfrm>
          <a:off x="14909800" y="284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140303</xdr:rowOff>
    </xdr:from>
    <xdr:to>
      <xdr:col>21</xdr:col>
      <xdr:colOff>50800</xdr:colOff>
      <xdr:row>17</xdr:row>
      <xdr:rowOff>70453</xdr:rowOff>
    </xdr:to>
    <xdr:sp macro="" textlink="">
      <xdr:nvSpPr>
        <xdr:cNvPr id="462" name="円/楕円 461"/>
        <xdr:cNvSpPr/>
      </xdr:nvSpPr>
      <xdr:spPr>
        <a:xfrm>
          <a:off x="14351000" y="28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55230</xdr:rowOff>
    </xdr:from>
    <xdr:ext cx="762000" cy="259045"/>
    <xdr:sp macro="" textlink="">
      <xdr:nvSpPr>
        <xdr:cNvPr id="463" name="テキスト ボックス 462"/>
        <xdr:cNvSpPr txBox="1"/>
      </xdr:nvSpPr>
      <xdr:spPr>
        <a:xfrm>
          <a:off x="14020800" y="296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52705</xdr:rowOff>
    </xdr:from>
    <xdr:to>
      <xdr:col>19</xdr:col>
      <xdr:colOff>533400</xdr:colOff>
      <xdr:row>17</xdr:row>
      <xdr:rowOff>154305</xdr:rowOff>
    </xdr:to>
    <xdr:sp macro="" textlink="">
      <xdr:nvSpPr>
        <xdr:cNvPr id="464" name="円/楕円 463"/>
        <xdr:cNvSpPr/>
      </xdr:nvSpPr>
      <xdr:spPr>
        <a:xfrm>
          <a:off x="13462000" y="29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139082</xdr:rowOff>
    </xdr:from>
    <xdr:ext cx="762000" cy="259045"/>
    <xdr:sp macro="" textlink="">
      <xdr:nvSpPr>
        <xdr:cNvPr id="465" name="テキスト ボックス 464"/>
        <xdr:cNvSpPr txBox="1"/>
      </xdr:nvSpPr>
      <xdr:spPr>
        <a:xfrm>
          <a:off x="13131800" y="305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高知県大月町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5,527
5,517
102.94
4,994,935
4,812,215
164,221
2,789,647
5,379,804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32.9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類似団体平均と比べて高い水準にある。これは、保育所の運営を直営で行っているために、職員数が類似団体平均と比較して多いことが主な要因であり、行政サービスの提供方法の差異によるものと言える。</a:t>
          </a:r>
          <a:endParaRPr kumimoji="1" lang="en-US" altLang="ja-JP" sz="1300">
            <a:latin typeface="ＭＳ Ｐゴシック"/>
          </a:endParaRPr>
        </a:p>
        <a:p>
          <a:r>
            <a:rPr kumimoji="1" lang="ja-JP" altLang="en-US" sz="1300">
              <a:latin typeface="ＭＳ Ｐゴシック"/>
            </a:rPr>
            <a:t>　今後、保育所の再編が行われれば人件費の抑制が見込まれる。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20320</xdr:rowOff>
    </xdr:from>
    <xdr:to>
      <xdr:col>7</xdr:col>
      <xdr:colOff>15875</xdr:colOff>
      <xdr:row>38</xdr:row>
      <xdr:rowOff>73660</xdr:rowOff>
    </xdr:to>
    <xdr:cxnSp macro="">
      <xdr:nvCxnSpPr>
        <xdr:cNvPr id="66" name="直線コネクタ 65"/>
        <xdr:cNvCxnSpPr/>
      </xdr:nvCxnSpPr>
      <xdr:spPr>
        <a:xfrm flipV="1">
          <a:off x="3987800" y="65354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20320</xdr:rowOff>
    </xdr:from>
    <xdr:to>
      <xdr:col>5</xdr:col>
      <xdr:colOff>549275</xdr:colOff>
      <xdr:row>38</xdr:row>
      <xdr:rowOff>73660</xdr:rowOff>
    </xdr:to>
    <xdr:cxnSp macro="">
      <xdr:nvCxnSpPr>
        <xdr:cNvPr id="69" name="直線コネクタ 68"/>
        <xdr:cNvCxnSpPr/>
      </xdr:nvCxnSpPr>
      <xdr:spPr>
        <a:xfrm>
          <a:off x="3098800" y="6535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20320</xdr:rowOff>
    </xdr:from>
    <xdr:to>
      <xdr:col>4</xdr:col>
      <xdr:colOff>346075</xdr:colOff>
      <xdr:row>38</xdr:row>
      <xdr:rowOff>66040</xdr:rowOff>
    </xdr:to>
    <xdr:cxnSp macro="">
      <xdr:nvCxnSpPr>
        <xdr:cNvPr id="72" name="直線コネクタ 71"/>
        <xdr:cNvCxnSpPr/>
      </xdr:nvCxnSpPr>
      <xdr:spPr>
        <a:xfrm flipV="1">
          <a:off x="2209800" y="653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66040</xdr:rowOff>
    </xdr:from>
    <xdr:to>
      <xdr:col>3</xdr:col>
      <xdr:colOff>142875</xdr:colOff>
      <xdr:row>38</xdr:row>
      <xdr:rowOff>96520</xdr:rowOff>
    </xdr:to>
    <xdr:cxnSp macro="">
      <xdr:nvCxnSpPr>
        <xdr:cNvPr id="75" name="直線コネクタ 74"/>
        <xdr:cNvCxnSpPr/>
      </xdr:nvCxnSpPr>
      <xdr:spPr>
        <a:xfrm flipV="1">
          <a:off x="1320800" y="6581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140970</xdr:rowOff>
    </xdr:from>
    <xdr:to>
      <xdr:col>7</xdr:col>
      <xdr:colOff>66675</xdr:colOff>
      <xdr:row>38</xdr:row>
      <xdr:rowOff>71120</xdr:rowOff>
    </xdr:to>
    <xdr:sp macro="" textlink="">
      <xdr:nvSpPr>
        <xdr:cNvPr id="85" name="円/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22860</xdr:rowOff>
    </xdr:from>
    <xdr:to>
      <xdr:col>5</xdr:col>
      <xdr:colOff>600075</xdr:colOff>
      <xdr:row>38</xdr:row>
      <xdr:rowOff>124460</xdr:rowOff>
    </xdr:to>
    <xdr:sp macro="" textlink="">
      <xdr:nvSpPr>
        <xdr:cNvPr id="87" name="円/楕円 86"/>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109237</xdr:rowOff>
    </xdr:from>
    <xdr:ext cx="736600" cy="259045"/>
    <xdr:sp macro="" textlink="">
      <xdr:nvSpPr>
        <xdr:cNvPr id="88" name="テキスト ボックス 87"/>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140970</xdr:rowOff>
    </xdr:from>
    <xdr:to>
      <xdr:col>4</xdr:col>
      <xdr:colOff>396875</xdr:colOff>
      <xdr:row>38</xdr:row>
      <xdr:rowOff>71120</xdr:rowOff>
    </xdr:to>
    <xdr:sp macro="" textlink="">
      <xdr:nvSpPr>
        <xdr:cNvPr id="89" name="円/楕円 88"/>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55897</xdr:rowOff>
    </xdr:from>
    <xdr:ext cx="762000" cy="259045"/>
    <xdr:sp macro="" textlink="">
      <xdr:nvSpPr>
        <xdr:cNvPr id="90" name="テキスト ボックス 89"/>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15240</xdr:rowOff>
    </xdr:from>
    <xdr:to>
      <xdr:col>3</xdr:col>
      <xdr:colOff>193675</xdr:colOff>
      <xdr:row>38</xdr:row>
      <xdr:rowOff>116840</xdr:rowOff>
    </xdr:to>
    <xdr:sp macro="" textlink="">
      <xdr:nvSpPr>
        <xdr:cNvPr id="91" name="円/楕円 90"/>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101617</xdr:rowOff>
    </xdr:from>
    <xdr:ext cx="762000" cy="259045"/>
    <xdr:sp macro="" textlink="">
      <xdr:nvSpPr>
        <xdr:cNvPr id="92" name="テキスト ボックス 91"/>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93" name="円/楕円 92"/>
        <xdr:cNvSpPr/>
      </xdr:nvSpPr>
      <xdr:spPr>
        <a:xfrm>
          <a:off x="127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132097</xdr:rowOff>
    </xdr:from>
    <xdr:ext cx="762000" cy="259045"/>
    <xdr:sp macro="" textlink="">
      <xdr:nvSpPr>
        <xdr:cNvPr id="94" name="テキスト ボックス 93"/>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物件費は、決算額において大きな割合を占めているが、過疎対策事業債（ソフト分）を充当しているため、経常収支比率は類似団体を下回っている。</a:t>
          </a:r>
          <a:endParaRPr kumimoji="1" lang="en-US" altLang="ja-JP" sz="1300">
            <a:latin typeface="ＭＳ Ｐゴシック"/>
          </a:endParaRPr>
        </a:p>
        <a:p>
          <a:r>
            <a:rPr kumimoji="1" lang="ja-JP" altLang="en-US" sz="1300">
              <a:latin typeface="ＭＳ Ｐゴシック"/>
            </a:rPr>
            <a:t>　今後は、人件費等の抑制や行政組織の見直しを行う上で、業務の外部委託等により上昇していくと想定されるため、人件費と物件費を合わせた経常収支比率の改善に努める。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3556</xdr:rowOff>
    </xdr:from>
    <xdr:to>
      <xdr:col>24</xdr:col>
      <xdr:colOff>31750</xdr:colOff>
      <xdr:row>16</xdr:row>
      <xdr:rowOff>26416</xdr:rowOff>
    </xdr:to>
    <xdr:cxnSp macro="">
      <xdr:nvCxnSpPr>
        <xdr:cNvPr id="124" name="直線コネクタ 123"/>
        <xdr:cNvCxnSpPr/>
      </xdr:nvCxnSpPr>
      <xdr:spPr>
        <a:xfrm>
          <a:off x="15671800" y="27467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138430</xdr:rowOff>
    </xdr:from>
    <xdr:to>
      <xdr:col>22</xdr:col>
      <xdr:colOff>565150</xdr:colOff>
      <xdr:row>16</xdr:row>
      <xdr:rowOff>3556</xdr:rowOff>
    </xdr:to>
    <xdr:cxnSp macro="">
      <xdr:nvCxnSpPr>
        <xdr:cNvPr id="127" name="直線コネクタ 126"/>
        <xdr:cNvCxnSpPr/>
      </xdr:nvCxnSpPr>
      <xdr:spPr>
        <a:xfrm>
          <a:off x="14782800" y="2710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69850</xdr:rowOff>
    </xdr:from>
    <xdr:to>
      <xdr:col>21</xdr:col>
      <xdr:colOff>361950</xdr:colOff>
      <xdr:row>15</xdr:row>
      <xdr:rowOff>138430</xdr:rowOff>
    </xdr:to>
    <xdr:cxnSp macro="">
      <xdr:nvCxnSpPr>
        <xdr:cNvPr id="130" name="直線コネクタ 129"/>
        <xdr:cNvCxnSpPr/>
      </xdr:nvCxnSpPr>
      <xdr:spPr>
        <a:xfrm>
          <a:off x="13893800" y="2641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69850</xdr:rowOff>
    </xdr:from>
    <xdr:to>
      <xdr:col>20</xdr:col>
      <xdr:colOff>158750</xdr:colOff>
      <xdr:row>15</xdr:row>
      <xdr:rowOff>129286</xdr:rowOff>
    </xdr:to>
    <xdr:cxnSp macro="">
      <xdr:nvCxnSpPr>
        <xdr:cNvPr id="133" name="直線コネクタ 132"/>
        <xdr:cNvCxnSpPr/>
      </xdr:nvCxnSpPr>
      <xdr:spPr>
        <a:xfrm flipV="1">
          <a:off x="13004800" y="26416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147066</xdr:rowOff>
    </xdr:from>
    <xdr:to>
      <xdr:col>24</xdr:col>
      <xdr:colOff>82550</xdr:colOff>
      <xdr:row>16</xdr:row>
      <xdr:rowOff>77216</xdr:rowOff>
    </xdr:to>
    <xdr:sp macro="" textlink="">
      <xdr:nvSpPr>
        <xdr:cNvPr id="143" name="円/楕円 142"/>
        <xdr:cNvSpPr/>
      </xdr:nvSpPr>
      <xdr:spPr>
        <a:xfrm>
          <a:off x="164592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163593</xdr:rowOff>
    </xdr:from>
    <xdr:ext cx="762000" cy="259045"/>
    <xdr:sp macro="" textlink="">
      <xdr:nvSpPr>
        <xdr:cNvPr id="144" name="物件費該当値テキスト"/>
        <xdr:cNvSpPr txBox="1"/>
      </xdr:nvSpPr>
      <xdr:spPr>
        <a:xfrm>
          <a:off x="16598900" y="256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124206</xdr:rowOff>
    </xdr:from>
    <xdr:to>
      <xdr:col>22</xdr:col>
      <xdr:colOff>615950</xdr:colOff>
      <xdr:row>16</xdr:row>
      <xdr:rowOff>54356</xdr:rowOff>
    </xdr:to>
    <xdr:sp macro="" textlink="">
      <xdr:nvSpPr>
        <xdr:cNvPr id="145" name="円/楕円 144"/>
        <xdr:cNvSpPr/>
      </xdr:nvSpPr>
      <xdr:spPr>
        <a:xfrm>
          <a:off x="15621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64533</xdr:rowOff>
    </xdr:from>
    <xdr:ext cx="736600" cy="259045"/>
    <xdr:sp macro="" textlink="">
      <xdr:nvSpPr>
        <xdr:cNvPr id="146" name="テキスト ボックス 145"/>
        <xdr:cNvSpPr txBox="1"/>
      </xdr:nvSpPr>
      <xdr:spPr>
        <a:xfrm>
          <a:off x="15290800" y="2464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87630</xdr:rowOff>
    </xdr:from>
    <xdr:to>
      <xdr:col>21</xdr:col>
      <xdr:colOff>412750</xdr:colOff>
      <xdr:row>16</xdr:row>
      <xdr:rowOff>17780</xdr:rowOff>
    </xdr:to>
    <xdr:sp macro="" textlink="">
      <xdr:nvSpPr>
        <xdr:cNvPr id="147" name="円/楕円 146"/>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27957</xdr:rowOff>
    </xdr:from>
    <xdr:ext cx="762000" cy="259045"/>
    <xdr:sp macro="" textlink="">
      <xdr:nvSpPr>
        <xdr:cNvPr id="148" name="テキスト ボックス 147"/>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19050</xdr:rowOff>
    </xdr:from>
    <xdr:to>
      <xdr:col>20</xdr:col>
      <xdr:colOff>209550</xdr:colOff>
      <xdr:row>15</xdr:row>
      <xdr:rowOff>120650</xdr:rowOff>
    </xdr:to>
    <xdr:sp macro="" textlink="">
      <xdr:nvSpPr>
        <xdr:cNvPr id="149" name="円/楕円 148"/>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50" name="テキスト ボックス 149"/>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78486</xdr:rowOff>
    </xdr:from>
    <xdr:to>
      <xdr:col>19</xdr:col>
      <xdr:colOff>6350</xdr:colOff>
      <xdr:row>16</xdr:row>
      <xdr:rowOff>8636</xdr:rowOff>
    </xdr:to>
    <xdr:sp macro="" textlink="">
      <xdr:nvSpPr>
        <xdr:cNvPr id="151" name="円/楕円 150"/>
        <xdr:cNvSpPr/>
      </xdr:nvSpPr>
      <xdr:spPr>
        <a:xfrm>
          <a:off x="12954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18813</xdr:rowOff>
    </xdr:from>
    <xdr:ext cx="762000" cy="259045"/>
    <xdr:sp macro="" textlink="">
      <xdr:nvSpPr>
        <xdr:cNvPr id="152" name="テキスト ボックス 151"/>
        <xdr:cNvSpPr txBox="1"/>
      </xdr:nvSpPr>
      <xdr:spPr>
        <a:xfrm>
          <a:off x="12623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類似団体平均と比べて低い水準にある。これは、町独自の扶助が比較的少なく、法令に伴うものが大半を占めるためである。</a:t>
          </a:r>
          <a:endParaRPr kumimoji="1" lang="en-US" altLang="ja-JP" sz="1300">
            <a:latin typeface="ＭＳ Ｐゴシック"/>
          </a:endParaRPr>
        </a:p>
        <a:p>
          <a:r>
            <a:rPr kumimoji="1" lang="ja-JP" altLang="en-US" sz="1300">
              <a:latin typeface="ＭＳ Ｐゴシック"/>
            </a:rPr>
            <a:t>　今後、社会保障費用の増加が見込まれ、町政への影響が大きくなることから、国の動向に注視していく必要がある。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37193</xdr:rowOff>
    </xdr:from>
    <xdr:to>
      <xdr:col>7</xdr:col>
      <xdr:colOff>15875</xdr:colOff>
      <xdr:row>55</xdr:row>
      <xdr:rowOff>86178</xdr:rowOff>
    </xdr:to>
    <xdr:cxnSp macro="">
      <xdr:nvCxnSpPr>
        <xdr:cNvPr id="186" name="直線コネクタ 185"/>
        <xdr:cNvCxnSpPr/>
      </xdr:nvCxnSpPr>
      <xdr:spPr>
        <a:xfrm flipV="1">
          <a:off x="3987800" y="94669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55</xdr:row>
      <xdr:rowOff>86178</xdr:rowOff>
    </xdr:to>
    <xdr:cxnSp macro="">
      <xdr:nvCxnSpPr>
        <xdr:cNvPr id="189" name="直線コネクタ 188"/>
        <xdr:cNvCxnSpPr/>
      </xdr:nvCxnSpPr>
      <xdr:spPr>
        <a:xfrm>
          <a:off x="3098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1" name="テキスト ボックス 190"/>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55</xdr:row>
      <xdr:rowOff>86178</xdr:rowOff>
    </xdr:to>
    <xdr:cxnSp macro="">
      <xdr:nvCxnSpPr>
        <xdr:cNvPr id="192" name="直線コネクタ 191"/>
        <xdr:cNvCxnSpPr/>
      </xdr:nvCxnSpPr>
      <xdr:spPr>
        <a:xfrm flipV="1">
          <a:off x="2209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86178</xdr:rowOff>
    </xdr:to>
    <xdr:cxnSp macro="">
      <xdr:nvCxnSpPr>
        <xdr:cNvPr id="195" name="直線コネクタ 194"/>
        <xdr:cNvCxnSpPr/>
      </xdr:nvCxnSpPr>
      <xdr:spPr>
        <a:xfrm>
          <a:off x="1320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199" name="テキスト ボックス 198"/>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205" name="円/楕円 204"/>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2920</xdr:rowOff>
    </xdr:from>
    <xdr:ext cx="762000" cy="259045"/>
    <xdr:sp macro="" textlink="">
      <xdr:nvSpPr>
        <xdr:cNvPr id="206" name="扶助費該当値テキスト"/>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07" name="円/楕円 206"/>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147155</xdr:rowOff>
    </xdr:from>
    <xdr:ext cx="736600" cy="259045"/>
    <xdr:sp macro="" textlink="">
      <xdr:nvSpPr>
        <xdr:cNvPr id="208" name="テキスト ボックス 207"/>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09" name="円/楕円 208"/>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10" name="テキスト ボックス 209"/>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1" name="円/楕円 210"/>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12" name="テキスト ボックス 211"/>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3" name="円/楕円 212"/>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114499</xdr:rowOff>
    </xdr:from>
    <xdr:ext cx="762000" cy="259045"/>
    <xdr:sp macro="" textlink="">
      <xdr:nvSpPr>
        <xdr:cNvPr id="214" name="テキスト ボックス 213"/>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その他に係る経常収支比率は類似団体平均を下回っている。</a:t>
          </a:r>
          <a:endParaRPr kumimoji="1" lang="en-US" altLang="ja-JP" sz="1300">
            <a:latin typeface="ＭＳ Ｐゴシック"/>
          </a:endParaRPr>
        </a:p>
        <a:p>
          <a:r>
            <a:rPr kumimoji="1" lang="ja-JP" altLang="en-US" sz="1300">
              <a:latin typeface="ＭＳ Ｐゴシック"/>
            </a:rPr>
            <a:t>　公営事業会計に対する人件費分の繰出や公営企業会計への企業債償還に対する繰出金が減少したことが主な要因である。今後も独立採算の堅持に努め、なお一層の経営努力をし、普通会計の負担を減らしていく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130810</xdr:rowOff>
    </xdr:from>
    <xdr:to>
      <xdr:col>24</xdr:col>
      <xdr:colOff>31750</xdr:colOff>
      <xdr:row>58</xdr:row>
      <xdr:rowOff>58420</xdr:rowOff>
    </xdr:to>
    <xdr:cxnSp macro="">
      <xdr:nvCxnSpPr>
        <xdr:cNvPr id="246" name="直線コネクタ 245"/>
        <xdr:cNvCxnSpPr/>
      </xdr:nvCxnSpPr>
      <xdr:spPr>
        <a:xfrm flipV="1">
          <a:off x="15671800" y="99034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128287</xdr:rowOff>
    </xdr:from>
    <xdr:ext cx="762000" cy="259045"/>
    <xdr:sp macro="" textlink="">
      <xdr:nvSpPr>
        <xdr:cNvPr id="247"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58420</xdr:rowOff>
    </xdr:from>
    <xdr:to>
      <xdr:col>22</xdr:col>
      <xdr:colOff>565150</xdr:colOff>
      <xdr:row>58</xdr:row>
      <xdr:rowOff>58420</xdr:rowOff>
    </xdr:to>
    <xdr:cxnSp macro="">
      <xdr:nvCxnSpPr>
        <xdr:cNvPr id="249" name="直線コネクタ 248"/>
        <xdr:cNvCxnSpPr/>
      </xdr:nvCxnSpPr>
      <xdr:spPr>
        <a:xfrm>
          <a:off x="14782800" y="1000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51" name="テキスト ボックス 25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58420</xdr:rowOff>
    </xdr:from>
    <xdr:to>
      <xdr:col>21</xdr:col>
      <xdr:colOff>361950</xdr:colOff>
      <xdr:row>58</xdr:row>
      <xdr:rowOff>58420</xdr:rowOff>
    </xdr:to>
    <xdr:cxnSp macro="">
      <xdr:nvCxnSpPr>
        <xdr:cNvPr id="252" name="直線コネクタ 251"/>
        <xdr:cNvCxnSpPr/>
      </xdr:nvCxnSpPr>
      <xdr:spPr>
        <a:xfrm>
          <a:off x="13893800" y="1000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104157</xdr:rowOff>
    </xdr:from>
    <xdr:ext cx="762000" cy="259045"/>
    <xdr:sp macro="" textlink="">
      <xdr:nvSpPr>
        <xdr:cNvPr id="254" name="テキスト ボックス 253"/>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146050</xdr:rowOff>
    </xdr:from>
    <xdr:to>
      <xdr:col>20</xdr:col>
      <xdr:colOff>158750</xdr:colOff>
      <xdr:row>58</xdr:row>
      <xdr:rowOff>58420</xdr:rowOff>
    </xdr:to>
    <xdr:cxnSp macro="">
      <xdr:nvCxnSpPr>
        <xdr:cNvPr id="255" name="直線コネクタ 254"/>
        <xdr:cNvCxnSpPr/>
      </xdr:nvCxnSpPr>
      <xdr:spPr>
        <a:xfrm>
          <a:off x="13004800" y="9918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81297</xdr:rowOff>
    </xdr:from>
    <xdr:ext cx="762000" cy="259045"/>
    <xdr:sp macro="" textlink="">
      <xdr:nvSpPr>
        <xdr:cNvPr id="257" name="テキスト ボックス 256"/>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59" name="テキスト ボックス 25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65" name="円/楕円 264"/>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96537</xdr:rowOff>
    </xdr:from>
    <xdr:ext cx="762000" cy="259045"/>
    <xdr:sp macro="" textlink="">
      <xdr:nvSpPr>
        <xdr:cNvPr id="266" name="その他該当値テキスト"/>
        <xdr:cNvSpPr txBox="1"/>
      </xdr:nvSpPr>
      <xdr:spPr>
        <a:xfrm>
          <a:off x="165989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xdr:rowOff>
    </xdr:from>
    <xdr:to>
      <xdr:col>22</xdr:col>
      <xdr:colOff>615950</xdr:colOff>
      <xdr:row>58</xdr:row>
      <xdr:rowOff>109220</xdr:rowOff>
    </xdr:to>
    <xdr:sp macro="" textlink="">
      <xdr:nvSpPr>
        <xdr:cNvPr id="267" name="円/楕円 266"/>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119397</xdr:rowOff>
    </xdr:from>
    <xdr:ext cx="736600" cy="259045"/>
    <xdr:sp macro="" textlink="">
      <xdr:nvSpPr>
        <xdr:cNvPr id="268" name="テキスト ボックス 267"/>
        <xdr:cNvSpPr txBox="1"/>
      </xdr:nvSpPr>
      <xdr:spPr>
        <a:xfrm>
          <a:off x="15290800" y="972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xdr:rowOff>
    </xdr:from>
    <xdr:to>
      <xdr:col>21</xdr:col>
      <xdr:colOff>412750</xdr:colOff>
      <xdr:row>58</xdr:row>
      <xdr:rowOff>109220</xdr:rowOff>
    </xdr:to>
    <xdr:sp macro="" textlink="">
      <xdr:nvSpPr>
        <xdr:cNvPr id="269" name="円/楕円 268"/>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93997</xdr:rowOff>
    </xdr:from>
    <xdr:ext cx="762000" cy="259045"/>
    <xdr:sp macro="" textlink="">
      <xdr:nvSpPr>
        <xdr:cNvPr id="270" name="テキスト ボックス 269"/>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xdr:rowOff>
    </xdr:from>
    <xdr:to>
      <xdr:col>20</xdr:col>
      <xdr:colOff>209550</xdr:colOff>
      <xdr:row>58</xdr:row>
      <xdr:rowOff>109220</xdr:rowOff>
    </xdr:to>
    <xdr:sp macro="" textlink="">
      <xdr:nvSpPr>
        <xdr:cNvPr id="271" name="円/楕円 270"/>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72" name="テキスト ボックス 271"/>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95250</xdr:rowOff>
    </xdr:from>
    <xdr:to>
      <xdr:col>19</xdr:col>
      <xdr:colOff>6350</xdr:colOff>
      <xdr:row>58</xdr:row>
      <xdr:rowOff>25400</xdr:rowOff>
    </xdr:to>
    <xdr:sp macro="" textlink="">
      <xdr:nvSpPr>
        <xdr:cNvPr id="273" name="円/楕円 272"/>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35577</xdr:rowOff>
    </xdr:from>
    <xdr:ext cx="762000" cy="259045"/>
    <xdr:sp macro="" textlink="">
      <xdr:nvSpPr>
        <xdr:cNvPr id="274" name="テキスト ボックス 273"/>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類似団体平均と比べて低い水準にある。これは、各種団体への補助金を毎年度実績調査し、不適当な補助金の見直しや廃止を行ってきた成果と言える。</a:t>
          </a:r>
          <a:endParaRPr kumimoji="1" lang="en-US" altLang="ja-JP" sz="1300">
            <a:latin typeface="ＭＳ Ｐゴシック"/>
          </a:endParaRPr>
        </a:p>
        <a:p>
          <a:r>
            <a:rPr kumimoji="1" lang="ja-JP" altLang="en-US" sz="1300">
              <a:latin typeface="ＭＳ Ｐゴシック"/>
            </a:rPr>
            <a:t>　病院事業会計への繰出金や一部事務組合に対する負担金など抑制にも限度があるが、今後も平均以下を維持できるよう努める。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30661</xdr:rowOff>
    </xdr:from>
    <xdr:to>
      <xdr:col>24</xdr:col>
      <xdr:colOff>31750</xdr:colOff>
      <xdr:row>37</xdr:row>
      <xdr:rowOff>37193</xdr:rowOff>
    </xdr:to>
    <xdr:cxnSp macro="">
      <xdr:nvCxnSpPr>
        <xdr:cNvPr id="308" name="直線コネクタ 307"/>
        <xdr:cNvCxnSpPr/>
      </xdr:nvCxnSpPr>
      <xdr:spPr>
        <a:xfrm>
          <a:off x="15671800" y="637431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37</xdr:row>
      <xdr:rowOff>30661</xdr:rowOff>
    </xdr:to>
    <xdr:cxnSp macro="">
      <xdr:nvCxnSpPr>
        <xdr:cNvPr id="311" name="直線コネクタ 310"/>
        <xdr:cNvCxnSpPr/>
      </xdr:nvCxnSpPr>
      <xdr:spPr>
        <a:xfrm>
          <a:off x="14782800" y="632206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3" name="テキスト ボックス 312"/>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37</xdr:row>
      <xdr:rowOff>4536</xdr:rowOff>
    </xdr:to>
    <xdr:cxnSp macro="">
      <xdr:nvCxnSpPr>
        <xdr:cNvPr id="314" name="直線コネクタ 313"/>
        <xdr:cNvCxnSpPr/>
      </xdr:nvCxnSpPr>
      <xdr:spPr>
        <a:xfrm flipV="1">
          <a:off x="13893800" y="632206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4536</xdr:rowOff>
    </xdr:from>
    <xdr:to>
      <xdr:col>20</xdr:col>
      <xdr:colOff>158750</xdr:colOff>
      <xdr:row>37</xdr:row>
      <xdr:rowOff>50256</xdr:rowOff>
    </xdr:to>
    <xdr:cxnSp macro="">
      <xdr:nvCxnSpPr>
        <xdr:cNvPr id="317" name="直線コネクタ 316"/>
        <xdr:cNvCxnSpPr/>
      </xdr:nvCxnSpPr>
      <xdr:spPr>
        <a:xfrm flipV="1">
          <a:off x="13004800" y="63481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157843</xdr:rowOff>
    </xdr:from>
    <xdr:to>
      <xdr:col>24</xdr:col>
      <xdr:colOff>82550</xdr:colOff>
      <xdr:row>37</xdr:row>
      <xdr:rowOff>87993</xdr:rowOff>
    </xdr:to>
    <xdr:sp macro="" textlink="">
      <xdr:nvSpPr>
        <xdr:cNvPr id="327" name="円/楕円 326"/>
        <xdr:cNvSpPr/>
      </xdr:nvSpPr>
      <xdr:spPr>
        <a:xfrm>
          <a:off x="164592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2920</xdr:rowOff>
    </xdr:from>
    <xdr:ext cx="762000" cy="259045"/>
    <xdr:sp macro="" textlink="">
      <xdr:nvSpPr>
        <xdr:cNvPr id="328" name="補助費等該当値テキスト"/>
        <xdr:cNvSpPr txBox="1"/>
      </xdr:nvSpPr>
      <xdr:spPr>
        <a:xfrm>
          <a:off x="165989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151311</xdr:rowOff>
    </xdr:from>
    <xdr:to>
      <xdr:col>22</xdr:col>
      <xdr:colOff>615950</xdr:colOff>
      <xdr:row>37</xdr:row>
      <xdr:rowOff>81461</xdr:rowOff>
    </xdr:to>
    <xdr:sp macro="" textlink="">
      <xdr:nvSpPr>
        <xdr:cNvPr id="329" name="円/楕円 328"/>
        <xdr:cNvSpPr/>
      </xdr:nvSpPr>
      <xdr:spPr>
        <a:xfrm>
          <a:off x="15621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91638</xdr:rowOff>
    </xdr:from>
    <xdr:ext cx="736600" cy="259045"/>
    <xdr:sp macro="" textlink="">
      <xdr:nvSpPr>
        <xdr:cNvPr id="330" name="テキスト ボックス 329"/>
        <xdr:cNvSpPr txBox="1"/>
      </xdr:nvSpPr>
      <xdr:spPr>
        <a:xfrm>
          <a:off x="15290800" y="6092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31" name="円/楕円 330"/>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32" name="テキスト ボックス 331"/>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125186</xdr:rowOff>
    </xdr:from>
    <xdr:to>
      <xdr:col>20</xdr:col>
      <xdr:colOff>209550</xdr:colOff>
      <xdr:row>37</xdr:row>
      <xdr:rowOff>55336</xdr:rowOff>
    </xdr:to>
    <xdr:sp macro="" textlink="">
      <xdr:nvSpPr>
        <xdr:cNvPr id="333" name="円/楕円 332"/>
        <xdr:cNvSpPr/>
      </xdr:nvSpPr>
      <xdr:spPr>
        <a:xfrm>
          <a:off x="13843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65513</xdr:rowOff>
    </xdr:from>
    <xdr:ext cx="762000" cy="259045"/>
    <xdr:sp macro="" textlink="">
      <xdr:nvSpPr>
        <xdr:cNvPr id="334" name="テキスト ボックス 333"/>
        <xdr:cNvSpPr txBox="1"/>
      </xdr:nvSpPr>
      <xdr:spPr>
        <a:xfrm>
          <a:off x="13512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170906</xdr:rowOff>
    </xdr:from>
    <xdr:to>
      <xdr:col>19</xdr:col>
      <xdr:colOff>6350</xdr:colOff>
      <xdr:row>37</xdr:row>
      <xdr:rowOff>101056</xdr:rowOff>
    </xdr:to>
    <xdr:sp macro="" textlink="">
      <xdr:nvSpPr>
        <xdr:cNvPr id="335" name="円/楕円 334"/>
        <xdr:cNvSpPr/>
      </xdr:nvSpPr>
      <xdr:spPr>
        <a:xfrm>
          <a:off x="12954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111233</xdr:rowOff>
    </xdr:from>
    <xdr:ext cx="762000" cy="259045"/>
    <xdr:sp macro="" textlink="">
      <xdr:nvSpPr>
        <xdr:cNvPr id="336" name="テキスト ボックス 335"/>
        <xdr:cNvSpPr txBox="1"/>
      </xdr:nvSpPr>
      <xdr:spPr>
        <a:xfrm>
          <a:off x="12623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年々改善はしているものの、類似団体内では下位に位置する結果となった。</a:t>
          </a:r>
          <a:endParaRPr kumimoji="1" lang="en-US" altLang="ja-JP" sz="1300">
            <a:latin typeface="ＭＳ Ｐゴシック"/>
          </a:endParaRPr>
        </a:p>
        <a:p>
          <a:r>
            <a:rPr kumimoji="1" lang="ja-JP" altLang="en-US" sz="1300">
              <a:latin typeface="ＭＳ Ｐゴシック"/>
            </a:rPr>
            <a:t>　毎年度、事業の廃止や延期などで、借入額が償還額を超えないよう努めてきたが、近年は緊急度の高い防災対策事業を集中して実施していることから一時的に悪化するものと思われる。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154432</xdr:rowOff>
    </xdr:from>
    <xdr:to>
      <xdr:col>7</xdr:col>
      <xdr:colOff>15875</xdr:colOff>
      <xdr:row>79</xdr:row>
      <xdr:rowOff>37846</xdr:rowOff>
    </xdr:to>
    <xdr:cxnSp macro="">
      <xdr:nvCxnSpPr>
        <xdr:cNvPr id="366" name="直線コネクタ 365"/>
        <xdr:cNvCxnSpPr/>
      </xdr:nvCxnSpPr>
      <xdr:spPr>
        <a:xfrm flipV="1">
          <a:off x="3987800" y="135275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5859</xdr:rowOff>
    </xdr:from>
    <xdr:ext cx="762000" cy="259045"/>
    <xdr:sp macro="" textlink="">
      <xdr:nvSpPr>
        <xdr:cNvPr id="367" name="公債費平均値テキスト"/>
        <xdr:cNvSpPr txBox="1"/>
      </xdr:nvSpPr>
      <xdr:spPr>
        <a:xfrm>
          <a:off x="4914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37846</xdr:rowOff>
    </xdr:from>
    <xdr:to>
      <xdr:col>5</xdr:col>
      <xdr:colOff>549275</xdr:colOff>
      <xdr:row>79</xdr:row>
      <xdr:rowOff>101854</xdr:rowOff>
    </xdr:to>
    <xdr:cxnSp macro="">
      <xdr:nvCxnSpPr>
        <xdr:cNvPr id="369" name="直線コネクタ 368"/>
        <xdr:cNvCxnSpPr/>
      </xdr:nvCxnSpPr>
      <xdr:spPr>
        <a:xfrm flipV="1">
          <a:off x="3098800" y="135823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137685</xdr:rowOff>
    </xdr:from>
    <xdr:ext cx="736600" cy="259045"/>
    <xdr:sp macro="" textlink="">
      <xdr:nvSpPr>
        <xdr:cNvPr id="371" name="テキスト ボックス 370"/>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101854</xdr:rowOff>
    </xdr:from>
    <xdr:to>
      <xdr:col>4</xdr:col>
      <xdr:colOff>346075</xdr:colOff>
      <xdr:row>80</xdr:row>
      <xdr:rowOff>3556</xdr:rowOff>
    </xdr:to>
    <xdr:cxnSp macro="">
      <xdr:nvCxnSpPr>
        <xdr:cNvPr id="372" name="直線コネクタ 371"/>
        <xdr:cNvCxnSpPr/>
      </xdr:nvCxnSpPr>
      <xdr:spPr>
        <a:xfrm flipV="1">
          <a:off x="2209800" y="136464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4" name="テキスト ボックス 373"/>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3556</xdr:rowOff>
    </xdr:from>
    <xdr:to>
      <xdr:col>3</xdr:col>
      <xdr:colOff>142875</xdr:colOff>
      <xdr:row>80</xdr:row>
      <xdr:rowOff>8128</xdr:rowOff>
    </xdr:to>
    <xdr:cxnSp macro="">
      <xdr:nvCxnSpPr>
        <xdr:cNvPr id="375" name="直線コネクタ 374"/>
        <xdr:cNvCxnSpPr/>
      </xdr:nvCxnSpPr>
      <xdr:spPr>
        <a:xfrm flipV="1">
          <a:off x="1320800" y="137195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79" name="テキスト ボックス 378"/>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103632</xdr:rowOff>
    </xdr:from>
    <xdr:to>
      <xdr:col>7</xdr:col>
      <xdr:colOff>66675</xdr:colOff>
      <xdr:row>79</xdr:row>
      <xdr:rowOff>33782</xdr:rowOff>
    </xdr:to>
    <xdr:sp macro="" textlink="">
      <xdr:nvSpPr>
        <xdr:cNvPr id="385" name="円/楕円 384"/>
        <xdr:cNvSpPr/>
      </xdr:nvSpPr>
      <xdr:spPr>
        <a:xfrm>
          <a:off x="4775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75709</xdr:rowOff>
    </xdr:from>
    <xdr:ext cx="762000" cy="259045"/>
    <xdr:sp macro="" textlink="">
      <xdr:nvSpPr>
        <xdr:cNvPr id="386" name="公債費該当値テキスト"/>
        <xdr:cNvSpPr txBox="1"/>
      </xdr:nvSpPr>
      <xdr:spPr>
        <a:xfrm>
          <a:off x="4914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158496</xdr:rowOff>
    </xdr:from>
    <xdr:to>
      <xdr:col>5</xdr:col>
      <xdr:colOff>600075</xdr:colOff>
      <xdr:row>79</xdr:row>
      <xdr:rowOff>88646</xdr:rowOff>
    </xdr:to>
    <xdr:sp macro="" textlink="">
      <xdr:nvSpPr>
        <xdr:cNvPr id="387" name="円/楕円 386"/>
        <xdr:cNvSpPr/>
      </xdr:nvSpPr>
      <xdr:spPr>
        <a:xfrm>
          <a:off x="3937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73423</xdr:rowOff>
    </xdr:from>
    <xdr:ext cx="736600" cy="259045"/>
    <xdr:sp macro="" textlink="">
      <xdr:nvSpPr>
        <xdr:cNvPr id="388" name="テキスト ボックス 387"/>
        <xdr:cNvSpPr txBox="1"/>
      </xdr:nvSpPr>
      <xdr:spPr>
        <a:xfrm>
          <a:off x="3606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51054</xdr:rowOff>
    </xdr:from>
    <xdr:to>
      <xdr:col>4</xdr:col>
      <xdr:colOff>396875</xdr:colOff>
      <xdr:row>79</xdr:row>
      <xdr:rowOff>152654</xdr:rowOff>
    </xdr:to>
    <xdr:sp macro="" textlink="">
      <xdr:nvSpPr>
        <xdr:cNvPr id="389" name="円/楕円 388"/>
        <xdr:cNvSpPr/>
      </xdr:nvSpPr>
      <xdr:spPr>
        <a:xfrm>
          <a:off x="3048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137431</xdr:rowOff>
    </xdr:from>
    <xdr:ext cx="762000" cy="259045"/>
    <xdr:sp macro="" textlink="">
      <xdr:nvSpPr>
        <xdr:cNvPr id="390" name="テキスト ボックス 389"/>
        <xdr:cNvSpPr txBox="1"/>
      </xdr:nvSpPr>
      <xdr:spPr>
        <a:xfrm>
          <a:off x="2717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124206</xdr:rowOff>
    </xdr:from>
    <xdr:to>
      <xdr:col>3</xdr:col>
      <xdr:colOff>193675</xdr:colOff>
      <xdr:row>80</xdr:row>
      <xdr:rowOff>54356</xdr:rowOff>
    </xdr:to>
    <xdr:sp macro="" textlink="">
      <xdr:nvSpPr>
        <xdr:cNvPr id="391" name="円/楕円 390"/>
        <xdr:cNvSpPr/>
      </xdr:nvSpPr>
      <xdr:spPr>
        <a:xfrm>
          <a:off x="2159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39133</xdr:rowOff>
    </xdr:from>
    <xdr:ext cx="762000" cy="259045"/>
    <xdr:sp macro="" textlink="">
      <xdr:nvSpPr>
        <xdr:cNvPr id="392" name="テキスト ボックス 391"/>
        <xdr:cNvSpPr txBox="1"/>
      </xdr:nvSpPr>
      <xdr:spPr>
        <a:xfrm>
          <a:off x="1828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128778</xdr:rowOff>
    </xdr:from>
    <xdr:to>
      <xdr:col>1</xdr:col>
      <xdr:colOff>676275</xdr:colOff>
      <xdr:row>80</xdr:row>
      <xdr:rowOff>58928</xdr:rowOff>
    </xdr:to>
    <xdr:sp macro="" textlink="">
      <xdr:nvSpPr>
        <xdr:cNvPr id="393" name="円/楕円 392"/>
        <xdr:cNvSpPr/>
      </xdr:nvSpPr>
      <xdr:spPr>
        <a:xfrm>
          <a:off x="1270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43705</xdr:rowOff>
    </xdr:from>
    <xdr:ext cx="762000" cy="259045"/>
    <xdr:sp macro="" textlink="">
      <xdr:nvSpPr>
        <xdr:cNvPr id="394" name="テキスト ボックス 393"/>
        <xdr:cNvSpPr txBox="1"/>
      </xdr:nvSpPr>
      <xdr:spPr>
        <a:xfrm>
          <a:off x="939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公債費以外の経常収支比率は、人件費を除き毎年度類似団体平均とほぼ同水準で推移している。</a:t>
          </a:r>
          <a:endParaRPr kumimoji="1" lang="en-US" altLang="ja-JP" sz="1300">
            <a:latin typeface="ＭＳ Ｐゴシック"/>
          </a:endParaRPr>
        </a:p>
        <a:p>
          <a:r>
            <a:rPr kumimoji="1" lang="ja-JP" altLang="en-US" sz="1300">
              <a:latin typeface="ＭＳ Ｐゴシック"/>
            </a:rPr>
            <a:t>　経常的な経費がほぼ横ばい状態の中で、普通交付税等の経常一般財源が</a:t>
          </a:r>
          <a:r>
            <a:rPr kumimoji="1" lang="en-US" altLang="ja-JP" sz="1300">
              <a:latin typeface="ＭＳ Ｐゴシック"/>
            </a:rPr>
            <a:t>4.9</a:t>
          </a:r>
          <a:r>
            <a:rPr kumimoji="1" lang="ja-JP" altLang="en-US" sz="1300">
              <a:latin typeface="ＭＳ Ｐゴシック"/>
            </a:rPr>
            <a:t>％増となったことが、</a:t>
          </a:r>
          <a:r>
            <a:rPr kumimoji="1" lang="ja-JP" altLang="ja-JP" sz="1300">
              <a:solidFill>
                <a:schemeClr val="dk1"/>
              </a:solidFill>
              <a:effectLst/>
              <a:latin typeface="+mn-lt"/>
              <a:ea typeface="+mn-ea"/>
              <a:cs typeface="+mn-cs"/>
            </a:rPr>
            <a:t>今年度比率が減少した要因</a:t>
          </a:r>
          <a:r>
            <a:rPr kumimoji="1" lang="ja-JP" altLang="en-US" sz="1300">
              <a:solidFill>
                <a:schemeClr val="dk1"/>
              </a:solidFill>
              <a:effectLst/>
              <a:latin typeface="+mn-lt"/>
              <a:ea typeface="+mn-ea"/>
              <a:cs typeface="+mn-cs"/>
            </a:rPr>
            <a:t>となっている。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123190</xdr:rowOff>
    </xdr:from>
    <xdr:to>
      <xdr:col>24</xdr:col>
      <xdr:colOff>31750</xdr:colOff>
      <xdr:row>76</xdr:row>
      <xdr:rowOff>16511</xdr:rowOff>
    </xdr:to>
    <xdr:cxnSp macro="">
      <xdr:nvCxnSpPr>
        <xdr:cNvPr id="427" name="直線コネクタ 426"/>
        <xdr:cNvCxnSpPr/>
      </xdr:nvCxnSpPr>
      <xdr:spPr>
        <a:xfrm flipV="1">
          <a:off x="15671800" y="12981940"/>
          <a:ext cx="83820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113047</xdr:rowOff>
    </xdr:from>
    <xdr:ext cx="762000" cy="259045"/>
    <xdr:sp macro="" textlink="">
      <xdr:nvSpPr>
        <xdr:cNvPr id="428" name="公債費以外平均値テキスト"/>
        <xdr:cNvSpPr txBox="1"/>
      </xdr:nvSpPr>
      <xdr:spPr>
        <a:xfrm>
          <a:off x="16598900" y="1297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76</xdr:row>
      <xdr:rowOff>16511</xdr:rowOff>
    </xdr:to>
    <xdr:cxnSp macro="">
      <xdr:nvCxnSpPr>
        <xdr:cNvPr id="430" name="直線コネクタ 429"/>
        <xdr:cNvCxnSpPr/>
      </xdr:nvCxnSpPr>
      <xdr:spPr>
        <a:xfrm>
          <a:off x="14782800" y="12951460"/>
          <a:ext cx="889000" cy="9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74947</xdr:rowOff>
    </xdr:from>
    <xdr:ext cx="736600" cy="259045"/>
    <xdr:sp macro="" textlink="">
      <xdr:nvSpPr>
        <xdr:cNvPr id="432" name="テキスト ボックス 431"/>
        <xdr:cNvSpPr txBox="1"/>
      </xdr:nvSpPr>
      <xdr:spPr>
        <a:xfrm>
          <a:off x="15290800" y="1310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81280</xdr:rowOff>
    </xdr:from>
    <xdr:to>
      <xdr:col>21</xdr:col>
      <xdr:colOff>361950</xdr:colOff>
      <xdr:row>75</xdr:row>
      <xdr:rowOff>92710</xdr:rowOff>
    </xdr:to>
    <xdr:cxnSp macro="">
      <xdr:nvCxnSpPr>
        <xdr:cNvPr id="433" name="直線コネクタ 432"/>
        <xdr:cNvCxnSpPr/>
      </xdr:nvCxnSpPr>
      <xdr:spPr>
        <a:xfrm>
          <a:off x="13893800" y="129400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154957</xdr:rowOff>
    </xdr:from>
    <xdr:ext cx="762000" cy="259045"/>
    <xdr:sp macro="" textlink="">
      <xdr:nvSpPr>
        <xdr:cNvPr id="435" name="テキスト ボックス 434"/>
        <xdr:cNvSpPr txBox="1"/>
      </xdr:nvSpPr>
      <xdr:spPr>
        <a:xfrm>
          <a:off x="14401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81280</xdr:rowOff>
    </xdr:from>
    <xdr:to>
      <xdr:col>20</xdr:col>
      <xdr:colOff>158750</xdr:colOff>
      <xdr:row>75</xdr:row>
      <xdr:rowOff>123190</xdr:rowOff>
    </xdr:to>
    <xdr:cxnSp macro="">
      <xdr:nvCxnSpPr>
        <xdr:cNvPr id="436" name="直線コネクタ 435"/>
        <xdr:cNvCxnSpPr/>
      </xdr:nvCxnSpPr>
      <xdr:spPr>
        <a:xfrm flipV="1">
          <a:off x="13004800" y="129400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38" name="テキスト ボックス 437"/>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0" name="テキスト ボックス 439"/>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72390</xdr:rowOff>
    </xdr:from>
    <xdr:to>
      <xdr:col>24</xdr:col>
      <xdr:colOff>82550</xdr:colOff>
      <xdr:row>76</xdr:row>
      <xdr:rowOff>2539</xdr:rowOff>
    </xdr:to>
    <xdr:sp macro="" textlink="">
      <xdr:nvSpPr>
        <xdr:cNvPr id="446" name="円/楕円 445"/>
        <xdr:cNvSpPr/>
      </xdr:nvSpPr>
      <xdr:spPr>
        <a:xfrm>
          <a:off x="16459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88917</xdr:rowOff>
    </xdr:from>
    <xdr:ext cx="762000" cy="259045"/>
    <xdr:sp macro="" textlink="">
      <xdr:nvSpPr>
        <xdr:cNvPr id="447" name="公債費以外該当値テキスト"/>
        <xdr:cNvSpPr txBox="1"/>
      </xdr:nvSpPr>
      <xdr:spPr>
        <a:xfrm>
          <a:off x="16598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137160</xdr:rowOff>
    </xdr:from>
    <xdr:to>
      <xdr:col>22</xdr:col>
      <xdr:colOff>615950</xdr:colOff>
      <xdr:row>76</xdr:row>
      <xdr:rowOff>67311</xdr:rowOff>
    </xdr:to>
    <xdr:sp macro="" textlink="">
      <xdr:nvSpPr>
        <xdr:cNvPr id="448" name="円/楕円 447"/>
        <xdr:cNvSpPr/>
      </xdr:nvSpPr>
      <xdr:spPr>
        <a:xfrm>
          <a:off x="15621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77487</xdr:rowOff>
    </xdr:from>
    <xdr:ext cx="736600" cy="259045"/>
    <xdr:sp macro="" textlink="">
      <xdr:nvSpPr>
        <xdr:cNvPr id="449" name="テキスト ボックス 448"/>
        <xdr:cNvSpPr txBox="1"/>
      </xdr:nvSpPr>
      <xdr:spPr>
        <a:xfrm>
          <a:off x="15290800" y="1276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41910</xdr:rowOff>
    </xdr:from>
    <xdr:to>
      <xdr:col>21</xdr:col>
      <xdr:colOff>412750</xdr:colOff>
      <xdr:row>75</xdr:row>
      <xdr:rowOff>143510</xdr:rowOff>
    </xdr:to>
    <xdr:sp macro="" textlink="">
      <xdr:nvSpPr>
        <xdr:cNvPr id="450" name="円/楕円 449"/>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153687</xdr:rowOff>
    </xdr:from>
    <xdr:ext cx="762000" cy="259045"/>
    <xdr:sp macro="" textlink="">
      <xdr:nvSpPr>
        <xdr:cNvPr id="451" name="テキスト ボックス 450"/>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30480</xdr:rowOff>
    </xdr:from>
    <xdr:to>
      <xdr:col>20</xdr:col>
      <xdr:colOff>209550</xdr:colOff>
      <xdr:row>75</xdr:row>
      <xdr:rowOff>132080</xdr:rowOff>
    </xdr:to>
    <xdr:sp macro="" textlink="">
      <xdr:nvSpPr>
        <xdr:cNvPr id="452" name="円/楕円 451"/>
        <xdr:cNvSpPr/>
      </xdr:nvSpPr>
      <xdr:spPr>
        <a:xfrm>
          <a:off x="13843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142257</xdr:rowOff>
    </xdr:from>
    <xdr:ext cx="762000" cy="259045"/>
    <xdr:sp macro="" textlink="">
      <xdr:nvSpPr>
        <xdr:cNvPr id="453" name="テキスト ボックス 452"/>
        <xdr:cNvSpPr txBox="1"/>
      </xdr:nvSpPr>
      <xdr:spPr>
        <a:xfrm>
          <a:off x="13512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54" name="円/楕円 453"/>
        <xdr:cNvSpPr/>
      </xdr:nvSpPr>
      <xdr:spPr>
        <a:xfrm>
          <a:off x="12954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55" name="テキスト ボックス 454"/>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高知県大月町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16771</xdr:rowOff>
    </xdr:from>
    <xdr:to>
      <xdr:col>4</xdr:col>
      <xdr:colOff>1117600</xdr:colOff>
      <xdr:row>17</xdr:row>
      <xdr:rowOff>63560</xdr:rowOff>
    </xdr:to>
    <xdr:cxnSp macro="">
      <xdr:nvCxnSpPr>
        <xdr:cNvPr id="46" name="直線コネクタ 45"/>
        <xdr:cNvCxnSpPr/>
      </xdr:nvCxnSpPr>
      <xdr:spPr bwMode="auto">
        <a:xfrm flipV="1">
          <a:off x="5003800" y="2979046"/>
          <a:ext cx="647700" cy="46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63560</xdr:rowOff>
    </xdr:from>
    <xdr:to>
      <xdr:col>4</xdr:col>
      <xdr:colOff>469900</xdr:colOff>
      <xdr:row>17</xdr:row>
      <xdr:rowOff>89209</xdr:rowOff>
    </xdr:to>
    <xdr:cxnSp macro="">
      <xdr:nvCxnSpPr>
        <xdr:cNvPr id="49" name="直線コネクタ 48"/>
        <xdr:cNvCxnSpPr/>
      </xdr:nvCxnSpPr>
      <xdr:spPr bwMode="auto">
        <a:xfrm flipV="1">
          <a:off x="4305300" y="3025835"/>
          <a:ext cx="698500" cy="25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75721</xdr:rowOff>
    </xdr:from>
    <xdr:to>
      <xdr:col>3</xdr:col>
      <xdr:colOff>904875</xdr:colOff>
      <xdr:row>17</xdr:row>
      <xdr:rowOff>89209</xdr:rowOff>
    </xdr:to>
    <xdr:cxnSp macro="">
      <xdr:nvCxnSpPr>
        <xdr:cNvPr id="52" name="直線コネクタ 51"/>
        <xdr:cNvCxnSpPr/>
      </xdr:nvCxnSpPr>
      <xdr:spPr bwMode="auto">
        <a:xfrm>
          <a:off x="3606800" y="3037996"/>
          <a:ext cx="698500" cy="13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30550</xdr:rowOff>
    </xdr:from>
    <xdr:to>
      <xdr:col>3</xdr:col>
      <xdr:colOff>206375</xdr:colOff>
      <xdr:row>17</xdr:row>
      <xdr:rowOff>75721</xdr:rowOff>
    </xdr:to>
    <xdr:cxnSp macro="">
      <xdr:nvCxnSpPr>
        <xdr:cNvPr id="55" name="直線コネクタ 54"/>
        <xdr:cNvCxnSpPr/>
      </xdr:nvCxnSpPr>
      <xdr:spPr bwMode="auto">
        <a:xfrm>
          <a:off x="2908300" y="2992825"/>
          <a:ext cx="698500" cy="45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137421</xdr:rowOff>
    </xdr:from>
    <xdr:to>
      <xdr:col>5</xdr:col>
      <xdr:colOff>34925</xdr:colOff>
      <xdr:row>17</xdr:row>
      <xdr:rowOff>67571</xdr:rowOff>
    </xdr:to>
    <xdr:sp macro="" textlink="">
      <xdr:nvSpPr>
        <xdr:cNvPr id="65" name="円/楕円 64"/>
        <xdr:cNvSpPr/>
      </xdr:nvSpPr>
      <xdr:spPr bwMode="auto">
        <a:xfrm>
          <a:off x="5600700" y="2928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109498</xdr:rowOff>
    </xdr:from>
    <xdr:ext cx="762000" cy="259045"/>
    <xdr:sp macro="" textlink="">
      <xdr:nvSpPr>
        <xdr:cNvPr id="66" name="人口1人当たり決算額の推移該当値テキスト130"/>
        <xdr:cNvSpPr txBox="1"/>
      </xdr:nvSpPr>
      <xdr:spPr>
        <a:xfrm>
          <a:off x="5740400" y="2900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167,621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12760</xdr:rowOff>
    </xdr:from>
    <xdr:to>
      <xdr:col>4</xdr:col>
      <xdr:colOff>520700</xdr:colOff>
      <xdr:row>17</xdr:row>
      <xdr:rowOff>114360</xdr:rowOff>
    </xdr:to>
    <xdr:sp macro="" textlink="">
      <xdr:nvSpPr>
        <xdr:cNvPr id="67" name="円/楕円 66"/>
        <xdr:cNvSpPr/>
      </xdr:nvSpPr>
      <xdr:spPr bwMode="auto">
        <a:xfrm>
          <a:off x="4953000" y="2975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99137</xdr:rowOff>
    </xdr:from>
    <xdr:ext cx="736600" cy="259045"/>
    <xdr:sp macro="" textlink="">
      <xdr:nvSpPr>
        <xdr:cNvPr id="68" name="テキスト ボックス 67"/>
        <xdr:cNvSpPr txBox="1"/>
      </xdr:nvSpPr>
      <xdr:spPr>
        <a:xfrm>
          <a:off x="4622800" y="3061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159,434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38409</xdr:rowOff>
    </xdr:from>
    <xdr:to>
      <xdr:col>3</xdr:col>
      <xdr:colOff>955675</xdr:colOff>
      <xdr:row>17</xdr:row>
      <xdr:rowOff>140009</xdr:rowOff>
    </xdr:to>
    <xdr:sp macro="" textlink="">
      <xdr:nvSpPr>
        <xdr:cNvPr id="69" name="円/楕円 68"/>
        <xdr:cNvSpPr/>
      </xdr:nvSpPr>
      <xdr:spPr bwMode="auto">
        <a:xfrm>
          <a:off x="4254500" y="3000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124786</xdr:rowOff>
    </xdr:from>
    <xdr:ext cx="762000" cy="259045"/>
    <xdr:sp macro="" textlink="">
      <xdr:nvSpPr>
        <xdr:cNvPr id="70" name="テキスト ボックス 69"/>
        <xdr:cNvSpPr txBox="1"/>
      </xdr:nvSpPr>
      <xdr:spPr>
        <a:xfrm>
          <a:off x="3924300" y="308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154,946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24921</xdr:rowOff>
    </xdr:from>
    <xdr:to>
      <xdr:col>3</xdr:col>
      <xdr:colOff>257175</xdr:colOff>
      <xdr:row>17</xdr:row>
      <xdr:rowOff>126521</xdr:rowOff>
    </xdr:to>
    <xdr:sp macro="" textlink="">
      <xdr:nvSpPr>
        <xdr:cNvPr id="71" name="円/楕円 70"/>
        <xdr:cNvSpPr/>
      </xdr:nvSpPr>
      <xdr:spPr bwMode="auto">
        <a:xfrm>
          <a:off x="3556000" y="2987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111298</xdr:rowOff>
    </xdr:from>
    <xdr:ext cx="762000" cy="259045"/>
    <xdr:sp macro="" textlink="">
      <xdr:nvSpPr>
        <xdr:cNvPr id="72" name="テキスト ボックス 71"/>
        <xdr:cNvSpPr txBox="1"/>
      </xdr:nvSpPr>
      <xdr:spPr>
        <a:xfrm>
          <a:off x="3225800" y="307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157,306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151200</xdr:rowOff>
    </xdr:from>
    <xdr:to>
      <xdr:col>2</xdr:col>
      <xdr:colOff>692150</xdr:colOff>
      <xdr:row>17</xdr:row>
      <xdr:rowOff>81350</xdr:rowOff>
    </xdr:to>
    <xdr:sp macro="" textlink="">
      <xdr:nvSpPr>
        <xdr:cNvPr id="73" name="円/楕円 72"/>
        <xdr:cNvSpPr/>
      </xdr:nvSpPr>
      <xdr:spPr bwMode="auto">
        <a:xfrm>
          <a:off x="2857500" y="2942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66127</xdr:rowOff>
    </xdr:from>
    <xdr:ext cx="762000" cy="259045"/>
    <xdr:sp macro="" textlink="">
      <xdr:nvSpPr>
        <xdr:cNvPr id="74" name="テキスト ボックス 73"/>
        <xdr:cNvSpPr txBox="1"/>
      </xdr:nvSpPr>
      <xdr:spPr>
        <a:xfrm>
          <a:off x="2527300" y="3028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165,210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340077</xdr:rowOff>
    </xdr:from>
    <xdr:to>
      <xdr:col>4</xdr:col>
      <xdr:colOff>1117600</xdr:colOff>
      <xdr:row>36</xdr:row>
      <xdr:rowOff>52911</xdr:rowOff>
    </xdr:to>
    <xdr:cxnSp macro="">
      <xdr:nvCxnSpPr>
        <xdr:cNvPr id="109" name="直線コネクタ 108"/>
        <xdr:cNvCxnSpPr/>
      </xdr:nvCxnSpPr>
      <xdr:spPr bwMode="auto">
        <a:xfrm>
          <a:off x="5003800" y="6950427"/>
          <a:ext cx="647700" cy="55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227443</xdr:rowOff>
    </xdr:from>
    <xdr:to>
      <xdr:col>4</xdr:col>
      <xdr:colOff>469900</xdr:colOff>
      <xdr:row>35</xdr:row>
      <xdr:rowOff>340077</xdr:rowOff>
    </xdr:to>
    <xdr:cxnSp macro="">
      <xdr:nvCxnSpPr>
        <xdr:cNvPr id="112" name="直線コネクタ 111"/>
        <xdr:cNvCxnSpPr/>
      </xdr:nvCxnSpPr>
      <xdr:spPr bwMode="auto">
        <a:xfrm>
          <a:off x="4305300" y="6837793"/>
          <a:ext cx="698500" cy="112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167353</xdr:rowOff>
    </xdr:from>
    <xdr:to>
      <xdr:col>3</xdr:col>
      <xdr:colOff>904875</xdr:colOff>
      <xdr:row>35</xdr:row>
      <xdr:rowOff>227443</xdr:rowOff>
    </xdr:to>
    <xdr:cxnSp macro="">
      <xdr:nvCxnSpPr>
        <xdr:cNvPr id="115" name="直線コネクタ 114"/>
        <xdr:cNvCxnSpPr/>
      </xdr:nvCxnSpPr>
      <xdr:spPr bwMode="auto">
        <a:xfrm>
          <a:off x="3606800" y="6777703"/>
          <a:ext cx="698500" cy="60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279272</xdr:rowOff>
    </xdr:from>
    <xdr:ext cx="762000" cy="259045"/>
    <xdr:sp macro="" textlink="">
      <xdr:nvSpPr>
        <xdr:cNvPr id="117" name="テキスト ボックス 116"/>
        <xdr:cNvSpPr txBox="1"/>
      </xdr:nvSpPr>
      <xdr:spPr>
        <a:xfrm>
          <a:off x="39243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119761</xdr:rowOff>
    </xdr:from>
    <xdr:to>
      <xdr:col>3</xdr:col>
      <xdr:colOff>206375</xdr:colOff>
      <xdr:row>35</xdr:row>
      <xdr:rowOff>167353</xdr:rowOff>
    </xdr:to>
    <xdr:cxnSp macro="">
      <xdr:nvCxnSpPr>
        <xdr:cNvPr id="118" name="直線コネクタ 117"/>
        <xdr:cNvCxnSpPr/>
      </xdr:nvCxnSpPr>
      <xdr:spPr bwMode="auto">
        <a:xfrm>
          <a:off x="2908300" y="6730111"/>
          <a:ext cx="698500" cy="47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186036</xdr:rowOff>
    </xdr:from>
    <xdr:ext cx="762000" cy="259045"/>
    <xdr:sp macro="" textlink="">
      <xdr:nvSpPr>
        <xdr:cNvPr id="122" name="テキスト ボックス 121"/>
        <xdr:cNvSpPr txBox="1"/>
      </xdr:nvSpPr>
      <xdr:spPr>
        <a:xfrm>
          <a:off x="2527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2111</xdr:rowOff>
    </xdr:from>
    <xdr:to>
      <xdr:col>5</xdr:col>
      <xdr:colOff>34925</xdr:colOff>
      <xdr:row>36</xdr:row>
      <xdr:rowOff>103711</xdr:rowOff>
    </xdr:to>
    <xdr:sp macro="" textlink="">
      <xdr:nvSpPr>
        <xdr:cNvPr id="128" name="円/楕円 127"/>
        <xdr:cNvSpPr/>
      </xdr:nvSpPr>
      <xdr:spPr bwMode="auto">
        <a:xfrm>
          <a:off x="5600700" y="6955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317088</xdr:rowOff>
    </xdr:from>
    <xdr:ext cx="762000" cy="259045"/>
    <xdr:sp macro="" textlink="">
      <xdr:nvSpPr>
        <xdr:cNvPr id="129" name="人口1人当たり決算額の推移該当値テキスト445"/>
        <xdr:cNvSpPr txBox="1"/>
      </xdr:nvSpPr>
      <xdr:spPr>
        <a:xfrm>
          <a:off x="5740400" y="692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25,556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289277</xdr:rowOff>
    </xdr:from>
    <xdr:to>
      <xdr:col>4</xdr:col>
      <xdr:colOff>520700</xdr:colOff>
      <xdr:row>36</xdr:row>
      <xdr:rowOff>47977</xdr:rowOff>
    </xdr:to>
    <xdr:sp macro="" textlink="">
      <xdr:nvSpPr>
        <xdr:cNvPr id="130" name="円/楕円 129"/>
        <xdr:cNvSpPr/>
      </xdr:nvSpPr>
      <xdr:spPr bwMode="auto">
        <a:xfrm>
          <a:off x="4953000" y="6899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32754</xdr:rowOff>
    </xdr:from>
    <xdr:ext cx="736600" cy="259045"/>
    <xdr:sp macro="" textlink="">
      <xdr:nvSpPr>
        <xdr:cNvPr id="131" name="テキスト ボックス 130"/>
        <xdr:cNvSpPr txBox="1"/>
      </xdr:nvSpPr>
      <xdr:spPr>
        <a:xfrm>
          <a:off x="4622800" y="6986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30,676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176643</xdr:rowOff>
    </xdr:from>
    <xdr:to>
      <xdr:col>3</xdr:col>
      <xdr:colOff>955675</xdr:colOff>
      <xdr:row>35</xdr:row>
      <xdr:rowOff>278243</xdr:rowOff>
    </xdr:to>
    <xdr:sp macro="" textlink="">
      <xdr:nvSpPr>
        <xdr:cNvPr id="132" name="円/楕円 131"/>
        <xdr:cNvSpPr/>
      </xdr:nvSpPr>
      <xdr:spPr bwMode="auto">
        <a:xfrm>
          <a:off x="4254500" y="6786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288420</xdr:rowOff>
    </xdr:from>
    <xdr:ext cx="762000" cy="259045"/>
    <xdr:sp macro="" textlink="">
      <xdr:nvSpPr>
        <xdr:cNvPr id="133" name="テキスト ボックス 132"/>
        <xdr:cNvSpPr txBox="1"/>
      </xdr:nvSpPr>
      <xdr:spPr>
        <a:xfrm>
          <a:off x="3924300" y="655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41,023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116553</xdr:rowOff>
    </xdr:from>
    <xdr:to>
      <xdr:col>3</xdr:col>
      <xdr:colOff>257175</xdr:colOff>
      <xdr:row>35</xdr:row>
      <xdr:rowOff>218153</xdr:rowOff>
    </xdr:to>
    <xdr:sp macro="" textlink="">
      <xdr:nvSpPr>
        <xdr:cNvPr id="134" name="円/楕円 133"/>
        <xdr:cNvSpPr/>
      </xdr:nvSpPr>
      <xdr:spPr bwMode="auto">
        <a:xfrm>
          <a:off x="3556000" y="6726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228330</xdr:rowOff>
    </xdr:from>
    <xdr:ext cx="762000" cy="259045"/>
    <xdr:sp macro="" textlink="">
      <xdr:nvSpPr>
        <xdr:cNvPr id="135" name="テキスト ボックス 134"/>
        <xdr:cNvSpPr txBox="1"/>
      </xdr:nvSpPr>
      <xdr:spPr>
        <a:xfrm>
          <a:off x="3225800" y="649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46,543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68961</xdr:rowOff>
    </xdr:from>
    <xdr:to>
      <xdr:col>2</xdr:col>
      <xdr:colOff>692150</xdr:colOff>
      <xdr:row>35</xdr:row>
      <xdr:rowOff>170561</xdr:rowOff>
    </xdr:to>
    <xdr:sp macro="" textlink="">
      <xdr:nvSpPr>
        <xdr:cNvPr id="136" name="円/楕円 135"/>
        <xdr:cNvSpPr/>
      </xdr:nvSpPr>
      <xdr:spPr bwMode="auto">
        <a:xfrm>
          <a:off x="2857500" y="6679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180738</xdr:rowOff>
    </xdr:from>
    <xdr:ext cx="762000" cy="259045"/>
    <xdr:sp macro="" textlink="">
      <xdr:nvSpPr>
        <xdr:cNvPr id="137" name="テキスト ボックス 136"/>
        <xdr:cNvSpPr txBox="1"/>
      </xdr:nvSpPr>
      <xdr:spPr>
        <a:xfrm>
          <a:off x="2527300" y="644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5,527
5,517
102.94
4,994,935
4,812,215
164,221
2,789,647
5,379,804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32.9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128659</xdr:rowOff>
    </xdr:from>
    <xdr:to>
      <xdr:col>6</xdr:col>
      <xdr:colOff>511175</xdr:colOff>
      <xdr:row>35</xdr:row>
      <xdr:rowOff>12682</xdr:rowOff>
    </xdr:to>
    <xdr:cxnSp macro="">
      <xdr:nvCxnSpPr>
        <xdr:cNvPr id="61" name="直線コネクタ 60"/>
        <xdr:cNvCxnSpPr/>
      </xdr:nvCxnSpPr>
      <xdr:spPr>
        <a:xfrm flipV="1">
          <a:off x="3797300" y="5957959"/>
          <a:ext cx="838200" cy="5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12682</xdr:rowOff>
    </xdr:from>
    <xdr:to>
      <xdr:col>5</xdr:col>
      <xdr:colOff>358775</xdr:colOff>
      <xdr:row>35</xdr:row>
      <xdr:rowOff>44130</xdr:rowOff>
    </xdr:to>
    <xdr:cxnSp macro="">
      <xdr:nvCxnSpPr>
        <xdr:cNvPr id="64" name="直線コネクタ 63"/>
        <xdr:cNvCxnSpPr/>
      </xdr:nvCxnSpPr>
      <xdr:spPr>
        <a:xfrm flipV="1">
          <a:off x="2908300" y="6013432"/>
          <a:ext cx="889000" cy="3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100223</xdr:rowOff>
    </xdr:from>
    <xdr:ext cx="599010" cy="259045"/>
    <xdr:sp macro="" textlink="">
      <xdr:nvSpPr>
        <xdr:cNvPr id="66" name="テキスト ボックス 65"/>
        <xdr:cNvSpPr txBox="1"/>
      </xdr:nvSpPr>
      <xdr:spPr>
        <a:xfrm>
          <a:off x="3497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13269</xdr:rowOff>
    </xdr:from>
    <xdr:to>
      <xdr:col>4</xdr:col>
      <xdr:colOff>155575</xdr:colOff>
      <xdr:row>35</xdr:row>
      <xdr:rowOff>44130</xdr:rowOff>
    </xdr:to>
    <xdr:cxnSp macro="">
      <xdr:nvCxnSpPr>
        <xdr:cNvPr id="67" name="直線コネクタ 66"/>
        <xdr:cNvCxnSpPr/>
      </xdr:nvCxnSpPr>
      <xdr:spPr>
        <a:xfrm>
          <a:off x="2019300" y="6014019"/>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140151</xdr:rowOff>
    </xdr:from>
    <xdr:ext cx="599010" cy="259045"/>
    <xdr:sp macro="" textlink="">
      <xdr:nvSpPr>
        <xdr:cNvPr id="69" name="テキスト ボックス 68"/>
        <xdr:cNvSpPr txBox="1"/>
      </xdr:nvSpPr>
      <xdr:spPr>
        <a:xfrm>
          <a:off x="2608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91732</xdr:rowOff>
    </xdr:from>
    <xdr:to>
      <xdr:col>2</xdr:col>
      <xdr:colOff>638175</xdr:colOff>
      <xdr:row>35</xdr:row>
      <xdr:rowOff>13269</xdr:rowOff>
    </xdr:to>
    <xdr:cxnSp macro="">
      <xdr:nvCxnSpPr>
        <xdr:cNvPr id="70" name="直線コネクタ 69"/>
        <xdr:cNvCxnSpPr/>
      </xdr:nvCxnSpPr>
      <xdr:spPr>
        <a:xfrm>
          <a:off x="1130300" y="5921032"/>
          <a:ext cx="889000" cy="9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132600</xdr:rowOff>
    </xdr:from>
    <xdr:ext cx="599010" cy="259045"/>
    <xdr:sp macro="" textlink="">
      <xdr:nvSpPr>
        <xdr:cNvPr id="72" name="テキスト ボックス 71"/>
        <xdr:cNvSpPr txBox="1"/>
      </xdr:nvSpPr>
      <xdr:spPr>
        <a:xfrm>
          <a:off x="1719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116689</xdr:rowOff>
    </xdr:from>
    <xdr:ext cx="599010" cy="259045"/>
    <xdr:sp macro="" textlink="">
      <xdr:nvSpPr>
        <xdr:cNvPr id="74" name="テキスト ボックス 73"/>
        <xdr:cNvSpPr txBox="1"/>
      </xdr:nvSpPr>
      <xdr:spPr>
        <a:xfrm>
          <a:off x="830794" y="61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77859</xdr:rowOff>
    </xdr:from>
    <xdr:to>
      <xdr:col>6</xdr:col>
      <xdr:colOff>561975</xdr:colOff>
      <xdr:row>35</xdr:row>
      <xdr:rowOff>8009</xdr:rowOff>
    </xdr:to>
    <xdr:sp macro="" textlink="">
      <xdr:nvSpPr>
        <xdr:cNvPr id="80" name="円/楕円 79"/>
        <xdr:cNvSpPr/>
      </xdr:nvSpPr>
      <xdr:spPr>
        <a:xfrm>
          <a:off x="4584700" y="590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100736</xdr:rowOff>
    </xdr:from>
    <xdr:ext cx="599010" cy="259045"/>
    <xdr:sp macro="" textlink="">
      <xdr:nvSpPr>
        <xdr:cNvPr id="81" name="人件費該当値テキスト"/>
        <xdr:cNvSpPr txBox="1"/>
      </xdr:nvSpPr>
      <xdr:spPr>
        <a:xfrm>
          <a:off x="4686300" y="575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151,449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133332</xdr:rowOff>
    </xdr:from>
    <xdr:to>
      <xdr:col>5</xdr:col>
      <xdr:colOff>409575</xdr:colOff>
      <xdr:row>35</xdr:row>
      <xdr:rowOff>63482</xdr:rowOff>
    </xdr:to>
    <xdr:sp macro="" textlink="">
      <xdr:nvSpPr>
        <xdr:cNvPr id="82" name="円/楕円 81"/>
        <xdr:cNvSpPr/>
      </xdr:nvSpPr>
      <xdr:spPr>
        <a:xfrm>
          <a:off x="3746500" y="596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80009</xdr:rowOff>
    </xdr:from>
    <xdr:ext cx="599010" cy="259045"/>
    <xdr:sp macro="" textlink="">
      <xdr:nvSpPr>
        <xdr:cNvPr id="83" name="テキスト ボックス 82"/>
        <xdr:cNvSpPr txBox="1"/>
      </xdr:nvSpPr>
      <xdr:spPr>
        <a:xfrm>
          <a:off x="3497794" y="573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144,169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164780</xdr:rowOff>
    </xdr:from>
    <xdr:to>
      <xdr:col>4</xdr:col>
      <xdr:colOff>206375</xdr:colOff>
      <xdr:row>35</xdr:row>
      <xdr:rowOff>94930</xdr:rowOff>
    </xdr:to>
    <xdr:sp macro="" textlink="">
      <xdr:nvSpPr>
        <xdr:cNvPr id="84" name="円/楕円 83"/>
        <xdr:cNvSpPr/>
      </xdr:nvSpPr>
      <xdr:spPr>
        <a:xfrm>
          <a:off x="2857500" y="59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111457</xdr:rowOff>
    </xdr:from>
    <xdr:ext cx="599010" cy="259045"/>
    <xdr:sp macro="" textlink="">
      <xdr:nvSpPr>
        <xdr:cNvPr id="85" name="テキスト ボックス 84"/>
        <xdr:cNvSpPr txBox="1"/>
      </xdr:nvSpPr>
      <xdr:spPr>
        <a:xfrm>
          <a:off x="2608794" y="576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140,042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133919</xdr:rowOff>
    </xdr:from>
    <xdr:to>
      <xdr:col>3</xdr:col>
      <xdr:colOff>3175</xdr:colOff>
      <xdr:row>35</xdr:row>
      <xdr:rowOff>64069</xdr:rowOff>
    </xdr:to>
    <xdr:sp macro="" textlink="">
      <xdr:nvSpPr>
        <xdr:cNvPr id="86" name="円/楕円 85"/>
        <xdr:cNvSpPr/>
      </xdr:nvSpPr>
      <xdr:spPr>
        <a:xfrm>
          <a:off x="1968500" y="596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80596</xdr:rowOff>
    </xdr:from>
    <xdr:ext cx="599010" cy="259045"/>
    <xdr:sp macro="" textlink="">
      <xdr:nvSpPr>
        <xdr:cNvPr id="87" name="テキスト ボックス 86"/>
        <xdr:cNvSpPr txBox="1"/>
      </xdr:nvSpPr>
      <xdr:spPr>
        <a:xfrm>
          <a:off x="1719794" y="573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144,092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40932</xdr:rowOff>
    </xdr:from>
    <xdr:to>
      <xdr:col>1</xdr:col>
      <xdr:colOff>485775</xdr:colOff>
      <xdr:row>34</xdr:row>
      <xdr:rowOff>142532</xdr:rowOff>
    </xdr:to>
    <xdr:sp macro="" textlink="">
      <xdr:nvSpPr>
        <xdr:cNvPr id="88" name="円/楕円 87"/>
        <xdr:cNvSpPr/>
      </xdr:nvSpPr>
      <xdr:spPr>
        <a:xfrm>
          <a:off x="1079500" y="587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159059</xdr:rowOff>
    </xdr:from>
    <xdr:ext cx="599010" cy="259045"/>
    <xdr:sp macro="" textlink="">
      <xdr:nvSpPr>
        <xdr:cNvPr id="89" name="テキスト ボックス 88"/>
        <xdr:cNvSpPr txBox="1"/>
      </xdr:nvSpPr>
      <xdr:spPr>
        <a:xfrm>
          <a:off x="830794" y="564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59309</xdr:rowOff>
    </xdr:from>
    <xdr:to>
      <xdr:col>6</xdr:col>
      <xdr:colOff>511175</xdr:colOff>
      <xdr:row>56</xdr:row>
      <xdr:rowOff>127965</xdr:rowOff>
    </xdr:to>
    <xdr:cxnSp macro="">
      <xdr:nvCxnSpPr>
        <xdr:cNvPr id="119" name="直線コネクタ 118"/>
        <xdr:cNvCxnSpPr/>
      </xdr:nvCxnSpPr>
      <xdr:spPr>
        <a:xfrm flipV="1">
          <a:off x="3797300" y="9660509"/>
          <a:ext cx="838200" cy="6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127965</xdr:rowOff>
    </xdr:from>
    <xdr:to>
      <xdr:col>5</xdr:col>
      <xdr:colOff>358775</xdr:colOff>
      <xdr:row>56</xdr:row>
      <xdr:rowOff>130465</xdr:rowOff>
    </xdr:to>
    <xdr:cxnSp macro="">
      <xdr:nvCxnSpPr>
        <xdr:cNvPr id="122" name="直線コネクタ 121"/>
        <xdr:cNvCxnSpPr/>
      </xdr:nvCxnSpPr>
      <xdr:spPr>
        <a:xfrm flipV="1">
          <a:off x="2908300" y="9729165"/>
          <a:ext cx="889000" cy="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130465</xdr:rowOff>
    </xdr:from>
    <xdr:to>
      <xdr:col>4</xdr:col>
      <xdr:colOff>155575</xdr:colOff>
      <xdr:row>57</xdr:row>
      <xdr:rowOff>38705</xdr:rowOff>
    </xdr:to>
    <xdr:cxnSp macro="">
      <xdr:nvCxnSpPr>
        <xdr:cNvPr id="125" name="直線コネクタ 124"/>
        <xdr:cNvCxnSpPr/>
      </xdr:nvCxnSpPr>
      <xdr:spPr>
        <a:xfrm flipV="1">
          <a:off x="2019300" y="9731665"/>
          <a:ext cx="889000" cy="7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73192</xdr:rowOff>
    </xdr:from>
    <xdr:to>
      <xdr:col>2</xdr:col>
      <xdr:colOff>638175</xdr:colOff>
      <xdr:row>57</xdr:row>
      <xdr:rowOff>38705</xdr:rowOff>
    </xdr:to>
    <xdr:cxnSp macro="">
      <xdr:nvCxnSpPr>
        <xdr:cNvPr id="128" name="直線コネクタ 127"/>
        <xdr:cNvCxnSpPr/>
      </xdr:nvCxnSpPr>
      <xdr:spPr>
        <a:xfrm>
          <a:off x="1130300" y="9674392"/>
          <a:ext cx="889000" cy="13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4020</xdr:rowOff>
    </xdr:from>
    <xdr:ext cx="599010" cy="259045"/>
    <xdr:sp macro="" textlink="">
      <xdr:nvSpPr>
        <xdr:cNvPr id="132" name="テキスト ボックス 131"/>
        <xdr:cNvSpPr txBox="1"/>
      </xdr:nvSpPr>
      <xdr:spPr>
        <a:xfrm>
          <a:off x="830794" y="97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8509</xdr:rowOff>
    </xdr:from>
    <xdr:to>
      <xdr:col>6</xdr:col>
      <xdr:colOff>561975</xdr:colOff>
      <xdr:row>56</xdr:row>
      <xdr:rowOff>110109</xdr:rowOff>
    </xdr:to>
    <xdr:sp macro="" textlink="">
      <xdr:nvSpPr>
        <xdr:cNvPr id="138" name="円/楕円 137"/>
        <xdr:cNvSpPr/>
      </xdr:nvSpPr>
      <xdr:spPr>
        <a:xfrm>
          <a:off x="4584700" y="960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158386</xdr:rowOff>
    </xdr:from>
    <xdr:ext cx="599010" cy="259045"/>
    <xdr:sp macro="" textlink="">
      <xdr:nvSpPr>
        <xdr:cNvPr id="139" name="物件費該当値テキスト"/>
        <xdr:cNvSpPr txBox="1"/>
      </xdr:nvSpPr>
      <xdr:spPr>
        <a:xfrm>
          <a:off x="4686300" y="958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115,550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77165</xdr:rowOff>
    </xdr:from>
    <xdr:to>
      <xdr:col>5</xdr:col>
      <xdr:colOff>409575</xdr:colOff>
      <xdr:row>57</xdr:row>
      <xdr:rowOff>7315</xdr:rowOff>
    </xdr:to>
    <xdr:sp macro="" textlink="">
      <xdr:nvSpPr>
        <xdr:cNvPr id="140" name="円/楕円 139"/>
        <xdr:cNvSpPr/>
      </xdr:nvSpPr>
      <xdr:spPr>
        <a:xfrm>
          <a:off x="3746500" y="967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169892</xdr:rowOff>
    </xdr:from>
    <xdr:ext cx="599010" cy="259045"/>
    <xdr:sp macro="" textlink="">
      <xdr:nvSpPr>
        <xdr:cNvPr id="141" name="テキスト ボックス 140"/>
        <xdr:cNvSpPr txBox="1"/>
      </xdr:nvSpPr>
      <xdr:spPr>
        <a:xfrm>
          <a:off x="3497794" y="977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106,540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79665</xdr:rowOff>
    </xdr:from>
    <xdr:to>
      <xdr:col>4</xdr:col>
      <xdr:colOff>206375</xdr:colOff>
      <xdr:row>57</xdr:row>
      <xdr:rowOff>9815</xdr:rowOff>
    </xdr:to>
    <xdr:sp macro="" textlink="">
      <xdr:nvSpPr>
        <xdr:cNvPr id="142" name="円/楕円 141"/>
        <xdr:cNvSpPr/>
      </xdr:nvSpPr>
      <xdr:spPr>
        <a:xfrm>
          <a:off x="2857500" y="968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942</xdr:rowOff>
    </xdr:from>
    <xdr:ext cx="599010" cy="259045"/>
    <xdr:sp macro="" textlink="">
      <xdr:nvSpPr>
        <xdr:cNvPr id="143" name="テキスト ボックス 142"/>
        <xdr:cNvSpPr txBox="1"/>
      </xdr:nvSpPr>
      <xdr:spPr>
        <a:xfrm>
          <a:off x="2608794" y="9773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106,212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159355</xdr:rowOff>
    </xdr:from>
    <xdr:to>
      <xdr:col>3</xdr:col>
      <xdr:colOff>3175</xdr:colOff>
      <xdr:row>57</xdr:row>
      <xdr:rowOff>89505</xdr:rowOff>
    </xdr:to>
    <xdr:sp macro="" textlink="">
      <xdr:nvSpPr>
        <xdr:cNvPr id="144" name="円/楕円 143"/>
        <xdr:cNvSpPr/>
      </xdr:nvSpPr>
      <xdr:spPr>
        <a:xfrm>
          <a:off x="1968500" y="976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80632</xdr:rowOff>
    </xdr:from>
    <xdr:ext cx="534377" cy="259045"/>
    <xdr:sp macro="" textlink="">
      <xdr:nvSpPr>
        <xdr:cNvPr id="145" name="テキスト ボックス 144"/>
        <xdr:cNvSpPr txBox="1"/>
      </xdr:nvSpPr>
      <xdr:spPr>
        <a:xfrm>
          <a:off x="1752111" y="985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95,754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22392</xdr:rowOff>
    </xdr:from>
    <xdr:to>
      <xdr:col>1</xdr:col>
      <xdr:colOff>485775</xdr:colOff>
      <xdr:row>56</xdr:row>
      <xdr:rowOff>123992</xdr:rowOff>
    </xdr:to>
    <xdr:sp macro="" textlink="">
      <xdr:nvSpPr>
        <xdr:cNvPr id="146" name="円/楕円 145"/>
        <xdr:cNvSpPr/>
      </xdr:nvSpPr>
      <xdr:spPr>
        <a:xfrm>
          <a:off x="1079500" y="962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140519</xdr:rowOff>
    </xdr:from>
    <xdr:ext cx="599010" cy="259045"/>
    <xdr:sp macro="" textlink="">
      <xdr:nvSpPr>
        <xdr:cNvPr id="147" name="テキスト ボックス 146"/>
        <xdr:cNvSpPr txBox="1"/>
      </xdr:nvSpPr>
      <xdr:spPr>
        <a:xfrm>
          <a:off x="830794" y="93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134023</xdr:rowOff>
    </xdr:from>
    <xdr:to>
      <xdr:col>6</xdr:col>
      <xdr:colOff>511175</xdr:colOff>
      <xdr:row>78</xdr:row>
      <xdr:rowOff>25857</xdr:rowOff>
    </xdr:to>
    <xdr:cxnSp macro="">
      <xdr:nvCxnSpPr>
        <xdr:cNvPr id="176" name="直線コネクタ 175"/>
        <xdr:cNvCxnSpPr/>
      </xdr:nvCxnSpPr>
      <xdr:spPr>
        <a:xfrm flipV="1">
          <a:off x="3797300" y="13335673"/>
          <a:ext cx="838200" cy="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17742</xdr:rowOff>
    </xdr:from>
    <xdr:to>
      <xdr:col>5</xdr:col>
      <xdr:colOff>358775</xdr:colOff>
      <xdr:row>78</xdr:row>
      <xdr:rowOff>25857</xdr:rowOff>
    </xdr:to>
    <xdr:cxnSp macro="">
      <xdr:nvCxnSpPr>
        <xdr:cNvPr id="179" name="直線コネクタ 178"/>
        <xdr:cNvCxnSpPr/>
      </xdr:nvCxnSpPr>
      <xdr:spPr>
        <a:xfrm>
          <a:off x="2908300" y="13390842"/>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17742</xdr:rowOff>
    </xdr:from>
    <xdr:to>
      <xdr:col>4</xdr:col>
      <xdr:colOff>155575</xdr:colOff>
      <xdr:row>78</xdr:row>
      <xdr:rowOff>74054</xdr:rowOff>
    </xdr:to>
    <xdr:cxnSp macro="">
      <xdr:nvCxnSpPr>
        <xdr:cNvPr id="182" name="直線コネクタ 181"/>
        <xdr:cNvCxnSpPr/>
      </xdr:nvCxnSpPr>
      <xdr:spPr>
        <a:xfrm flipV="1">
          <a:off x="2019300" y="13390842"/>
          <a:ext cx="889000" cy="5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69938</xdr:rowOff>
    </xdr:from>
    <xdr:to>
      <xdr:col>2</xdr:col>
      <xdr:colOff>638175</xdr:colOff>
      <xdr:row>78</xdr:row>
      <xdr:rowOff>74054</xdr:rowOff>
    </xdr:to>
    <xdr:cxnSp macro="">
      <xdr:nvCxnSpPr>
        <xdr:cNvPr id="185" name="直線コネクタ 184"/>
        <xdr:cNvCxnSpPr/>
      </xdr:nvCxnSpPr>
      <xdr:spPr>
        <a:xfrm>
          <a:off x="1130300" y="13443038"/>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83223</xdr:rowOff>
    </xdr:from>
    <xdr:to>
      <xdr:col>6</xdr:col>
      <xdr:colOff>561975</xdr:colOff>
      <xdr:row>78</xdr:row>
      <xdr:rowOff>13373</xdr:rowOff>
    </xdr:to>
    <xdr:sp macro="" textlink="">
      <xdr:nvSpPr>
        <xdr:cNvPr id="195" name="円/楕円 194"/>
        <xdr:cNvSpPr/>
      </xdr:nvSpPr>
      <xdr:spPr>
        <a:xfrm>
          <a:off x="4584700" y="1328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61650</xdr:rowOff>
    </xdr:from>
    <xdr:ext cx="469744" cy="259045"/>
    <xdr:sp macro="" textlink="">
      <xdr:nvSpPr>
        <xdr:cNvPr id="196" name="維持補修費該当値テキスト"/>
        <xdr:cNvSpPr txBox="1"/>
      </xdr:nvSpPr>
      <xdr:spPr>
        <a:xfrm>
          <a:off x="4686300" y="1326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146507</xdr:rowOff>
    </xdr:from>
    <xdr:to>
      <xdr:col>5</xdr:col>
      <xdr:colOff>409575</xdr:colOff>
      <xdr:row>78</xdr:row>
      <xdr:rowOff>76657</xdr:rowOff>
    </xdr:to>
    <xdr:sp macro="" textlink="">
      <xdr:nvSpPr>
        <xdr:cNvPr id="197" name="円/楕円 196"/>
        <xdr:cNvSpPr/>
      </xdr:nvSpPr>
      <xdr:spPr>
        <a:xfrm>
          <a:off x="3746500" y="133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67784</xdr:rowOff>
    </xdr:from>
    <xdr:ext cx="469744" cy="259045"/>
    <xdr:sp macro="" textlink="">
      <xdr:nvSpPr>
        <xdr:cNvPr id="198" name="テキスト ボックス 197"/>
        <xdr:cNvSpPr txBox="1"/>
      </xdr:nvSpPr>
      <xdr:spPr>
        <a:xfrm>
          <a:off x="3562427" y="1344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138392</xdr:rowOff>
    </xdr:from>
    <xdr:to>
      <xdr:col>4</xdr:col>
      <xdr:colOff>206375</xdr:colOff>
      <xdr:row>78</xdr:row>
      <xdr:rowOff>68542</xdr:rowOff>
    </xdr:to>
    <xdr:sp macro="" textlink="">
      <xdr:nvSpPr>
        <xdr:cNvPr id="199" name="円/楕円 198"/>
        <xdr:cNvSpPr/>
      </xdr:nvSpPr>
      <xdr:spPr>
        <a:xfrm>
          <a:off x="2857500" y="1334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59669</xdr:rowOff>
    </xdr:from>
    <xdr:ext cx="469744" cy="259045"/>
    <xdr:sp macro="" textlink="">
      <xdr:nvSpPr>
        <xdr:cNvPr id="200" name="テキスト ボックス 199"/>
        <xdr:cNvSpPr txBox="1"/>
      </xdr:nvSpPr>
      <xdr:spPr>
        <a:xfrm>
          <a:off x="2673427" y="1343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23254</xdr:rowOff>
    </xdr:from>
    <xdr:to>
      <xdr:col>3</xdr:col>
      <xdr:colOff>3175</xdr:colOff>
      <xdr:row>78</xdr:row>
      <xdr:rowOff>124854</xdr:rowOff>
    </xdr:to>
    <xdr:sp macro="" textlink="">
      <xdr:nvSpPr>
        <xdr:cNvPr id="201" name="円/楕円 200"/>
        <xdr:cNvSpPr/>
      </xdr:nvSpPr>
      <xdr:spPr>
        <a:xfrm>
          <a:off x="1968500" y="1339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115981</xdr:rowOff>
    </xdr:from>
    <xdr:ext cx="469744" cy="259045"/>
    <xdr:sp macro="" textlink="">
      <xdr:nvSpPr>
        <xdr:cNvPr id="202" name="テキスト ボックス 201"/>
        <xdr:cNvSpPr txBox="1"/>
      </xdr:nvSpPr>
      <xdr:spPr>
        <a:xfrm>
          <a:off x="1784427" y="1348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19138</xdr:rowOff>
    </xdr:from>
    <xdr:to>
      <xdr:col>1</xdr:col>
      <xdr:colOff>485775</xdr:colOff>
      <xdr:row>78</xdr:row>
      <xdr:rowOff>120738</xdr:rowOff>
    </xdr:to>
    <xdr:sp macro="" textlink="">
      <xdr:nvSpPr>
        <xdr:cNvPr id="203" name="円/楕円 202"/>
        <xdr:cNvSpPr/>
      </xdr:nvSpPr>
      <xdr:spPr>
        <a:xfrm>
          <a:off x="1079500" y="1339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111865</xdr:rowOff>
    </xdr:from>
    <xdr:ext cx="469744" cy="259045"/>
    <xdr:sp macro="" textlink="">
      <xdr:nvSpPr>
        <xdr:cNvPr id="204" name="テキスト ボックス 203"/>
        <xdr:cNvSpPr txBox="1"/>
      </xdr:nvSpPr>
      <xdr:spPr>
        <a:xfrm>
          <a:off x="895427" y="1348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117963</xdr:rowOff>
    </xdr:from>
    <xdr:to>
      <xdr:col>6</xdr:col>
      <xdr:colOff>511175</xdr:colOff>
      <xdr:row>97</xdr:row>
      <xdr:rowOff>141243</xdr:rowOff>
    </xdr:to>
    <xdr:cxnSp macro="">
      <xdr:nvCxnSpPr>
        <xdr:cNvPr id="234" name="直線コネクタ 233"/>
        <xdr:cNvCxnSpPr/>
      </xdr:nvCxnSpPr>
      <xdr:spPr>
        <a:xfrm>
          <a:off x="3797300" y="16748613"/>
          <a:ext cx="838200" cy="2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117963</xdr:rowOff>
    </xdr:from>
    <xdr:to>
      <xdr:col>5</xdr:col>
      <xdr:colOff>358775</xdr:colOff>
      <xdr:row>98</xdr:row>
      <xdr:rowOff>68320</xdr:rowOff>
    </xdr:to>
    <xdr:cxnSp macro="">
      <xdr:nvCxnSpPr>
        <xdr:cNvPr id="237" name="直線コネクタ 236"/>
        <xdr:cNvCxnSpPr/>
      </xdr:nvCxnSpPr>
      <xdr:spPr>
        <a:xfrm flipV="1">
          <a:off x="2908300" y="16748613"/>
          <a:ext cx="889000" cy="12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60167</xdr:rowOff>
    </xdr:from>
    <xdr:to>
      <xdr:col>4</xdr:col>
      <xdr:colOff>155575</xdr:colOff>
      <xdr:row>98</xdr:row>
      <xdr:rowOff>68320</xdr:rowOff>
    </xdr:to>
    <xdr:cxnSp macro="">
      <xdr:nvCxnSpPr>
        <xdr:cNvPr id="240" name="直線コネクタ 239"/>
        <xdr:cNvCxnSpPr/>
      </xdr:nvCxnSpPr>
      <xdr:spPr>
        <a:xfrm>
          <a:off x="2019300" y="16862267"/>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60167</xdr:rowOff>
    </xdr:from>
    <xdr:to>
      <xdr:col>2</xdr:col>
      <xdr:colOff>638175</xdr:colOff>
      <xdr:row>98</xdr:row>
      <xdr:rowOff>127508</xdr:rowOff>
    </xdr:to>
    <xdr:cxnSp macro="">
      <xdr:nvCxnSpPr>
        <xdr:cNvPr id="243" name="直線コネクタ 242"/>
        <xdr:cNvCxnSpPr/>
      </xdr:nvCxnSpPr>
      <xdr:spPr>
        <a:xfrm flipV="1">
          <a:off x="1130300" y="16862267"/>
          <a:ext cx="889000" cy="6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90443</xdr:rowOff>
    </xdr:from>
    <xdr:to>
      <xdr:col>6</xdr:col>
      <xdr:colOff>561975</xdr:colOff>
      <xdr:row>98</xdr:row>
      <xdr:rowOff>20593</xdr:rowOff>
    </xdr:to>
    <xdr:sp macro="" textlink="">
      <xdr:nvSpPr>
        <xdr:cNvPr id="253" name="円/楕円 252"/>
        <xdr:cNvSpPr/>
      </xdr:nvSpPr>
      <xdr:spPr>
        <a:xfrm>
          <a:off x="4584700" y="1672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68870</xdr:rowOff>
    </xdr:from>
    <xdr:ext cx="534377" cy="259045"/>
    <xdr:sp macro="" textlink="">
      <xdr:nvSpPr>
        <xdr:cNvPr id="254" name="扶助費該当値テキスト"/>
        <xdr:cNvSpPr txBox="1"/>
      </xdr:nvSpPr>
      <xdr:spPr>
        <a:xfrm>
          <a:off x="4686300" y="1669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52,919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67163</xdr:rowOff>
    </xdr:from>
    <xdr:to>
      <xdr:col>5</xdr:col>
      <xdr:colOff>409575</xdr:colOff>
      <xdr:row>97</xdr:row>
      <xdr:rowOff>168763</xdr:rowOff>
    </xdr:to>
    <xdr:sp macro="" textlink="">
      <xdr:nvSpPr>
        <xdr:cNvPr id="255" name="円/楕円 254"/>
        <xdr:cNvSpPr/>
      </xdr:nvSpPr>
      <xdr:spPr>
        <a:xfrm>
          <a:off x="3746500" y="16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159890</xdr:rowOff>
    </xdr:from>
    <xdr:ext cx="534377" cy="259045"/>
    <xdr:sp macro="" textlink="">
      <xdr:nvSpPr>
        <xdr:cNvPr id="256" name="テキスト ボックス 255"/>
        <xdr:cNvSpPr txBox="1"/>
      </xdr:nvSpPr>
      <xdr:spPr>
        <a:xfrm>
          <a:off x="3530111" y="1679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17520</xdr:rowOff>
    </xdr:from>
    <xdr:to>
      <xdr:col>4</xdr:col>
      <xdr:colOff>206375</xdr:colOff>
      <xdr:row>98</xdr:row>
      <xdr:rowOff>119120</xdr:rowOff>
    </xdr:to>
    <xdr:sp macro="" textlink="">
      <xdr:nvSpPr>
        <xdr:cNvPr id="257" name="円/楕円 256"/>
        <xdr:cNvSpPr/>
      </xdr:nvSpPr>
      <xdr:spPr>
        <a:xfrm>
          <a:off x="2857500" y="168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110247</xdr:rowOff>
    </xdr:from>
    <xdr:ext cx="534377" cy="259045"/>
    <xdr:sp macro="" textlink="">
      <xdr:nvSpPr>
        <xdr:cNvPr id="258" name="テキスト ボックス 257"/>
        <xdr:cNvSpPr txBox="1"/>
      </xdr:nvSpPr>
      <xdr:spPr>
        <a:xfrm>
          <a:off x="2641111" y="1691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9367</xdr:rowOff>
    </xdr:from>
    <xdr:to>
      <xdr:col>3</xdr:col>
      <xdr:colOff>3175</xdr:colOff>
      <xdr:row>98</xdr:row>
      <xdr:rowOff>110967</xdr:rowOff>
    </xdr:to>
    <xdr:sp macro="" textlink="">
      <xdr:nvSpPr>
        <xdr:cNvPr id="259" name="円/楕円 258"/>
        <xdr:cNvSpPr/>
      </xdr:nvSpPr>
      <xdr:spPr>
        <a:xfrm>
          <a:off x="1968500" y="1681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102094</xdr:rowOff>
    </xdr:from>
    <xdr:ext cx="534377" cy="259045"/>
    <xdr:sp macro="" textlink="">
      <xdr:nvSpPr>
        <xdr:cNvPr id="260" name="テキスト ボックス 259"/>
        <xdr:cNvSpPr txBox="1"/>
      </xdr:nvSpPr>
      <xdr:spPr>
        <a:xfrm>
          <a:off x="1752111" y="1690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48,175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76708</xdr:rowOff>
    </xdr:from>
    <xdr:to>
      <xdr:col>1</xdr:col>
      <xdr:colOff>485775</xdr:colOff>
      <xdr:row>99</xdr:row>
      <xdr:rowOff>6858</xdr:rowOff>
    </xdr:to>
    <xdr:sp macro="" textlink="">
      <xdr:nvSpPr>
        <xdr:cNvPr id="261" name="円/楕円 260"/>
        <xdr:cNvSpPr/>
      </xdr:nvSpPr>
      <xdr:spPr>
        <a:xfrm>
          <a:off x="1079500" y="1687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169435</xdr:rowOff>
    </xdr:from>
    <xdr:ext cx="534377" cy="259045"/>
    <xdr:sp macro="" textlink="">
      <xdr:nvSpPr>
        <xdr:cNvPr id="262" name="テキスト ボックス 261"/>
        <xdr:cNvSpPr txBox="1"/>
      </xdr:nvSpPr>
      <xdr:spPr>
        <a:xfrm>
          <a:off x="863111" y="169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38205</xdr:rowOff>
    </xdr:from>
    <xdr:to>
      <xdr:col>15</xdr:col>
      <xdr:colOff>180975</xdr:colOff>
      <xdr:row>37</xdr:row>
      <xdr:rowOff>129198</xdr:rowOff>
    </xdr:to>
    <xdr:cxnSp macro="">
      <xdr:nvCxnSpPr>
        <xdr:cNvPr id="293" name="直線コネクタ 292"/>
        <xdr:cNvCxnSpPr/>
      </xdr:nvCxnSpPr>
      <xdr:spPr>
        <a:xfrm>
          <a:off x="9639300" y="6381855"/>
          <a:ext cx="838200" cy="9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38205</xdr:rowOff>
    </xdr:from>
    <xdr:to>
      <xdr:col>14</xdr:col>
      <xdr:colOff>28575</xdr:colOff>
      <xdr:row>37</xdr:row>
      <xdr:rowOff>158853</xdr:rowOff>
    </xdr:to>
    <xdr:cxnSp macro="">
      <xdr:nvCxnSpPr>
        <xdr:cNvPr id="296" name="直線コネクタ 295"/>
        <xdr:cNvCxnSpPr/>
      </xdr:nvCxnSpPr>
      <xdr:spPr>
        <a:xfrm flipV="1">
          <a:off x="8750300" y="6381855"/>
          <a:ext cx="889000" cy="12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158853</xdr:rowOff>
    </xdr:from>
    <xdr:to>
      <xdr:col>12</xdr:col>
      <xdr:colOff>511175</xdr:colOff>
      <xdr:row>37</xdr:row>
      <xdr:rowOff>160395</xdr:rowOff>
    </xdr:to>
    <xdr:cxnSp macro="">
      <xdr:nvCxnSpPr>
        <xdr:cNvPr id="299" name="直線コネクタ 298"/>
        <xdr:cNvCxnSpPr/>
      </xdr:nvCxnSpPr>
      <xdr:spPr>
        <a:xfrm flipV="1">
          <a:off x="7861300" y="6502503"/>
          <a:ext cx="8890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160395</xdr:rowOff>
    </xdr:from>
    <xdr:to>
      <xdr:col>11</xdr:col>
      <xdr:colOff>307975</xdr:colOff>
      <xdr:row>37</xdr:row>
      <xdr:rowOff>170450</xdr:rowOff>
    </xdr:to>
    <xdr:cxnSp macro="">
      <xdr:nvCxnSpPr>
        <xdr:cNvPr id="302" name="直線コネクタ 301"/>
        <xdr:cNvCxnSpPr/>
      </xdr:nvCxnSpPr>
      <xdr:spPr>
        <a:xfrm flipV="1">
          <a:off x="6972300" y="6504045"/>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78398</xdr:rowOff>
    </xdr:from>
    <xdr:to>
      <xdr:col>15</xdr:col>
      <xdr:colOff>231775</xdr:colOff>
      <xdr:row>38</xdr:row>
      <xdr:rowOff>8548</xdr:rowOff>
    </xdr:to>
    <xdr:sp macro="" textlink="">
      <xdr:nvSpPr>
        <xdr:cNvPr id="312" name="円/楕円 311"/>
        <xdr:cNvSpPr/>
      </xdr:nvSpPr>
      <xdr:spPr>
        <a:xfrm>
          <a:off x="10426700" y="642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164775</xdr:rowOff>
    </xdr:from>
    <xdr:ext cx="534377" cy="259045"/>
    <xdr:sp macro="" textlink="">
      <xdr:nvSpPr>
        <xdr:cNvPr id="313" name="補助費等該当値テキスト"/>
        <xdr:cNvSpPr txBox="1"/>
      </xdr:nvSpPr>
      <xdr:spPr>
        <a:xfrm>
          <a:off x="10528300" y="633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95,716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158855</xdr:rowOff>
    </xdr:from>
    <xdr:to>
      <xdr:col>14</xdr:col>
      <xdr:colOff>79375</xdr:colOff>
      <xdr:row>37</xdr:row>
      <xdr:rowOff>89005</xdr:rowOff>
    </xdr:to>
    <xdr:sp macro="" textlink="">
      <xdr:nvSpPr>
        <xdr:cNvPr id="314" name="円/楕円 313"/>
        <xdr:cNvSpPr/>
      </xdr:nvSpPr>
      <xdr:spPr>
        <a:xfrm>
          <a:off x="9588500" y="63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80132</xdr:rowOff>
    </xdr:from>
    <xdr:ext cx="599010" cy="259045"/>
    <xdr:sp macro="" textlink="">
      <xdr:nvSpPr>
        <xdr:cNvPr id="315" name="テキスト ボックス 314"/>
        <xdr:cNvSpPr txBox="1"/>
      </xdr:nvSpPr>
      <xdr:spPr>
        <a:xfrm>
          <a:off x="9339794" y="642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123,579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108053</xdr:rowOff>
    </xdr:from>
    <xdr:to>
      <xdr:col>12</xdr:col>
      <xdr:colOff>561975</xdr:colOff>
      <xdr:row>38</xdr:row>
      <xdr:rowOff>38204</xdr:rowOff>
    </xdr:to>
    <xdr:sp macro="" textlink="">
      <xdr:nvSpPr>
        <xdr:cNvPr id="316" name="円/楕円 315"/>
        <xdr:cNvSpPr/>
      </xdr:nvSpPr>
      <xdr:spPr>
        <a:xfrm>
          <a:off x="8699500" y="64517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29330</xdr:rowOff>
    </xdr:from>
    <xdr:ext cx="534377" cy="259045"/>
    <xdr:sp macro="" textlink="">
      <xdr:nvSpPr>
        <xdr:cNvPr id="317" name="テキスト ボックス 316"/>
        <xdr:cNvSpPr txBox="1"/>
      </xdr:nvSpPr>
      <xdr:spPr>
        <a:xfrm>
          <a:off x="8483111" y="654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86,635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109595</xdr:rowOff>
    </xdr:from>
    <xdr:to>
      <xdr:col>11</xdr:col>
      <xdr:colOff>358775</xdr:colOff>
      <xdr:row>38</xdr:row>
      <xdr:rowOff>39745</xdr:rowOff>
    </xdr:to>
    <xdr:sp macro="" textlink="">
      <xdr:nvSpPr>
        <xdr:cNvPr id="318" name="円/楕円 317"/>
        <xdr:cNvSpPr/>
      </xdr:nvSpPr>
      <xdr:spPr>
        <a:xfrm>
          <a:off x="7810500" y="645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30872</xdr:rowOff>
    </xdr:from>
    <xdr:ext cx="534377" cy="259045"/>
    <xdr:sp macro="" textlink="">
      <xdr:nvSpPr>
        <xdr:cNvPr id="319" name="テキスト ボックス 318"/>
        <xdr:cNvSpPr txBox="1"/>
      </xdr:nvSpPr>
      <xdr:spPr>
        <a:xfrm>
          <a:off x="7594111" y="654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86,163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119650</xdr:rowOff>
    </xdr:from>
    <xdr:to>
      <xdr:col>10</xdr:col>
      <xdr:colOff>155575</xdr:colOff>
      <xdr:row>38</xdr:row>
      <xdr:rowOff>49800</xdr:rowOff>
    </xdr:to>
    <xdr:sp macro="" textlink="">
      <xdr:nvSpPr>
        <xdr:cNvPr id="320" name="円/楕円 319"/>
        <xdr:cNvSpPr/>
      </xdr:nvSpPr>
      <xdr:spPr>
        <a:xfrm>
          <a:off x="6921500" y="646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40927</xdr:rowOff>
    </xdr:from>
    <xdr:ext cx="534377" cy="259045"/>
    <xdr:sp macro="" textlink="">
      <xdr:nvSpPr>
        <xdr:cNvPr id="321" name="テキスト ボックス 320"/>
        <xdr:cNvSpPr txBox="1"/>
      </xdr:nvSpPr>
      <xdr:spPr>
        <a:xfrm>
          <a:off x="6705111" y="655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36922</xdr:rowOff>
    </xdr:from>
    <xdr:to>
      <xdr:col>15</xdr:col>
      <xdr:colOff>180975</xdr:colOff>
      <xdr:row>57</xdr:row>
      <xdr:rowOff>24332</xdr:rowOff>
    </xdr:to>
    <xdr:cxnSp macro="">
      <xdr:nvCxnSpPr>
        <xdr:cNvPr id="352" name="直線コネクタ 351"/>
        <xdr:cNvCxnSpPr/>
      </xdr:nvCxnSpPr>
      <xdr:spPr>
        <a:xfrm flipV="1">
          <a:off x="9639300" y="9638122"/>
          <a:ext cx="838200" cy="15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11179</xdr:rowOff>
    </xdr:from>
    <xdr:ext cx="599010" cy="259045"/>
    <xdr:sp macro="" textlink="">
      <xdr:nvSpPr>
        <xdr:cNvPr id="353" name="普通建設事業費平均値テキスト"/>
        <xdr:cNvSpPr txBox="1"/>
      </xdr:nvSpPr>
      <xdr:spPr>
        <a:xfrm>
          <a:off x="10528300" y="9612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24332</xdr:rowOff>
    </xdr:from>
    <xdr:to>
      <xdr:col>14</xdr:col>
      <xdr:colOff>28575</xdr:colOff>
      <xdr:row>58</xdr:row>
      <xdr:rowOff>29704</xdr:rowOff>
    </xdr:to>
    <xdr:cxnSp macro="">
      <xdr:nvCxnSpPr>
        <xdr:cNvPr id="355" name="直線コネクタ 354"/>
        <xdr:cNvCxnSpPr/>
      </xdr:nvCxnSpPr>
      <xdr:spPr>
        <a:xfrm flipV="1">
          <a:off x="8750300" y="9796982"/>
          <a:ext cx="889000" cy="17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29704</xdr:rowOff>
    </xdr:from>
    <xdr:to>
      <xdr:col>12</xdr:col>
      <xdr:colOff>511175</xdr:colOff>
      <xdr:row>58</xdr:row>
      <xdr:rowOff>113185</xdr:rowOff>
    </xdr:to>
    <xdr:cxnSp macro="">
      <xdr:nvCxnSpPr>
        <xdr:cNvPr id="358" name="直線コネクタ 357"/>
        <xdr:cNvCxnSpPr/>
      </xdr:nvCxnSpPr>
      <xdr:spPr>
        <a:xfrm flipV="1">
          <a:off x="7861300" y="9973804"/>
          <a:ext cx="889000" cy="8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100906</xdr:rowOff>
    </xdr:from>
    <xdr:to>
      <xdr:col>11</xdr:col>
      <xdr:colOff>307975</xdr:colOff>
      <xdr:row>58</xdr:row>
      <xdr:rowOff>113185</xdr:rowOff>
    </xdr:to>
    <xdr:cxnSp macro="">
      <xdr:nvCxnSpPr>
        <xdr:cNvPr id="361" name="直線コネクタ 360"/>
        <xdr:cNvCxnSpPr/>
      </xdr:nvCxnSpPr>
      <xdr:spPr>
        <a:xfrm>
          <a:off x="6972300" y="10045006"/>
          <a:ext cx="889000" cy="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157572</xdr:rowOff>
    </xdr:from>
    <xdr:to>
      <xdr:col>15</xdr:col>
      <xdr:colOff>231775</xdr:colOff>
      <xdr:row>56</xdr:row>
      <xdr:rowOff>87722</xdr:rowOff>
    </xdr:to>
    <xdr:sp macro="" textlink="">
      <xdr:nvSpPr>
        <xdr:cNvPr id="371" name="円/楕円 370"/>
        <xdr:cNvSpPr/>
      </xdr:nvSpPr>
      <xdr:spPr>
        <a:xfrm>
          <a:off x="10426700" y="958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8999</xdr:rowOff>
    </xdr:from>
    <xdr:ext cx="599010" cy="259045"/>
    <xdr:sp macro="" textlink="">
      <xdr:nvSpPr>
        <xdr:cNvPr id="372" name="普通建設事業費該当値テキスト"/>
        <xdr:cNvSpPr txBox="1"/>
      </xdr:nvSpPr>
      <xdr:spPr>
        <a:xfrm>
          <a:off x="10528300" y="943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176,472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144982</xdr:rowOff>
    </xdr:from>
    <xdr:to>
      <xdr:col>14</xdr:col>
      <xdr:colOff>79375</xdr:colOff>
      <xdr:row>57</xdr:row>
      <xdr:rowOff>75132</xdr:rowOff>
    </xdr:to>
    <xdr:sp macro="" textlink="">
      <xdr:nvSpPr>
        <xdr:cNvPr id="373" name="円/楕円 372"/>
        <xdr:cNvSpPr/>
      </xdr:nvSpPr>
      <xdr:spPr>
        <a:xfrm>
          <a:off x="9588500" y="974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66259</xdr:rowOff>
    </xdr:from>
    <xdr:ext cx="599010" cy="259045"/>
    <xdr:sp macro="" textlink="">
      <xdr:nvSpPr>
        <xdr:cNvPr id="374" name="テキスト ボックス 373"/>
        <xdr:cNvSpPr txBox="1"/>
      </xdr:nvSpPr>
      <xdr:spPr>
        <a:xfrm>
          <a:off x="9339794" y="983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127,827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150354</xdr:rowOff>
    </xdr:from>
    <xdr:to>
      <xdr:col>12</xdr:col>
      <xdr:colOff>561975</xdr:colOff>
      <xdr:row>58</xdr:row>
      <xdr:rowOff>80504</xdr:rowOff>
    </xdr:to>
    <xdr:sp macro="" textlink="">
      <xdr:nvSpPr>
        <xdr:cNvPr id="375" name="円/楕円 374"/>
        <xdr:cNvSpPr/>
      </xdr:nvSpPr>
      <xdr:spPr>
        <a:xfrm>
          <a:off x="8699500" y="992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71631</xdr:rowOff>
    </xdr:from>
    <xdr:ext cx="534377" cy="259045"/>
    <xdr:sp macro="" textlink="">
      <xdr:nvSpPr>
        <xdr:cNvPr id="376" name="テキスト ボックス 375"/>
        <xdr:cNvSpPr txBox="1"/>
      </xdr:nvSpPr>
      <xdr:spPr>
        <a:xfrm>
          <a:off x="8483111" y="1001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73,682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62385</xdr:rowOff>
    </xdr:from>
    <xdr:to>
      <xdr:col>11</xdr:col>
      <xdr:colOff>358775</xdr:colOff>
      <xdr:row>58</xdr:row>
      <xdr:rowOff>163985</xdr:rowOff>
    </xdr:to>
    <xdr:sp macro="" textlink="">
      <xdr:nvSpPr>
        <xdr:cNvPr id="377" name="円/楕円 376"/>
        <xdr:cNvSpPr/>
      </xdr:nvSpPr>
      <xdr:spPr>
        <a:xfrm>
          <a:off x="7810500" y="1000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155112</xdr:rowOff>
    </xdr:from>
    <xdr:ext cx="534377" cy="259045"/>
    <xdr:sp macro="" textlink="">
      <xdr:nvSpPr>
        <xdr:cNvPr id="378" name="テキスト ボックス 377"/>
        <xdr:cNvSpPr txBox="1"/>
      </xdr:nvSpPr>
      <xdr:spPr>
        <a:xfrm>
          <a:off x="7594111" y="1009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50106</xdr:rowOff>
    </xdr:from>
    <xdr:to>
      <xdr:col>10</xdr:col>
      <xdr:colOff>155575</xdr:colOff>
      <xdr:row>58</xdr:row>
      <xdr:rowOff>151706</xdr:rowOff>
    </xdr:to>
    <xdr:sp macro="" textlink="">
      <xdr:nvSpPr>
        <xdr:cNvPr id="379" name="円/楕円 378"/>
        <xdr:cNvSpPr/>
      </xdr:nvSpPr>
      <xdr:spPr>
        <a:xfrm>
          <a:off x="6921500" y="99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142833</xdr:rowOff>
    </xdr:from>
    <xdr:ext cx="534377" cy="259045"/>
    <xdr:sp macro="" textlink="">
      <xdr:nvSpPr>
        <xdr:cNvPr id="380" name="テキスト ボックス 379"/>
        <xdr:cNvSpPr txBox="1"/>
      </xdr:nvSpPr>
      <xdr:spPr>
        <a:xfrm>
          <a:off x="6705111" y="1008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45448</xdr:rowOff>
    </xdr:from>
    <xdr:to>
      <xdr:col>15</xdr:col>
      <xdr:colOff>180975</xdr:colOff>
      <xdr:row>77</xdr:row>
      <xdr:rowOff>27130</xdr:rowOff>
    </xdr:to>
    <xdr:cxnSp macro="">
      <xdr:nvCxnSpPr>
        <xdr:cNvPr id="409" name="直線コネクタ 408"/>
        <xdr:cNvCxnSpPr/>
      </xdr:nvCxnSpPr>
      <xdr:spPr>
        <a:xfrm flipV="1">
          <a:off x="9639300" y="13075648"/>
          <a:ext cx="838200" cy="15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46006</xdr:rowOff>
    </xdr:from>
    <xdr:ext cx="534377" cy="259045"/>
    <xdr:sp macro="" textlink="">
      <xdr:nvSpPr>
        <xdr:cNvPr id="410" name="普通建設事業費 （ うち新規整備　）平均値テキスト"/>
        <xdr:cNvSpPr txBox="1"/>
      </xdr:nvSpPr>
      <xdr:spPr>
        <a:xfrm>
          <a:off x="10528300" y="132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148645</xdr:rowOff>
    </xdr:from>
    <xdr:ext cx="534377" cy="259045"/>
    <xdr:sp macro="" textlink="">
      <xdr:nvSpPr>
        <xdr:cNvPr id="413" name="テキスト ボックス 412"/>
        <xdr:cNvSpPr txBox="1"/>
      </xdr:nvSpPr>
      <xdr:spPr>
        <a:xfrm>
          <a:off x="9372111" y="1335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166098</xdr:rowOff>
    </xdr:from>
    <xdr:to>
      <xdr:col>15</xdr:col>
      <xdr:colOff>231775</xdr:colOff>
      <xdr:row>76</xdr:row>
      <xdr:rowOff>96248</xdr:rowOff>
    </xdr:to>
    <xdr:sp macro="" textlink="">
      <xdr:nvSpPr>
        <xdr:cNvPr id="419" name="円/楕円 418"/>
        <xdr:cNvSpPr/>
      </xdr:nvSpPr>
      <xdr:spPr>
        <a:xfrm>
          <a:off x="10426700" y="1302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17525</xdr:rowOff>
    </xdr:from>
    <xdr:ext cx="599010" cy="259045"/>
    <xdr:sp macro="" textlink="">
      <xdr:nvSpPr>
        <xdr:cNvPr id="420" name="普通建設事業費 （ うち新規整備　）該当値テキスト"/>
        <xdr:cNvSpPr txBox="1"/>
      </xdr:nvSpPr>
      <xdr:spPr>
        <a:xfrm>
          <a:off x="10528300" y="1287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134,738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147780</xdr:rowOff>
    </xdr:from>
    <xdr:to>
      <xdr:col>14</xdr:col>
      <xdr:colOff>79375</xdr:colOff>
      <xdr:row>77</xdr:row>
      <xdr:rowOff>77930</xdr:rowOff>
    </xdr:to>
    <xdr:sp macro="" textlink="">
      <xdr:nvSpPr>
        <xdr:cNvPr id="421" name="円/楕円 420"/>
        <xdr:cNvSpPr/>
      </xdr:nvSpPr>
      <xdr:spPr>
        <a:xfrm>
          <a:off x="9588500" y="1317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94457</xdr:rowOff>
    </xdr:from>
    <xdr:ext cx="534377" cy="259045"/>
    <xdr:sp macro="" textlink="">
      <xdr:nvSpPr>
        <xdr:cNvPr id="422" name="テキスト ボックス 421"/>
        <xdr:cNvSpPr txBox="1"/>
      </xdr:nvSpPr>
      <xdr:spPr>
        <a:xfrm>
          <a:off x="9372111" y="1295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39,284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109682</xdr:rowOff>
    </xdr:from>
    <xdr:to>
      <xdr:col>15</xdr:col>
      <xdr:colOff>180975</xdr:colOff>
      <xdr:row>98</xdr:row>
      <xdr:rowOff>118757</xdr:rowOff>
    </xdr:to>
    <xdr:cxnSp macro="">
      <xdr:nvCxnSpPr>
        <xdr:cNvPr id="451" name="直線コネクタ 450"/>
        <xdr:cNvCxnSpPr/>
      </xdr:nvCxnSpPr>
      <xdr:spPr>
        <a:xfrm flipV="1">
          <a:off x="9639300" y="16911782"/>
          <a:ext cx="8382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58882</xdr:rowOff>
    </xdr:from>
    <xdr:to>
      <xdr:col>15</xdr:col>
      <xdr:colOff>231775</xdr:colOff>
      <xdr:row>98</xdr:row>
      <xdr:rowOff>160482</xdr:rowOff>
    </xdr:to>
    <xdr:sp macro="" textlink="">
      <xdr:nvSpPr>
        <xdr:cNvPr id="461" name="円/楕円 460"/>
        <xdr:cNvSpPr/>
      </xdr:nvSpPr>
      <xdr:spPr>
        <a:xfrm>
          <a:off x="10426700" y="1686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145259</xdr:rowOff>
    </xdr:from>
    <xdr:ext cx="534377" cy="259045"/>
    <xdr:sp macro="" textlink="">
      <xdr:nvSpPr>
        <xdr:cNvPr id="462" name="普通建設事業費 （ うち更新整備　）該当値テキスト"/>
        <xdr:cNvSpPr txBox="1"/>
      </xdr:nvSpPr>
      <xdr:spPr>
        <a:xfrm>
          <a:off x="10528300" y="1677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27,879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67957</xdr:rowOff>
    </xdr:from>
    <xdr:to>
      <xdr:col>14</xdr:col>
      <xdr:colOff>79375</xdr:colOff>
      <xdr:row>98</xdr:row>
      <xdr:rowOff>169557</xdr:rowOff>
    </xdr:to>
    <xdr:sp macro="" textlink="">
      <xdr:nvSpPr>
        <xdr:cNvPr id="463" name="円/楕円 462"/>
        <xdr:cNvSpPr/>
      </xdr:nvSpPr>
      <xdr:spPr>
        <a:xfrm>
          <a:off x="9588500" y="168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160684</xdr:rowOff>
    </xdr:from>
    <xdr:ext cx="534377" cy="259045"/>
    <xdr:sp macro="" textlink="">
      <xdr:nvSpPr>
        <xdr:cNvPr id="464" name="テキスト ボックス 463"/>
        <xdr:cNvSpPr txBox="1"/>
      </xdr:nvSpPr>
      <xdr:spPr>
        <a:xfrm>
          <a:off x="9372111" y="1696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73209</xdr:rowOff>
    </xdr:from>
    <xdr:to>
      <xdr:col>23</xdr:col>
      <xdr:colOff>517525</xdr:colOff>
      <xdr:row>38</xdr:row>
      <xdr:rowOff>87876</xdr:rowOff>
    </xdr:to>
    <xdr:cxnSp macro="">
      <xdr:nvCxnSpPr>
        <xdr:cNvPr id="491" name="直線コネクタ 490"/>
        <xdr:cNvCxnSpPr/>
      </xdr:nvCxnSpPr>
      <xdr:spPr>
        <a:xfrm>
          <a:off x="15481300" y="6588309"/>
          <a:ext cx="838200" cy="1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17739</xdr:rowOff>
    </xdr:from>
    <xdr:ext cx="534377" cy="259045"/>
    <xdr:sp macro="" textlink="">
      <xdr:nvSpPr>
        <xdr:cNvPr id="492" name="災害復旧事業費平均値テキスト"/>
        <xdr:cNvSpPr txBox="1"/>
      </xdr:nvSpPr>
      <xdr:spPr>
        <a:xfrm>
          <a:off x="16370300" y="653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73209</xdr:rowOff>
    </xdr:from>
    <xdr:to>
      <xdr:col>22</xdr:col>
      <xdr:colOff>365125</xdr:colOff>
      <xdr:row>38</xdr:row>
      <xdr:rowOff>126807</xdr:rowOff>
    </xdr:to>
    <xdr:cxnSp macro="">
      <xdr:nvCxnSpPr>
        <xdr:cNvPr id="494" name="直線コネクタ 493"/>
        <xdr:cNvCxnSpPr/>
      </xdr:nvCxnSpPr>
      <xdr:spPr>
        <a:xfrm flipV="1">
          <a:off x="14592300" y="6588309"/>
          <a:ext cx="889000" cy="5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152037</xdr:rowOff>
    </xdr:from>
    <xdr:ext cx="469744" cy="259045"/>
    <xdr:sp macro="" textlink="">
      <xdr:nvSpPr>
        <xdr:cNvPr id="496" name="テキスト ボックス 495"/>
        <xdr:cNvSpPr txBox="1"/>
      </xdr:nvSpPr>
      <xdr:spPr>
        <a:xfrm>
          <a:off x="15246427" y="66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100518</xdr:rowOff>
    </xdr:from>
    <xdr:to>
      <xdr:col>21</xdr:col>
      <xdr:colOff>161925</xdr:colOff>
      <xdr:row>38</xdr:row>
      <xdr:rowOff>126807</xdr:rowOff>
    </xdr:to>
    <xdr:cxnSp macro="">
      <xdr:nvCxnSpPr>
        <xdr:cNvPr id="497" name="直線コネクタ 496"/>
        <xdr:cNvCxnSpPr/>
      </xdr:nvCxnSpPr>
      <xdr:spPr>
        <a:xfrm>
          <a:off x="13703300" y="6615618"/>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100518</xdr:rowOff>
    </xdr:from>
    <xdr:to>
      <xdr:col>19</xdr:col>
      <xdr:colOff>644525</xdr:colOff>
      <xdr:row>38</xdr:row>
      <xdr:rowOff>108400</xdr:rowOff>
    </xdr:to>
    <xdr:cxnSp macro="">
      <xdr:nvCxnSpPr>
        <xdr:cNvPr id="500" name="直線コネクタ 499"/>
        <xdr:cNvCxnSpPr/>
      </xdr:nvCxnSpPr>
      <xdr:spPr>
        <a:xfrm flipV="1">
          <a:off x="12814300" y="6615618"/>
          <a:ext cx="889000" cy="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37076</xdr:rowOff>
    </xdr:from>
    <xdr:to>
      <xdr:col>23</xdr:col>
      <xdr:colOff>568325</xdr:colOff>
      <xdr:row>38</xdr:row>
      <xdr:rowOff>138676</xdr:rowOff>
    </xdr:to>
    <xdr:sp macro="" textlink="">
      <xdr:nvSpPr>
        <xdr:cNvPr id="510" name="円/楕円 509"/>
        <xdr:cNvSpPr/>
      </xdr:nvSpPr>
      <xdr:spPr>
        <a:xfrm>
          <a:off x="16268700" y="655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167903</xdr:rowOff>
    </xdr:from>
    <xdr:ext cx="534377" cy="259045"/>
    <xdr:sp macro="" textlink="">
      <xdr:nvSpPr>
        <xdr:cNvPr id="511" name="災害復旧事業費該当値テキスト"/>
        <xdr:cNvSpPr txBox="1"/>
      </xdr:nvSpPr>
      <xdr:spPr>
        <a:xfrm>
          <a:off x="16370300" y="634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11,335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22409</xdr:rowOff>
    </xdr:from>
    <xdr:to>
      <xdr:col>22</xdr:col>
      <xdr:colOff>415925</xdr:colOff>
      <xdr:row>38</xdr:row>
      <xdr:rowOff>124009</xdr:rowOff>
    </xdr:to>
    <xdr:sp macro="" textlink="">
      <xdr:nvSpPr>
        <xdr:cNvPr id="512" name="円/楕円 511"/>
        <xdr:cNvSpPr/>
      </xdr:nvSpPr>
      <xdr:spPr>
        <a:xfrm>
          <a:off x="15430500" y="653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140536</xdr:rowOff>
    </xdr:from>
    <xdr:ext cx="534377" cy="259045"/>
    <xdr:sp macro="" textlink="">
      <xdr:nvSpPr>
        <xdr:cNvPr id="513" name="テキスト ボックス 512"/>
        <xdr:cNvSpPr txBox="1"/>
      </xdr:nvSpPr>
      <xdr:spPr>
        <a:xfrm>
          <a:off x="15214111" y="63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76007</xdr:rowOff>
    </xdr:from>
    <xdr:to>
      <xdr:col>21</xdr:col>
      <xdr:colOff>212725</xdr:colOff>
      <xdr:row>39</xdr:row>
      <xdr:rowOff>6157</xdr:rowOff>
    </xdr:to>
    <xdr:sp macro="" textlink="">
      <xdr:nvSpPr>
        <xdr:cNvPr id="514" name="円/楕円 513"/>
        <xdr:cNvSpPr/>
      </xdr:nvSpPr>
      <xdr:spPr>
        <a:xfrm>
          <a:off x="14541500" y="659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168734</xdr:rowOff>
    </xdr:from>
    <xdr:ext cx="469744" cy="259045"/>
    <xdr:sp macro="" textlink="">
      <xdr:nvSpPr>
        <xdr:cNvPr id="515" name="テキスト ボックス 514"/>
        <xdr:cNvSpPr txBox="1"/>
      </xdr:nvSpPr>
      <xdr:spPr>
        <a:xfrm>
          <a:off x="14357427" y="668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49718</xdr:rowOff>
    </xdr:from>
    <xdr:to>
      <xdr:col>20</xdr:col>
      <xdr:colOff>9525</xdr:colOff>
      <xdr:row>38</xdr:row>
      <xdr:rowOff>151318</xdr:rowOff>
    </xdr:to>
    <xdr:sp macro="" textlink="">
      <xdr:nvSpPr>
        <xdr:cNvPr id="516" name="円/楕円 515"/>
        <xdr:cNvSpPr/>
      </xdr:nvSpPr>
      <xdr:spPr>
        <a:xfrm>
          <a:off x="13652500" y="656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142445</xdr:rowOff>
    </xdr:from>
    <xdr:ext cx="469744" cy="259045"/>
    <xdr:sp macro="" textlink="">
      <xdr:nvSpPr>
        <xdr:cNvPr id="517" name="テキスト ボックス 516"/>
        <xdr:cNvSpPr txBox="1"/>
      </xdr:nvSpPr>
      <xdr:spPr>
        <a:xfrm>
          <a:off x="13468427" y="665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57600</xdr:rowOff>
    </xdr:from>
    <xdr:to>
      <xdr:col>18</xdr:col>
      <xdr:colOff>492125</xdr:colOff>
      <xdr:row>38</xdr:row>
      <xdr:rowOff>159200</xdr:rowOff>
    </xdr:to>
    <xdr:sp macro="" textlink="">
      <xdr:nvSpPr>
        <xdr:cNvPr id="518" name="円/楕円 517"/>
        <xdr:cNvSpPr/>
      </xdr:nvSpPr>
      <xdr:spPr>
        <a:xfrm>
          <a:off x="12763500" y="65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150327</xdr:rowOff>
    </xdr:from>
    <xdr:ext cx="469744" cy="259045"/>
    <xdr:sp macro="" textlink="">
      <xdr:nvSpPr>
        <xdr:cNvPr id="519" name="テキスト ボックス 518"/>
        <xdr:cNvSpPr txBox="1"/>
      </xdr:nvSpPr>
      <xdr:spPr>
        <a:xfrm>
          <a:off x="12579427" y="66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131475</xdr:rowOff>
    </xdr:from>
    <xdr:to>
      <xdr:col>23</xdr:col>
      <xdr:colOff>517525</xdr:colOff>
      <xdr:row>76</xdr:row>
      <xdr:rowOff>721</xdr:rowOff>
    </xdr:to>
    <xdr:cxnSp macro="">
      <xdr:nvCxnSpPr>
        <xdr:cNvPr id="601" name="直線コネクタ 600"/>
        <xdr:cNvCxnSpPr/>
      </xdr:nvCxnSpPr>
      <xdr:spPr>
        <a:xfrm flipV="1">
          <a:off x="15481300" y="12990225"/>
          <a:ext cx="838200" cy="4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602"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144089</xdr:rowOff>
    </xdr:from>
    <xdr:to>
      <xdr:col>22</xdr:col>
      <xdr:colOff>365125</xdr:colOff>
      <xdr:row>76</xdr:row>
      <xdr:rowOff>721</xdr:rowOff>
    </xdr:to>
    <xdr:cxnSp macro="">
      <xdr:nvCxnSpPr>
        <xdr:cNvPr id="604" name="直線コネクタ 603"/>
        <xdr:cNvCxnSpPr/>
      </xdr:nvCxnSpPr>
      <xdr:spPr>
        <a:xfrm>
          <a:off x="14592300" y="13002839"/>
          <a:ext cx="889000" cy="2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111733</xdr:rowOff>
    </xdr:from>
    <xdr:to>
      <xdr:col>21</xdr:col>
      <xdr:colOff>161925</xdr:colOff>
      <xdr:row>75</xdr:row>
      <xdr:rowOff>144089</xdr:rowOff>
    </xdr:to>
    <xdr:cxnSp macro="">
      <xdr:nvCxnSpPr>
        <xdr:cNvPr id="607" name="直線コネクタ 606"/>
        <xdr:cNvCxnSpPr/>
      </xdr:nvCxnSpPr>
      <xdr:spPr>
        <a:xfrm>
          <a:off x="13703300" y="12970483"/>
          <a:ext cx="889000" cy="3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25581</xdr:rowOff>
    </xdr:from>
    <xdr:ext cx="599010" cy="259045"/>
    <xdr:sp macro="" textlink="">
      <xdr:nvSpPr>
        <xdr:cNvPr id="609" name="テキスト ボックス 608"/>
        <xdr:cNvSpPr txBox="1"/>
      </xdr:nvSpPr>
      <xdr:spPr>
        <a:xfrm>
          <a:off x="14292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29825</xdr:rowOff>
    </xdr:from>
    <xdr:to>
      <xdr:col>19</xdr:col>
      <xdr:colOff>644525</xdr:colOff>
      <xdr:row>75</xdr:row>
      <xdr:rowOff>111733</xdr:rowOff>
    </xdr:to>
    <xdr:cxnSp macro="">
      <xdr:nvCxnSpPr>
        <xdr:cNvPr id="610" name="直線コネクタ 609"/>
        <xdr:cNvCxnSpPr/>
      </xdr:nvCxnSpPr>
      <xdr:spPr>
        <a:xfrm>
          <a:off x="12814300" y="12888575"/>
          <a:ext cx="889000" cy="8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15659</xdr:rowOff>
    </xdr:from>
    <xdr:ext cx="599010" cy="259045"/>
    <xdr:sp macro="" textlink="">
      <xdr:nvSpPr>
        <xdr:cNvPr id="612" name="テキスト ボックス 611"/>
        <xdr:cNvSpPr txBox="1"/>
      </xdr:nvSpPr>
      <xdr:spPr>
        <a:xfrm>
          <a:off x="13403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160546</xdr:rowOff>
    </xdr:from>
    <xdr:ext cx="599010" cy="259045"/>
    <xdr:sp macro="" textlink="">
      <xdr:nvSpPr>
        <xdr:cNvPr id="614" name="テキスト ボックス 613"/>
        <xdr:cNvSpPr txBox="1"/>
      </xdr:nvSpPr>
      <xdr:spPr>
        <a:xfrm>
          <a:off x="12514794" y="1301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80675</xdr:rowOff>
    </xdr:from>
    <xdr:to>
      <xdr:col>23</xdr:col>
      <xdr:colOff>568325</xdr:colOff>
      <xdr:row>76</xdr:row>
      <xdr:rowOff>10824</xdr:rowOff>
    </xdr:to>
    <xdr:sp macro="" textlink="">
      <xdr:nvSpPr>
        <xdr:cNvPr id="620" name="円/楕円 619"/>
        <xdr:cNvSpPr/>
      </xdr:nvSpPr>
      <xdr:spPr>
        <a:xfrm>
          <a:off x="16268700" y="129394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103552</xdr:rowOff>
    </xdr:from>
    <xdr:ext cx="599010" cy="259045"/>
    <xdr:sp macro="" textlink="">
      <xdr:nvSpPr>
        <xdr:cNvPr id="621" name="公債費該当値テキスト"/>
        <xdr:cNvSpPr txBox="1"/>
      </xdr:nvSpPr>
      <xdr:spPr>
        <a:xfrm>
          <a:off x="16370300" y="1279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114,299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121370</xdr:rowOff>
    </xdr:from>
    <xdr:to>
      <xdr:col>22</xdr:col>
      <xdr:colOff>415925</xdr:colOff>
      <xdr:row>76</xdr:row>
      <xdr:rowOff>51519</xdr:rowOff>
    </xdr:to>
    <xdr:sp macro="" textlink="">
      <xdr:nvSpPr>
        <xdr:cNvPr id="622" name="円/楕円 621"/>
        <xdr:cNvSpPr/>
      </xdr:nvSpPr>
      <xdr:spPr>
        <a:xfrm>
          <a:off x="15430500" y="129801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42648</xdr:rowOff>
    </xdr:from>
    <xdr:ext cx="599010" cy="259045"/>
    <xdr:sp macro="" textlink="">
      <xdr:nvSpPr>
        <xdr:cNvPr id="623" name="テキスト ボックス 622"/>
        <xdr:cNvSpPr txBox="1"/>
      </xdr:nvSpPr>
      <xdr:spPr>
        <a:xfrm>
          <a:off x="15181794" y="1307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105,398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93289</xdr:rowOff>
    </xdr:from>
    <xdr:to>
      <xdr:col>21</xdr:col>
      <xdr:colOff>212725</xdr:colOff>
      <xdr:row>76</xdr:row>
      <xdr:rowOff>23439</xdr:rowOff>
    </xdr:to>
    <xdr:sp macro="" textlink="">
      <xdr:nvSpPr>
        <xdr:cNvPr id="624" name="円/楕円 623"/>
        <xdr:cNvSpPr/>
      </xdr:nvSpPr>
      <xdr:spPr>
        <a:xfrm>
          <a:off x="14541500" y="1295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39966</xdr:rowOff>
    </xdr:from>
    <xdr:ext cx="599010" cy="259045"/>
    <xdr:sp macro="" textlink="">
      <xdr:nvSpPr>
        <xdr:cNvPr id="625" name="テキスト ボックス 624"/>
        <xdr:cNvSpPr txBox="1"/>
      </xdr:nvSpPr>
      <xdr:spPr>
        <a:xfrm>
          <a:off x="14292794" y="12727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111,540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60933</xdr:rowOff>
    </xdr:from>
    <xdr:to>
      <xdr:col>20</xdr:col>
      <xdr:colOff>9525</xdr:colOff>
      <xdr:row>75</xdr:row>
      <xdr:rowOff>162533</xdr:rowOff>
    </xdr:to>
    <xdr:sp macro="" textlink="">
      <xdr:nvSpPr>
        <xdr:cNvPr id="626" name="円/楕円 625"/>
        <xdr:cNvSpPr/>
      </xdr:nvSpPr>
      <xdr:spPr>
        <a:xfrm>
          <a:off x="13652500" y="1291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7610</xdr:rowOff>
    </xdr:from>
    <xdr:ext cx="599010" cy="259045"/>
    <xdr:sp macro="" textlink="">
      <xdr:nvSpPr>
        <xdr:cNvPr id="627" name="テキスト ボックス 626"/>
        <xdr:cNvSpPr txBox="1"/>
      </xdr:nvSpPr>
      <xdr:spPr>
        <a:xfrm>
          <a:off x="13403794" y="1269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118,617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150475</xdr:rowOff>
    </xdr:from>
    <xdr:to>
      <xdr:col>18</xdr:col>
      <xdr:colOff>492125</xdr:colOff>
      <xdr:row>75</xdr:row>
      <xdr:rowOff>80625</xdr:rowOff>
    </xdr:to>
    <xdr:sp macro="" textlink="">
      <xdr:nvSpPr>
        <xdr:cNvPr id="628" name="円/楕円 627"/>
        <xdr:cNvSpPr/>
      </xdr:nvSpPr>
      <xdr:spPr>
        <a:xfrm>
          <a:off x="12763500" y="1283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97152</xdr:rowOff>
    </xdr:from>
    <xdr:ext cx="599010" cy="259045"/>
    <xdr:sp macro="" textlink="">
      <xdr:nvSpPr>
        <xdr:cNvPr id="629" name="テキスト ボックス 628"/>
        <xdr:cNvSpPr txBox="1"/>
      </xdr:nvSpPr>
      <xdr:spPr>
        <a:xfrm>
          <a:off x="12514794" y="12613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142700</xdr:rowOff>
    </xdr:from>
    <xdr:to>
      <xdr:col>23</xdr:col>
      <xdr:colOff>517525</xdr:colOff>
      <xdr:row>97</xdr:row>
      <xdr:rowOff>55364</xdr:rowOff>
    </xdr:to>
    <xdr:cxnSp macro="">
      <xdr:nvCxnSpPr>
        <xdr:cNvPr id="654" name="直線コネクタ 653"/>
        <xdr:cNvCxnSpPr/>
      </xdr:nvCxnSpPr>
      <xdr:spPr>
        <a:xfrm flipV="1">
          <a:off x="15481300" y="16430450"/>
          <a:ext cx="838200" cy="25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114240</xdr:rowOff>
    </xdr:from>
    <xdr:to>
      <xdr:col>22</xdr:col>
      <xdr:colOff>365125</xdr:colOff>
      <xdr:row>97</xdr:row>
      <xdr:rowOff>55364</xdr:rowOff>
    </xdr:to>
    <xdr:cxnSp macro="">
      <xdr:nvCxnSpPr>
        <xdr:cNvPr id="657" name="直線コネクタ 656"/>
        <xdr:cNvCxnSpPr/>
      </xdr:nvCxnSpPr>
      <xdr:spPr>
        <a:xfrm>
          <a:off x="14592300" y="16573440"/>
          <a:ext cx="889000" cy="1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114240</xdr:rowOff>
    </xdr:from>
    <xdr:to>
      <xdr:col>21</xdr:col>
      <xdr:colOff>161925</xdr:colOff>
      <xdr:row>97</xdr:row>
      <xdr:rowOff>33058</xdr:rowOff>
    </xdr:to>
    <xdr:cxnSp macro="">
      <xdr:nvCxnSpPr>
        <xdr:cNvPr id="660" name="直線コネクタ 659"/>
        <xdr:cNvCxnSpPr/>
      </xdr:nvCxnSpPr>
      <xdr:spPr>
        <a:xfrm flipV="1">
          <a:off x="13703300" y="16573440"/>
          <a:ext cx="889000" cy="9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151913</xdr:rowOff>
    </xdr:from>
    <xdr:to>
      <xdr:col>19</xdr:col>
      <xdr:colOff>644525</xdr:colOff>
      <xdr:row>97</xdr:row>
      <xdr:rowOff>33058</xdr:rowOff>
    </xdr:to>
    <xdr:cxnSp macro="">
      <xdr:nvCxnSpPr>
        <xdr:cNvPr id="663" name="直線コネクタ 662"/>
        <xdr:cNvCxnSpPr/>
      </xdr:nvCxnSpPr>
      <xdr:spPr>
        <a:xfrm>
          <a:off x="12814300" y="16439663"/>
          <a:ext cx="889000" cy="22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135673</xdr:rowOff>
    </xdr:from>
    <xdr:ext cx="534377" cy="259045"/>
    <xdr:sp macro="" textlink="">
      <xdr:nvSpPr>
        <xdr:cNvPr id="667" name="テキスト ボックス 666"/>
        <xdr:cNvSpPr txBox="1"/>
      </xdr:nvSpPr>
      <xdr:spPr>
        <a:xfrm>
          <a:off x="12547111" y="165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91900</xdr:rowOff>
    </xdr:from>
    <xdr:to>
      <xdr:col>23</xdr:col>
      <xdr:colOff>568325</xdr:colOff>
      <xdr:row>96</xdr:row>
      <xdr:rowOff>22050</xdr:rowOff>
    </xdr:to>
    <xdr:sp macro="" textlink="">
      <xdr:nvSpPr>
        <xdr:cNvPr id="673" name="円/楕円 672"/>
        <xdr:cNvSpPr/>
      </xdr:nvSpPr>
      <xdr:spPr>
        <a:xfrm>
          <a:off x="16268700" y="1637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114777</xdr:rowOff>
    </xdr:from>
    <xdr:ext cx="534377" cy="259045"/>
    <xdr:sp macro="" textlink="">
      <xdr:nvSpPr>
        <xdr:cNvPr id="674" name="積立金該当値テキスト"/>
        <xdr:cNvSpPr txBox="1"/>
      </xdr:nvSpPr>
      <xdr:spPr>
        <a:xfrm>
          <a:off x="16370300" y="1623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69,475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4564</xdr:rowOff>
    </xdr:from>
    <xdr:to>
      <xdr:col>22</xdr:col>
      <xdr:colOff>415925</xdr:colOff>
      <xdr:row>97</xdr:row>
      <xdr:rowOff>106164</xdr:rowOff>
    </xdr:to>
    <xdr:sp macro="" textlink="">
      <xdr:nvSpPr>
        <xdr:cNvPr id="675" name="円/楕円 674"/>
        <xdr:cNvSpPr/>
      </xdr:nvSpPr>
      <xdr:spPr>
        <a:xfrm>
          <a:off x="15430500" y="1663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97291</xdr:rowOff>
    </xdr:from>
    <xdr:ext cx="534377" cy="259045"/>
    <xdr:sp macro="" textlink="">
      <xdr:nvSpPr>
        <xdr:cNvPr id="676" name="テキスト ボックス 675"/>
        <xdr:cNvSpPr txBox="1"/>
      </xdr:nvSpPr>
      <xdr:spPr>
        <a:xfrm>
          <a:off x="15214111" y="1672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63440</xdr:rowOff>
    </xdr:from>
    <xdr:to>
      <xdr:col>21</xdr:col>
      <xdr:colOff>212725</xdr:colOff>
      <xdr:row>96</xdr:row>
      <xdr:rowOff>165040</xdr:rowOff>
    </xdr:to>
    <xdr:sp macro="" textlink="">
      <xdr:nvSpPr>
        <xdr:cNvPr id="677" name="円/楕円 676"/>
        <xdr:cNvSpPr/>
      </xdr:nvSpPr>
      <xdr:spPr>
        <a:xfrm>
          <a:off x="14541500" y="1652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156167</xdr:rowOff>
    </xdr:from>
    <xdr:ext cx="534377" cy="259045"/>
    <xdr:sp macro="" textlink="">
      <xdr:nvSpPr>
        <xdr:cNvPr id="678" name="テキスト ボックス 677"/>
        <xdr:cNvSpPr txBox="1"/>
      </xdr:nvSpPr>
      <xdr:spPr>
        <a:xfrm>
          <a:off x="14325111" y="1661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153708</xdr:rowOff>
    </xdr:from>
    <xdr:to>
      <xdr:col>20</xdr:col>
      <xdr:colOff>9525</xdr:colOff>
      <xdr:row>97</xdr:row>
      <xdr:rowOff>83858</xdr:rowOff>
    </xdr:to>
    <xdr:sp macro="" textlink="">
      <xdr:nvSpPr>
        <xdr:cNvPr id="679" name="円/楕円 678"/>
        <xdr:cNvSpPr/>
      </xdr:nvSpPr>
      <xdr:spPr>
        <a:xfrm>
          <a:off x="13652500" y="1661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74985</xdr:rowOff>
    </xdr:from>
    <xdr:ext cx="534377" cy="259045"/>
    <xdr:sp macro="" textlink="">
      <xdr:nvSpPr>
        <xdr:cNvPr id="680" name="テキスト ボックス 679"/>
        <xdr:cNvSpPr txBox="1"/>
      </xdr:nvSpPr>
      <xdr:spPr>
        <a:xfrm>
          <a:off x="13436111" y="1670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28,660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101113</xdr:rowOff>
    </xdr:from>
    <xdr:to>
      <xdr:col>18</xdr:col>
      <xdr:colOff>492125</xdr:colOff>
      <xdr:row>96</xdr:row>
      <xdr:rowOff>31263</xdr:rowOff>
    </xdr:to>
    <xdr:sp macro="" textlink="">
      <xdr:nvSpPr>
        <xdr:cNvPr id="681" name="円/楕円 680"/>
        <xdr:cNvSpPr/>
      </xdr:nvSpPr>
      <xdr:spPr>
        <a:xfrm>
          <a:off x="12763500" y="163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47790</xdr:rowOff>
    </xdr:from>
    <xdr:ext cx="534377" cy="259045"/>
    <xdr:sp macro="" textlink="">
      <xdr:nvSpPr>
        <xdr:cNvPr id="682" name="テキスト ボックス 681"/>
        <xdr:cNvSpPr txBox="1"/>
      </xdr:nvSpPr>
      <xdr:spPr>
        <a:xfrm>
          <a:off x="12547111" y="1616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10770</xdr:rowOff>
    </xdr:from>
    <xdr:to>
      <xdr:col>32</xdr:col>
      <xdr:colOff>187325</xdr:colOff>
      <xdr:row>39</xdr:row>
      <xdr:rowOff>79904</xdr:rowOff>
    </xdr:to>
    <xdr:cxnSp macro="">
      <xdr:nvCxnSpPr>
        <xdr:cNvPr id="713" name="直線コネクタ 712"/>
        <xdr:cNvCxnSpPr/>
      </xdr:nvCxnSpPr>
      <xdr:spPr>
        <a:xfrm>
          <a:off x="21323300" y="6697320"/>
          <a:ext cx="838200" cy="6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10770</xdr:rowOff>
    </xdr:from>
    <xdr:to>
      <xdr:col>31</xdr:col>
      <xdr:colOff>34925</xdr:colOff>
      <xdr:row>39</xdr:row>
      <xdr:rowOff>15178</xdr:rowOff>
    </xdr:to>
    <xdr:cxnSp macro="">
      <xdr:nvCxnSpPr>
        <xdr:cNvPr id="716" name="直線コネクタ 715"/>
        <xdr:cNvCxnSpPr/>
      </xdr:nvCxnSpPr>
      <xdr:spPr>
        <a:xfrm flipV="1">
          <a:off x="20434300" y="6697320"/>
          <a:ext cx="889000" cy="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15178</xdr:rowOff>
    </xdr:from>
    <xdr:to>
      <xdr:col>29</xdr:col>
      <xdr:colOff>517525</xdr:colOff>
      <xdr:row>39</xdr:row>
      <xdr:rowOff>22363</xdr:rowOff>
    </xdr:to>
    <xdr:cxnSp macro="">
      <xdr:nvCxnSpPr>
        <xdr:cNvPr id="719" name="直線コネクタ 718"/>
        <xdr:cNvCxnSpPr/>
      </xdr:nvCxnSpPr>
      <xdr:spPr>
        <a:xfrm flipV="1">
          <a:off x="19545300" y="6701728"/>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22363</xdr:rowOff>
    </xdr:from>
    <xdr:to>
      <xdr:col>28</xdr:col>
      <xdr:colOff>314325</xdr:colOff>
      <xdr:row>39</xdr:row>
      <xdr:rowOff>22559</xdr:rowOff>
    </xdr:to>
    <xdr:cxnSp macro="">
      <xdr:nvCxnSpPr>
        <xdr:cNvPr id="722" name="直線コネクタ 721"/>
        <xdr:cNvCxnSpPr/>
      </xdr:nvCxnSpPr>
      <xdr:spPr>
        <a:xfrm flipV="1">
          <a:off x="18656300" y="6708913"/>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65367</xdr:rowOff>
    </xdr:from>
    <xdr:ext cx="469744" cy="259045"/>
    <xdr:sp macro="" textlink="">
      <xdr:nvSpPr>
        <xdr:cNvPr id="726" name="テキスト ボックス 725"/>
        <xdr:cNvSpPr txBox="1"/>
      </xdr:nvSpPr>
      <xdr:spPr>
        <a:xfrm>
          <a:off x="18421427" y="675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29104</xdr:rowOff>
    </xdr:from>
    <xdr:to>
      <xdr:col>32</xdr:col>
      <xdr:colOff>238125</xdr:colOff>
      <xdr:row>39</xdr:row>
      <xdr:rowOff>130704</xdr:rowOff>
    </xdr:to>
    <xdr:sp macro="" textlink="">
      <xdr:nvSpPr>
        <xdr:cNvPr id="732" name="円/楕円 731"/>
        <xdr:cNvSpPr/>
      </xdr:nvSpPr>
      <xdr:spPr>
        <a:xfrm>
          <a:off x="22110700" y="671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115481</xdr:rowOff>
    </xdr:from>
    <xdr:ext cx="378565" cy="259045"/>
    <xdr:sp macro="" textlink="">
      <xdr:nvSpPr>
        <xdr:cNvPr id="733" name="投資及び出資金該当値テキスト"/>
        <xdr:cNvSpPr txBox="1"/>
      </xdr:nvSpPr>
      <xdr:spPr>
        <a:xfrm>
          <a:off x="22212300" y="6630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131420</xdr:rowOff>
    </xdr:from>
    <xdr:to>
      <xdr:col>31</xdr:col>
      <xdr:colOff>85725</xdr:colOff>
      <xdr:row>39</xdr:row>
      <xdr:rowOff>61570</xdr:rowOff>
    </xdr:to>
    <xdr:sp macro="" textlink="">
      <xdr:nvSpPr>
        <xdr:cNvPr id="734" name="円/楕円 733"/>
        <xdr:cNvSpPr/>
      </xdr:nvSpPr>
      <xdr:spPr>
        <a:xfrm>
          <a:off x="21272500" y="66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52697</xdr:rowOff>
    </xdr:from>
    <xdr:ext cx="469744" cy="259045"/>
    <xdr:sp macro="" textlink="">
      <xdr:nvSpPr>
        <xdr:cNvPr id="735" name="テキスト ボックス 734"/>
        <xdr:cNvSpPr txBox="1"/>
      </xdr:nvSpPr>
      <xdr:spPr>
        <a:xfrm>
          <a:off x="21088427" y="673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135828</xdr:rowOff>
    </xdr:from>
    <xdr:to>
      <xdr:col>29</xdr:col>
      <xdr:colOff>568325</xdr:colOff>
      <xdr:row>39</xdr:row>
      <xdr:rowOff>65978</xdr:rowOff>
    </xdr:to>
    <xdr:sp macro="" textlink="">
      <xdr:nvSpPr>
        <xdr:cNvPr id="736" name="円/楕円 735"/>
        <xdr:cNvSpPr/>
      </xdr:nvSpPr>
      <xdr:spPr>
        <a:xfrm>
          <a:off x="20383500" y="66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57105</xdr:rowOff>
    </xdr:from>
    <xdr:ext cx="469744" cy="259045"/>
    <xdr:sp macro="" textlink="">
      <xdr:nvSpPr>
        <xdr:cNvPr id="737" name="テキスト ボックス 736"/>
        <xdr:cNvSpPr txBox="1"/>
      </xdr:nvSpPr>
      <xdr:spPr>
        <a:xfrm>
          <a:off x="20199427" y="674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143013</xdr:rowOff>
    </xdr:from>
    <xdr:to>
      <xdr:col>28</xdr:col>
      <xdr:colOff>365125</xdr:colOff>
      <xdr:row>39</xdr:row>
      <xdr:rowOff>73163</xdr:rowOff>
    </xdr:to>
    <xdr:sp macro="" textlink="">
      <xdr:nvSpPr>
        <xdr:cNvPr id="738" name="円/楕円 737"/>
        <xdr:cNvSpPr/>
      </xdr:nvSpPr>
      <xdr:spPr>
        <a:xfrm>
          <a:off x="19494500" y="665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64290</xdr:rowOff>
    </xdr:from>
    <xdr:ext cx="469744" cy="259045"/>
    <xdr:sp macro="" textlink="">
      <xdr:nvSpPr>
        <xdr:cNvPr id="739" name="テキスト ボックス 738"/>
        <xdr:cNvSpPr txBox="1"/>
      </xdr:nvSpPr>
      <xdr:spPr>
        <a:xfrm>
          <a:off x="19310427" y="675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143209</xdr:rowOff>
    </xdr:from>
    <xdr:to>
      <xdr:col>27</xdr:col>
      <xdr:colOff>161925</xdr:colOff>
      <xdr:row>39</xdr:row>
      <xdr:rowOff>73359</xdr:rowOff>
    </xdr:to>
    <xdr:sp macro="" textlink="">
      <xdr:nvSpPr>
        <xdr:cNvPr id="740" name="円/楕円 739"/>
        <xdr:cNvSpPr/>
      </xdr:nvSpPr>
      <xdr:spPr>
        <a:xfrm>
          <a:off x="18605500" y="665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89886</xdr:rowOff>
    </xdr:from>
    <xdr:ext cx="469744" cy="259045"/>
    <xdr:sp macro="" textlink="">
      <xdr:nvSpPr>
        <xdr:cNvPr id="741" name="テキスト ボックス 740"/>
        <xdr:cNvSpPr txBox="1"/>
      </xdr:nvSpPr>
      <xdr:spPr>
        <a:xfrm>
          <a:off x="18421427" y="643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8" name="直線コネクタ 76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1" name="直線コネクタ 77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4" name="直線コネクタ 77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7" name="直線コネクタ 77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7" name="円/楕円 78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8"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9" name="円/楕円 78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0" name="テキスト ボックス 789"/>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1" name="円/楕円 79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2" name="テキスト ボックス 79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3" name="円/楕円 79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4" name="テキスト ボックス 793"/>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5" name="円/楕円 79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6" name="テキスト ボックス 795"/>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99419</xdr:rowOff>
    </xdr:from>
    <xdr:to>
      <xdr:col>32</xdr:col>
      <xdr:colOff>187325</xdr:colOff>
      <xdr:row>75</xdr:row>
      <xdr:rowOff>139119</xdr:rowOff>
    </xdr:to>
    <xdr:cxnSp macro="">
      <xdr:nvCxnSpPr>
        <xdr:cNvPr id="829" name="直線コネクタ 828"/>
        <xdr:cNvCxnSpPr/>
      </xdr:nvCxnSpPr>
      <xdr:spPr>
        <a:xfrm flipV="1">
          <a:off x="21323300" y="12958169"/>
          <a:ext cx="838200" cy="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95494</xdr:rowOff>
    </xdr:from>
    <xdr:to>
      <xdr:col>31</xdr:col>
      <xdr:colOff>34925</xdr:colOff>
      <xdr:row>75</xdr:row>
      <xdr:rowOff>139119</xdr:rowOff>
    </xdr:to>
    <xdr:cxnSp macro="">
      <xdr:nvCxnSpPr>
        <xdr:cNvPr id="832" name="直線コネクタ 831"/>
        <xdr:cNvCxnSpPr/>
      </xdr:nvCxnSpPr>
      <xdr:spPr>
        <a:xfrm>
          <a:off x="20434300" y="12954244"/>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95494</xdr:rowOff>
    </xdr:from>
    <xdr:to>
      <xdr:col>29</xdr:col>
      <xdr:colOff>517525</xdr:colOff>
      <xdr:row>75</xdr:row>
      <xdr:rowOff>100267</xdr:rowOff>
    </xdr:to>
    <xdr:cxnSp macro="">
      <xdr:nvCxnSpPr>
        <xdr:cNvPr id="835" name="直線コネクタ 834"/>
        <xdr:cNvCxnSpPr/>
      </xdr:nvCxnSpPr>
      <xdr:spPr>
        <a:xfrm flipV="1">
          <a:off x="19545300" y="12954244"/>
          <a:ext cx="889000" cy="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100267</xdr:rowOff>
    </xdr:from>
    <xdr:to>
      <xdr:col>28</xdr:col>
      <xdr:colOff>314325</xdr:colOff>
      <xdr:row>76</xdr:row>
      <xdr:rowOff>30744</xdr:rowOff>
    </xdr:to>
    <xdr:cxnSp macro="">
      <xdr:nvCxnSpPr>
        <xdr:cNvPr id="838" name="直線コネクタ 837"/>
        <xdr:cNvCxnSpPr/>
      </xdr:nvCxnSpPr>
      <xdr:spPr>
        <a:xfrm flipV="1">
          <a:off x="18656300" y="12959017"/>
          <a:ext cx="889000" cy="10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48619</xdr:rowOff>
    </xdr:from>
    <xdr:to>
      <xdr:col>32</xdr:col>
      <xdr:colOff>238125</xdr:colOff>
      <xdr:row>75</xdr:row>
      <xdr:rowOff>150219</xdr:rowOff>
    </xdr:to>
    <xdr:sp macro="" textlink="">
      <xdr:nvSpPr>
        <xdr:cNvPr id="848" name="円/楕円 847"/>
        <xdr:cNvSpPr/>
      </xdr:nvSpPr>
      <xdr:spPr>
        <a:xfrm>
          <a:off x="22110700" y="1290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27046</xdr:rowOff>
    </xdr:from>
    <xdr:ext cx="534377" cy="259045"/>
    <xdr:sp macro="" textlink="">
      <xdr:nvSpPr>
        <xdr:cNvPr id="849" name="繰出金該当値テキスト"/>
        <xdr:cNvSpPr txBox="1"/>
      </xdr:nvSpPr>
      <xdr:spPr>
        <a:xfrm>
          <a:off x="22212300" y="1288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76,229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88319</xdr:rowOff>
    </xdr:from>
    <xdr:to>
      <xdr:col>31</xdr:col>
      <xdr:colOff>85725</xdr:colOff>
      <xdr:row>76</xdr:row>
      <xdr:rowOff>18469</xdr:rowOff>
    </xdr:to>
    <xdr:sp macro="" textlink="">
      <xdr:nvSpPr>
        <xdr:cNvPr id="850" name="円/楕円 849"/>
        <xdr:cNvSpPr/>
      </xdr:nvSpPr>
      <xdr:spPr>
        <a:xfrm>
          <a:off x="21272500" y="1294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9596</xdr:rowOff>
    </xdr:from>
    <xdr:ext cx="534377" cy="259045"/>
    <xdr:sp macro="" textlink="">
      <xdr:nvSpPr>
        <xdr:cNvPr id="851" name="テキスト ボックス 850"/>
        <xdr:cNvSpPr txBox="1"/>
      </xdr:nvSpPr>
      <xdr:spPr>
        <a:xfrm>
          <a:off x="21056111" y="1303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72,061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44694</xdr:rowOff>
    </xdr:from>
    <xdr:to>
      <xdr:col>29</xdr:col>
      <xdr:colOff>568325</xdr:colOff>
      <xdr:row>75</xdr:row>
      <xdr:rowOff>146295</xdr:rowOff>
    </xdr:to>
    <xdr:sp macro="" textlink="">
      <xdr:nvSpPr>
        <xdr:cNvPr id="852" name="円/楕円 851"/>
        <xdr:cNvSpPr/>
      </xdr:nvSpPr>
      <xdr:spPr>
        <a:xfrm>
          <a:off x="20383500" y="129034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137422</xdr:rowOff>
    </xdr:from>
    <xdr:ext cx="534377" cy="259045"/>
    <xdr:sp macro="" textlink="">
      <xdr:nvSpPr>
        <xdr:cNvPr id="853" name="テキスト ボックス 852"/>
        <xdr:cNvSpPr txBox="1"/>
      </xdr:nvSpPr>
      <xdr:spPr>
        <a:xfrm>
          <a:off x="20167111" y="1299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76,641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49467</xdr:rowOff>
    </xdr:from>
    <xdr:to>
      <xdr:col>28</xdr:col>
      <xdr:colOff>365125</xdr:colOff>
      <xdr:row>75</xdr:row>
      <xdr:rowOff>151067</xdr:rowOff>
    </xdr:to>
    <xdr:sp macro="" textlink="">
      <xdr:nvSpPr>
        <xdr:cNvPr id="854" name="円/楕円 853"/>
        <xdr:cNvSpPr/>
      </xdr:nvSpPr>
      <xdr:spPr>
        <a:xfrm>
          <a:off x="19494500" y="1290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142194</xdr:rowOff>
    </xdr:from>
    <xdr:ext cx="534377" cy="259045"/>
    <xdr:sp macro="" textlink="">
      <xdr:nvSpPr>
        <xdr:cNvPr id="855" name="テキスト ボックス 854"/>
        <xdr:cNvSpPr txBox="1"/>
      </xdr:nvSpPr>
      <xdr:spPr>
        <a:xfrm>
          <a:off x="19278111" y="1300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76,140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151394</xdr:rowOff>
    </xdr:from>
    <xdr:to>
      <xdr:col>27</xdr:col>
      <xdr:colOff>161925</xdr:colOff>
      <xdr:row>76</xdr:row>
      <xdr:rowOff>81544</xdr:rowOff>
    </xdr:to>
    <xdr:sp macro="" textlink="">
      <xdr:nvSpPr>
        <xdr:cNvPr id="856" name="円/楕円 855"/>
        <xdr:cNvSpPr/>
      </xdr:nvSpPr>
      <xdr:spPr>
        <a:xfrm>
          <a:off x="18605500" y="1301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72671</xdr:rowOff>
    </xdr:from>
    <xdr:ext cx="534377" cy="259045"/>
    <xdr:sp macro="" textlink="">
      <xdr:nvSpPr>
        <xdr:cNvPr id="857" name="テキスト ボックス 856"/>
        <xdr:cNvSpPr txBox="1"/>
      </xdr:nvSpPr>
      <xdr:spPr>
        <a:xfrm>
          <a:off x="18389111" y="1310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65,439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普通建設事業のうち新規整備費は住民一人当たり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134,738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円となっており、類似団体と比較して一人当たりコストが著しく高い状況となっている。これは、近年の南海トラフ巨大地震対策として津波避難施設整備を行っているためで、前年度と比較すると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％増となっている。更新費用の増大を防ぐため、公共施設等総合管理計画に基づき、適正な施設管理に努め、事業費の減少を目指すこととしている。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また、積立金の住民一人当たりのコストが前年度に比べ大きく増加したのは、急増したふるさと納税を積立てたことや、老朽化の進む施設の更新に備えるために積立てたことが主な要因である。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5,527
5,517
102.94
4,994,935
4,812,215
164,221
2,789,647
5,379,804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32.9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41402</xdr:rowOff>
    </xdr:from>
    <xdr:to>
      <xdr:col>6</xdr:col>
      <xdr:colOff>511175</xdr:colOff>
      <xdr:row>35</xdr:row>
      <xdr:rowOff>155829</xdr:rowOff>
    </xdr:to>
    <xdr:cxnSp macro="">
      <xdr:nvCxnSpPr>
        <xdr:cNvPr id="61" name="直線コネクタ 60"/>
        <xdr:cNvCxnSpPr/>
      </xdr:nvCxnSpPr>
      <xdr:spPr>
        <a:xfrm flipV="1">
          <a:off x="3797300" y="6042152"/>
          <a:ext cx="838200" cy="1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145796</xdr:rowOff>
    </xdr:from>
    <xdr:to>
      <xdr:col>5</xdr:col>
      <xdr:colOff>358775</xdr:colOff>
      <xdr:row>35</xdr:row>
      <xdr:rowOff>155829</xdr:rowOff>
    </xdr:to>
    <xdr:cxnSp macro="">
      <xdr:nvCxnSpPr>
        <xdr:cNvPr id="64" name="直線コネクタ 63"/>
        <xdr:cNvCxnSpPr/>
      </xdr:nvCxnSpPr>
      <xdr:spPr>
        <a:xfrm>
          <a:off x="2908300" y="6146546"/>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78232</xdr:rowOff>
    </xdr:from>
    <xdr:to>
      <xdr:col>4</xdr:col>
      <xdr:colOff>155575</xdr:colOff>
      <xdr:row>35</xdr:row>
      <xdr:rowOff>145796</xdr:rowOff>
    </xdr:to>
    <xdr:cxnSp macro="">
      <xdr:nvCxnSpPr>
        <xdr:cNvPr id="67" name="直線コネクタ 66"/>
        <xdr:cNvCxnSpPr/>
      </xdr:nvCxnSpPr>
      <xdr:spPr>
        <a:xfrm>
          <a:off x="2019300" y="607898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145542</xdr:rowOff>
    </xdr:from>
    <xdr:to>
      <xdr:col>2</xdr:col>
      <xdr:colOff>638175</xdr:colOff>
      <xdr:row>35</xdr:row>
      <xdr:rowOff>78232</xdr:rowOff>
    </xdr:to>
    <xdr:cxnSp macro="">
      <xdr:nvCxnSpPr>
        <xdr:cNvPr id="70" name="直線コネクタ 69"/>
        <xdr:cNvCxnSpPr/>
      </xdr:nvCxnSpPr>
      <xdr:spPr>
        <a:xfrm>
          <a:off x="1130300" y="5803392"/>
          <a:ext cx="889000" cy="27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162052</xdr:rowOff>
    </xdr:from>
    <xdr:to>
      <xdr:col>6</xdr:col>
      <xdr:colOff>561975</xdr:colOff>
      <xdr:row>35</xdr:row>
      <xdr:rowOff>92202</xdr:rowOff>
    </xdr:to>
    <xdr:sp macro="" textlink="">
      <xdr:nvSpPr>
        <xdr:cNvPr id="80" name="円/楕円 79"/>
        <xdr:cNvSpPr/>
      </xdr:nvSpPr>
      <xdr:spPr>
        <a:xfrm>
          <a:off x="45847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13479</xdr:rowOff>
    </xdr:from>
    <xdr:ext cx="534377" cy="259045"/>
    <xdr:sp macro="" textlink="">
      <xdr:nvSpPr>
        <xdr:cNvPr id="81" name="議会費該当値テキスト"/>
        <xdr:cNvSpPr txBox="1"/>
      </xdr:nvSpPr>
      <xdr:spPr>
        <a:xfrm>
          <a:off x="4686300" y="584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11,424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105029</xdr:rowOff>
    </xdr:from>
    <xdr:to>
      <xdr:col>5</xdr:col>
      <xdr:colOff>409575</xdr:colOff>
      <xdr:row>36</xdr:row>
      <xdr:rowOff>35179</xdr:rowOff>
    </xdr:to>
    <xdr:sp macro="" textlink="">
      <xdr:nvSpPr>
        <xdr:cNvPr id="82" name="円/楕円 81"/>
        <xdr:cNvSpPr/>
      </xdr:nvSpPr>
      <xdr:spPr>
        <a:xfrm>
          <a:off x="3746500" y="61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26306</xdr:rowOff>
    </xdr:from>
    <xdr:ext cx="534377" cy="259045"/>
    <xdr:sp macro="" textlink="">
      <xdr:nvSpPr>
        <xdr:cNvPr id="83" name="テキスト ボックス 82"/>
        <xdr:cNvSpPr txBox="1"/>
      </xdr:nvSpPr>
      <xdr:spPr>
        <a:xfrm>
          <a:off x="3530111" y="619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94996</xdr:rowOff>
    </xdr:from>
    <xdr:to>
      <xdr:col>4</xdr:col>
      <xdr:colOff>206375</xdr:colOff>
      <xdr:row>36</xdr:row>
      <xdr:rowOff>25146</xdr:rowOff>
    </xdr:to>
    <xdr:sp macro="" textlink="">
      <xdr:nvSpPr>
        <xdr:cNvPr id="84" name="円/楕円 83"/>
        <xdr:cNvSpPr/>
      </xdr:nvSpPr>
      <xdr:spPr>
        <a:xfrm>
          <a:off x="2857500" y="609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16273</xdr:rowOff>
    </xdr:from>
    <xdr:ext cx="534377" cy="259045"/>
    <xdr:sp macro="" textlink="">
      <xdr:nvSpPr>
        <xdr:cNvPr id="85" name="テキスト ボックス 84"/>
        <xdr:cNvSpPr txBox="1"/>
      </xdr:nvSpPr>
      <xdr:spPr>
        <a:xfrm>
          <a:off x="2641111" y="618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27432</xdr:rowOff>
    </xdr:from>
    <xdr:to>
      <xdr:col>3</xdr:col>
      <xdr:colOff>3175</xdr:colOff>
      <xdr:row>35</xdr:row>
      <xdr:rowOff>129032</xdr:rowOff>
    </xdr:to>
    <xdr:sp macro="" textlink="">
      <xdr:nvSpPr>
        <xdr:cNvPr id="86" name="円/楕円 85"/>
        <xdr:cNvSpPr/>
      </xdr:nvSpPr>
      <xdr:spPr>
        <a:xfrm>
          <a:off x="1968500" y="602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145559</xdr:rowOff>
    </xdr:from>
    <xdr:ext cx="534377" cy="259045"/>
    <xdr:sp macro="" textlink="">
      <xdr:nvSpPr>
        <xdr:cNvPr id="87" name="テキスト ボックス 86"/>
        <xdr:cNvSpPr txBox="1"/>
      </xdr:nvSpPr>
      <xdr:spPr>
        <a:xfrm>
          <a:off x="1752111" y="58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94742</xdr:rowOff>
    </xdr:from>
    <xdr:to>
      <xdr:col>1</xdr:col>
      <xdr:colOff>485775</xdr:colOff>
      <xdr:row>34</xdr:row>
      <xdr:rowOff>24892</xdr:rowOff>
    </xdr:to>
    <xdr:sp macro="" textlink="">
      <xdr:nvSpPr>
        <xdr:cNvPr id="88" name="円/楕円 87"/>
        <xdr:cNvSpPr/>
      </xdr:nvSpPr>
      <xdr:spPr>
        <a:xfrm>
          <a:off x="1079500" y="575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41419</xdr:rowOff>
    </xdr:from>
    <xdr:ext cx="534377" cy="259045"/>
    <xdr:sp macro="" textlink="">
      <xdr:nvSpPr>
        <xdr:cNvPr id="89" name="テキスト ボックス 88"/>
        <xdr:cNvSpPr txBox="1"/>
      </xdr:nvSpPr>
      <xdr:spPr>
        <a:xfrm>
          <a:off x="863111" y="552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81,698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153018</xdr:rowOff>
    </xdr:from>
    <xdr:to>
      <xdr:col>6</xdr:col>
      <xdr:colOff>511175</xdr:colOff>
      <xdr:row>57</xdr:row>
      <xdr:rowOff>11583</xdr:rowOff>
    </xdr:to>
    <xdr:cxnSp macro="">
      <xdr:nvCxnSpPr>
        <xdr:cNvPr id="120" name="直線コネクタ 119"/>
        <xdr:cNvCxnSpPr/>
      </xdr:nvCxnSpPr>
      <xdr:spPr>
        <a:xfrm flipV="1">
          <a:off x="3797300" y="9582768"/>
          <a:ext cx="838200" cy="20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168146</xdr:rowOff>
    </xdr:from>
    <xdr:ext cx="599010" cy="259045"/>
    <xdr:sp macro="" textlink="">
      <xdr:nvSpPr>
        <xdr:cNvPr id="121" name="総務費平均値テキスト"/>
        <xdr:cNvSpPr txBox="1"/>
      </xdr:nvSpPr>
      <xdr:spPr>
        <a:xfrm>
          <a:off x="4686300" y="959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114750</xdr:rowOff>
    </xdr:from>
    <xdr:to>
      <xdr:col>5</xdr:col>
      <xdr:colOff>358775</xdr:colOff>
      <xdr:row>57</xdr:row>
      <xdr:rowOff>11583</xdr:rowOff>
    </xdr:to>
    <xdr:cxnSp macro="">
      <xdr:nvCxnSpPr>
        <xdr:cNvPr id="123" name="直線コネクタ 122"/>
        <xdr:cNvCxnSpPr/>
      </xdr:nvCxnSpPr>
      <xdr:spPr>
        <a:xfrm>
          <a:off x="2908300" y="9715950"/>
          <a:ext cx="889000" cy="6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114750</xdr:rowOff>
    </xdr:from>
    <xdr:to>
      <xdr:col>4</xdr:col>
      <xdr:colOff>155575</xdr:colOff>
      <xdr:row>56</xdr:row>
      <xdr:rowOff>141515</xdr:rowOff>
    </xdr:to>
    <xdr:cxnSp macro="">
      <xdr:nvCxnSpPr>
        <xdr:cNvPr id="126" name="直線コネクタ 125"/>
        <xdr:cNvCxnSpPr/>
      </xdr:nvCxnSpPr>
      <xdr:spPr>
        <a:xfrm flipV="1">
          <a:off x="2019300" y="9715950"/>
          <a:ext cx="889000" cy="2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138809</xdr:rowOff>
    </xdr:from>
    <xdr:to>
      <xdr:col>2</xdr:col>
      <xdr:colOff>638175</xdr:colOff>
      <xdr:row>56</xdr:row>
      <xdr:rowOff>141515</xdr:rowOff>
    </xdr:to>
    <xdr:cxnSp macro="">
      <xdr:nvCxnSpPr>
        <xdr:cNvPr id="129" name="直線コネクタ 128"/>
        <xdr:cNvCxnSpPr/>
      </xdr:nvCxnSpPr>
      <xdr:spPr>
        <a:xfrm>
          <a:off x="1130300" y="9568559"/>
          <a:ext cx="889000" cy="17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164456</xdr:rowOff>
    </xdr:from>
    <xdr:ext cx="599010" cy="259045"/>
    <xdr:sp macro="" textlink="">
      <xdr:nvSpPr>
        <xdr:cNvPr id="133" name="テキスト ボックス 132"/>
        <xdr:cNvSpPr txBox="1"/>
      </xdr:nvSpPr>
      <xdr:spPr>
        <a:xfrm>
          <a:off x="830794" y="976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102218</xdr:rowOff>
    </xdr:from>
    <xdr:to>
      <xdr:col>6</xdr:col>
      <xdr:colOff>561975</xdr:colOff>
      <xdr:row>56</xdr:row>
      <xdr:rowOff>32368</xdr:rowOff>
    </xdr:to>
    <xdr:sp macro="" textlink="">
      <xdr:nvSpPr>
        <xdr:cNvPr id="139" name="円/楕円 138"/>
        <xdr:cNvSpPr/>
      </xdr:nvSpPr>
      <xdr:spPr>
        <a:xfrm>
          <a:off x="4584700" y="953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125095</xdr:rowOff>
    </xdr:from>
    <xdr:ext cx="599010" cy="259045"/>
    <xdr:sp macro="" textlink="">
      <xdr:nvSpPr>
        <xdr:cNvPr id="140" name="総務費該当値テキスト"/>
        <xdr:cNvSpPr txBox="1"/>
      </xdr:nvSpPr>
      <xdr:spPr>
        <a:xfrm>
          <a:off x="4686300" y="938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193,422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132233</xdr:rowOff>
    </xdr:from>
    <xdr:to>
      <xdr:col>5</xdr:col>
      <xdr:colOff>409575</xdr:colOff>
      <xdr:row>57</xdr:row>
      <xdr:rowOff>62383</xdr:rowOff>
    </xdr:to>
    <xdr:sp macro="" textlink="">
      <xdr:nvSpPr>
        <xdr:cNvPr id="141" name="円/楕円 140"/>
        <xdr:cNvSpPr/>
      </xdr:nvSpPr>
      <xdr:spPr>
        <a:xfrm>
          <a:off x="3746500" y="973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53510</xdr:rowOff>
    </xdr:from>
    <xdr:ext cx="599010" cy="259045"/>
    <xdr:sp macro="" textlink="">
      <xdr:nvSpPr>
        <xdr:cNvPr id="142" name="テキスト ボックス 141"/>
        <xdr:cNvSpPr txBox="1"/>
      </xdr:nvSpPr>
      <xdr:spPr>
        <a:xfrm>
          <a:off x="3497794" y="982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131,731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63950</xdr:rowOff>
    </xdr:from>
    <xdr:to>
      <xdr:col>4</xdr:col>
      <xdr:colOff>206375</xdr:colOff>
      <xdr:row>56</xdr:row>
      <xdr:rowOff>165550</xdr:rowOff>
    </xdr:to>
    <xdr:sp macro="" textlink="">
      <xdr:nvSpPr>
        <xdr:cNvPr id="143" name="円/楕円 142"/>
        <xdr:cNvSpPr/>
      </xdr:nvSpPr>
      <xdr:spPr>
        <a:xfrm>
          <a:off x="2857500" y="96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156677</xdr:rowOff>
    </xdr:from>
    <xdr:ext cx="599010" cy="259045"/>
    <xdr:sp macro="" textlink="">
      <xdr:nvSpPr>
        <xdr:cNvPr id="144" name="テキスト ボックス 143"/>
        <xdr:cNvSpPr txBox="1"/>
      </xdr:nvSpPr>
      <xdr:spPr>
        <a:xfrm>
          <a:off x="2608794" y="975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152,640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90715</xdr:rowOff>
    </xdr:from>
    <xdr:to>
      <xdr:col>3</xdr:col>
      <xdr:colOff>3175</xdr:colOff>
      <xdr:row>57</xdr:row>
      <xdr:rowOff>20865</xdr:rowOff>
    </xdr:to>
    <xdr:sp macro="" textlink="">
      <xdr:nvSpPr>
        <xdr:cNvPr id="145" name="円/楕円 144"/>
        <xdr:cNvSpPr/>
      </xdr:nvSpPr>
      <xdr:spPr>
        <a:xfrm>
          <a:off x="1968500" y="969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11992</xdr:rowOff>
    </xdr:from>
    <xdr:ext cx="599010" cy="259045"/>
    <xdr:sp macro="" textlink="">
      <xdr:nvSpPr>
        <xdr:cNvPr id="146" name="テキスト ボックス 145"/>
        <xdr:cNvSpPr txBox="1"/>
      </xdr:nvSpPr>
      <xdr:spPr>
        <a:xfrm>
          <a:off x="1719794" y="978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144,444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88009</xdr:rowOff>
    </xdr:from>
    <xdr:to>
      <xdr:col>1</xdr:col>
      <xdr:colOff>485775</xdr:colOff>
      <xdr:row>56</xdr:row>
      <xdr:rowOff>18159</xdr:rowOff>
    </xdr:to>
    <xdr:sp macro="" textlink="">
      <xdr:nvSpPr>
        <xdr:cNvPr id="147" name="円/楕円 146"/>
        <xdr:cNvSpPr/>
      </xdr:nvSpPr>
      <xdr:spPr>
        <a:xfrm>
          <a:off x="1079500" y="951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34686</xdr:rowOff>
    </xdr:from>
    <xdr:ext cx="599010" cy="259045"/>
    <xdr:sp macro="" textlink="">
      <xdr:nvSpPr>
        <xdr:cNvPr id="148" name="テキスト ボックス 147"/>
        <xdr:cNvSpPr txBox="1"/>
      </xdr:nvSpPr>
      <xdr:spPr>
        <a:xfrm>
          <a:off x="830794" y="9292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53299</xdr:rowOff>
    </xdr:from>
    <xdr:to>
      <xdr:col>6</xdr:col>
      <xdr:colOff>511175</xdr:colOff>
      <xdr:row>76</xdr:row>
      <xdr:rowOff>112725</xdr:rowOff>
    </xdr:to>
    <xdr:cxnSp macro="">
      <xdr:nvCxnSpPr>
        <xdr:cNvPr id="176" name="直線コネクタ 175"/>
        <xdr:cNvCxnSpPr/>
      </xdr:nvCxnSpPr>
      <xdr:spPr>
        <a:xfrm flipV="1">
          <a:off x="3797300" y="13083499"/>
          <a:ext cx="838200" cy="5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79393</xdr:rowOff>
    </xdr:from>
    <xdr:ext cx="599010" cy="259045"/>
    <xdr:sp macro="" textlink="">
      <xdr:nvSpPr>
        <xdr:cNvPr id="177" name="民生費平均値テキスト"/>
        <xdr:cNvSpPr txBox="1"/>
      </xdr:nvSpPr>
      <xdr:spPr>
        <a:xfrm>
          <a:off x="4686300" y="13109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112725</xdr:rowOff>
    </xdr:from>
    <xdr:to>
      <xdr:col>5</xdr:col>
      <xdr:colOff>358775</xdr:colOff>
      <xdr:row>76</xdr:row>
      <xdr:rowOff>130885</xdr:rowOff>
    </xdr:to>
    <xdr:cxnSp macro="">
      <xdr:nvCxnSpPr>
        <xdr:cNvPr id="179" name="直線コネクタ 178"/>
        <xdr:cNvCxnSpPr/>
      </xdr:nvCxnSpPr>
      <xdr:spPr>
        <a:xfrm flipV="1">
          <a:off x="2908300" y="13142925"/>
          <a:ext cx="889000" cy="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20085</xdr:rowOff>
    </xdr:from>
    <xdr:ext cx="599010" cy="259045"/>
    <xdr:sp macro="" textlink="">
      <xdr:nvSpPr>
        <xdr:cNvPr id="181" name="テキスト ボックス 180"/>
        <xdr:cNvSpPr txBox="1"/>
      </xdr:nvSpPr>
      <xdr:spPr>
        <a:xfrm>
          <a:off x="3497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119328</xdr:rowOff>
    </xdr:from>
    <xdr:to>
      <xdr:col>4</xdr:col>
      <xdr:colOff>155575</xdr:colOff>
      <xdr:row>76</xdr:row>
      <xdr:rowOff>130885</xdr:rowOff>
    </xdr:to>
    <xdr:cxnSp macro="">
      <xdr:nvCxnSpPr>
        <xdr:cNvPr id="182" name="直線コネクタ 181"/>
        <xdr:cNvCxnSpPr/>
      </xdr:nvCxnSpPr>
      <xdr:spPr>
        <a:xfrm>
          <a:off x="2019300" y="13149528"/>
          <a:ext cx="8890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119328</xdr:rowOff>
    </xdr:from>
    <xdr:to>
      <xdr:col>2</xdr:col>
      <xdr:colOff>638175</xdr:colOff>
      <xdr:row>77</xdr:row>
      <xdr:rowOff>39500</xdr:rowOff>
    </xdr:to>
    <xdr:cxnSp macro="">
      <xdr:nvCxnSpPr>
        <xdr:cNvPr id="185" name="直線コネクタ 184"/>
        <xdr:cNvCxnSpPr/>
      </xdr:nvCxnSpPr>
      <xdr:spPr>
        <a:xfrm flipV="1">
          <a:off x="1130300" y="13149528"/>
          <a:ext cx="889000" cy="9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92308</xdr:rowOff>
    </xdr:from>
    <xdr:ext cx="599010" cy="259045"/>
    <xdr:sp macro="" textlink="">
      <xdr:nvSpPr>
        <xdr:cNvPr id="187" name="テキスト ボックス 186"/>
        <xdr:cNvSpPr txBox="1"/>
      </xdr:nvSpPr>
      <xdr:spPr>
        <a:xfrm>
          <a:off x="1719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110131</xdr:rowOff>
    </xdr:from>
    <xdr:ext cx="599010" cy="259045"/>
    <xdr:sp macro="" textlink="">
      <xdr:nvSpPr>
        <xdr:cNvPr id="189" name="テキスト ボックス 188"/>
        <xdr:cNvSpPr txBox="1"/>
      </xdr:nvSpPr>
      <xdr:spPr>
        <a:xfrm>
          <a:off x="830794" y="1331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2499</xdr:rowOff>
    </xdr:from>
    <xdr:to>
      <xdr:col>6</xdr:col>
      <xdr:colOff>561975</xdr:colOff>
      <xdr:row>76</xdr:row>
      <xdr:rowOff>104099</xdr:rowOff>
    </xdr:to>
    <xdr:sp macro="" textlink="">
      <xdr:nvSpPr>
        <xdr:cNvPr id="195" name="円/楕円 194"/>
        <xdr:cNvSpPr/>
      </xdr:nvSpPr>
      <xdr:spPr>
        <a:xfrm>
          <a:off x="4584700" y="1303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25375</xdr:rowOff>
    </xdr:from>
    <xdr:ext cx="599010" cy="259045"/>
    <xdr:sp macro="" textlink="">
      <xdr:nvSpPr>
        <xdr:cNvPr id="196" name="民生費該当値テキスト"/>
        <xdr:cNvSpPr txBox="1"/>
      </xdr:nvSpPr>
      <xdr:spPr>
        <a:xfrm>
          <a:off x="4686300" y="1288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193,898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61925</xdr:rowOff>
    </xdr:from>
    <xdr:to>
      <xdr:col>5</xdr:col>
      <xdr:colOff>409575</xdr:colOff>
      <xdr:row>76</xdr:row>
      <xdr:rowOff>163525</xdr:rowOff>
    </xdr:to>
    <xdr:sp macro="" textlink="">
      <xdr:nvSpPr>
        <xdr:cNvPr id="197" name="円/楕円 196"/>
        <xdr:cNvSpPr/>
      </xdr:nvSpPr>
      <xdr:spPr>
        <a:xfrm>
          <a:off x="3746500" y="130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8602</xdr:rowOff>
    </xdr:from>
    <xdr:ext cx="599010" cy="259045"/>
    <xdr:sp macro="" textlink="">
      <xdr:nvSpPr>
        <xdr:cNvPr id="198" name="テキスト ボックス 197"/>
        <xdr:cNvSpPr txBox="1"/>
      </xdr:nvSpPr>
      <xdr:spPr>
        <a:xfrm>
          <a:off x="3497794" y="1286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180,900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80085</xdr:rowOff>
    </xdr:from>
    <xdr:to>
      <xdr:col>4</xdr:col>
      <xdr:colOff>206375</xdr:colOff>
      <xdr:row>77</xdr:row>
      <xdr:rowOff>10235</xdr:rowOff>
    </xdr:to>
    <xdr:sp macro="" textlink="">
      <xdr:nvSpPr>
        <xdr:cNvPr id="199" name="円/楕円 198"/>
        <xdr:cNvSpPr/>
      </xdr:nvSpPr>
      <xdr:spPr>
        <a:xfrm>
          <a:off x="2857500" y="1311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26762</xdr:rowOff>
    </xdr:from>
    <xdr:ext cx="599010" cy="259045"/>
    <xdr:sp macro="" textlink="">
      <xdr:nvSpPr>
        <xdr:cNvPr id="200" name="テキスト ボックス 199"/>
        <xdr:cNvSpPr txBox="1"/>
      </xdr:nvSpPr>
      <xdr:spPr>
        <a:xfrm>
          <a:off x="2608794" y="1288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176,928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68528</xdr:rowOff>
    </xdr:from>
    <xdr:to>
      <xdr:col>3</xdr:col>
      <xdr:colOff>3175</xdr:colOff>
      <xdr:row>76</xdr:row>
      <xdr:rowOff>170128</xdr:rowOff>
    </xdr:to>
    <xdr:sp macro="" textlink="">
      <xdr:nvSpPr>
        <xdr:cNvPr id="201" name="円/楕円 200"/>
        <xdr:cNvSpPr/>
      </xdr:nvSpPr>
      <xdr:spPr>
        <a:xfrm>
          <a:off x="1968500" y="1309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15204</xdr:rowOff>
    </xdr:from>
    <xdr:ext cx="599010" cy="259045"/>
    <xdr:sp macro="" textlink="">
      <xdr:nvSpPr>
        <xdr:cNvPr id="202" name="テキスト ボックス 201"/>
        <xdr:cNvSpPr txBox="1"/>
      </xdr:nvSpPr>
      <xdr:spPr>
        <a:xfrm>
          <a:off x="1719794" y="1287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179,456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160150</xdr:rowOff>
    </xdr:from>
    <xdr:to>
      <xdr:col>1</xdr:col>
      <xdr:colOff>485775</xdr:colOff>
      <xdr:row>77</xdr:row>
      <xdr:rowOff>90300</xdr:rowOff>
    </xdr:to>
    <xdr:sp macro="" textlink="">
      <xdr:nvSpPr>
        <xdr:cNvPr id="203" name="円/楕円 202"/>
        <xdr:cNvSpPr/>
      </xdr:nvSpPr>
      <xdr:spPr>
        <a:xfrm>
          <a:off x="1079500" y="1319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106827</xdr:rowOff>
    </xdr:from>
    <xdr:ext cx="599010" cy="259045"/>
    <xdr:sp macro="" textlink="">
      <xdr:nvSpPr>
        <xdr:cNvPr id="204" name="テキスト ボックス 203"/>
        <xdr:cNvSpPr txBox="1"/>
      </xdr:nvSpPr>
      <xdr:spPr>
        <a:xfrm>
          <a:off x="830794" y="1296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151002</xdr:rowOff>
    </xdr:from>
    <xdr:to>
      <xdr:col>6</xdr:col>
      <xdr:colOff>511175</xdr:colOff>
      <xdr:row>96</xdr:row>
      <xdr:rowOff>161334</xdr:rowOff>
    </xdr:to>
    <xdr:cxnSp macro="">
      <xdr:nvCxnSpPr>
        <xdr:cNvPr id="231" name="直線コネクタ 230"/>
        <xdr:cNvCxnSpPr/>
      </xdr:nvCxnSpPr>
      <xdr:spPr>
        <a:xfrm flipV="1">
          <a:off x="3797300" y="16610202"/>
          <a:ext cx="8382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161334</xdr:rowOff>
    </xdr:from>
    <xdr:to>
      <xdr:col>5</xdr:col>
      <xdr:colOff>358775</xdr:colOff>
      <xdr:row>97</xdr:row>
      <xdr:rowOff>8886</xdr:rowOff>
    </xdr:to>
    <xdr:cxnSp macro="">
      <xdr:nvCxnSpPr>
        <xdr:cNvPr id="234" name="直線コネクタ 233"/>
        <xdr:cNvCxnSpPr/>
      </xdr:nvCxnSpPr>
      <xdr:spPr>
        <a:xfrm flipV="1">
          <a:off x="2908300" y="16620534"/>
          <a:ext cx="889000" cy="1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167337</xdr:rowOff>
    </xdr:from>
    <xdr:to>
      <xdr:col>4</xdr:col>
      <xdr:colOff>155575</xdr:colOff>
      <xdr:row>97</xdr:row>
      <xdr:rowOff>8886</xdr:rowOff>
    </xdr:to>
    <xdr:cxnSp macro="">
      <xdr:nvCxnSpPr>
        <xdr:cNvPr id="237" name="直線コネクタ 236"/>
        <xdr:cNvCxnSpPr/>
      </xdr:nvCxnSpPr>
      <xdr:spPr>
        <a:xfrm>
          <a:off x="2019300" y="16626537"/>
          <a:ext cx="889000" cy="1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161637</xdr:rowOff>
    </xdr:from>
    <xdr:to>
      <xdr:col>2</xdr:col>
      <xdr:colOff>638175</xdr:colOff>
      <xdr:row>96</xdr:row>
      <xdr:rowOff>167337</xdr:rowOff>
    </xdr:to>
    <xdr:cxnSp macro="">
      <xdr:nvCxnSpPr>
        <xdr:cNvPr id="240" name="直線コネクタ 239"/>
        <xdr:cNvCxnSpPr/>
      </xdr:nvCxnSpPr>
      <xdr:spPr>
        <a:xfrm>
          <a:off x="1130300" y="16620837"/>
          <a:ext cx="889000" cy="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100202</xdr:rowOff>
    </xdr:from>
    <xdr:to>
      <xdr:col>6</xdr:col>
      <xdr:colOff>561975</xdr:colOff>
      <xdr:row>97</xdr:row>
      <xdr:rowOff>30352</xdr:rowOff>
    </xdr:to>
    <xdr:sp macro="" textlink="">
      <xdr:nvSpPr>
        <xdr:cNvPr id="250" name="円/楕円 249"/>
        <xdr:cNvSpPr/>
      </xdr:nvSpPr>
      <xdr:spPr>
        <a:xfrm>
          <a:off x="4584700" y="1655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78629</xdr:rowOff>
    </xdr:from>
    <xdr:ext cx="534377" cy="259045"/>
    <xdr:sp macro="" textlink="">
      <xdr:nvSpPr>
        <xdr:cNvPr id="251" name="衛生費該当値テキスト"/>
        <xdr:cNvSpPr txBox="1"/>
      </xdr:nvSpPr>
      <xdr:spPr>
        <a:xfrm>
          <a:off x="4686300" y="165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72,528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110534</xdr:rowOff>
    </xdr:from>
    <xdr:to>
      <xdr:col>5</xdr:col>
      <xdr:colOff>409575</xdr:colOff>
      <xdr:row>97</xdr:row>
      <xdr:rowOff>40684</xdr:rowOff>
    </xdr:to>
    <xdr:sp macro="" textlink="">
      <xdr:nvSpPr>
        <xdr:cNvPr id="252" name="円/楕円 251"/>
        <xdr:cNvSpPr/>
      </xdr:nvSpPr>
      <xdr:spPr>
        <a:xfrm>
          <a:off x="3746500" y="1656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31811</xdr:rowOff>
    </xdr:from>
    <xdr:ext cx="534377" cy="259045"/>
    <xdr:sp macro="" textlink="">
      <xdr:nvSpPr>
        <xdr:cNvPr id="253" name="テキスト ボックス 252"/>
        <xdr:cNvSpPr txBox="1"/>
      </xdr:nvSpPr>
      <xdr:spPr>
        <a:xfrm>
          <a:off x="3530111" y="1666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70,268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129536</xdr:rowOff>
    </xdr:from>
    <xdr:to>
      <xdr:col>4</xdr:col>
      <xdr:colOff>206375</xdr:colOff>
      <xdr:row>97</xdr:row>
      <xdr:rowOff>59686</xdr:rowOff>
    </xdr:to>
    <xdr:sp macro="" textlink="">
      <xdr:nvSpPr>
        <xdr:cNvPr id="254" name="円/楕円 253"/>
        <xdr:cNvSpPr/>
      </xdr:nvSpPr>
      <xdr:spPr>
        <a:xfrm>
          <a:off x="2857500" y="1658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50813</xdr:rowOff>
    </xdr:from>
    <xdr:ext cx="534377" cy="259045"/>
    <xdr:sp macro="" textlink="">
      <xdr:nvSpPr>
        <xdr:cNvPr id="255" name="テキスト ボックス 254"/>
        <xdr:cNvSpPr txBox="1"/>
      </xdr:nvSpPr>
      <xdr:spPr>
        <a:xfrm>
          <a:off x="2641111" y="1668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66,112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116537</xdr:rowOff>
    </xdr:from>
    <xdr:to>
      <xdr:col>3</xdr:col>
      <xdr:colOff>3175</xdr:colOff>
      <xdr:row>97</xdr:row>
      <xdr:rowOff>46687</xdr:rowOff>
    </xdr:to>
    <xdr:sp macro="" textlink="">
      <xdr:nvSpPr>
        <xdr:cNvPr id="256" name="円/楕円 255"/>
        <xdr:cNvSpPr/>
      </xdr:nvSpPr>
      <xdr:spPr>
        <a:xfrm>
          <a:off x="1968500" y="1657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37814</xdr:rowOff>
    </xdr:from>
    <xdr:ext cx="534377" cy="259045"/>
    <xdr:sp macro="" textlink="">
      <xdr:nvSpPr>
        <xdr:cNvPr id="257" name="テキスト ボックス 256"/>
        <xdr:cNvSpPr txBox="1"/>
      </xdr:nvSpPr>
      <xdr:spPr>
        <a:xfrm>
          <a:off x="1752111" y="1666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68,955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110837</xdr:rowOff>
    </xdr:from>
    <xdr:to>
      <xdr:col>1</xdr:col>
      <xdr:colOff>485775</xdr:colOff>
      <xdr:row>97</xdr:row>
      <xdr:rowOff>40987</xdr:rowOff>
    </xdr:to>
    <xdr:sp macro="" textlink="">
      <xdr:nvSpPr>
        <xdr:cNvPr id="258" name="円/楕円 257"/>
        <xdr:cNvSpPr/>
      </xdr:nvSpPr>
      <xdr:spPr>
        <a:xfrm>
          <a:off x="1079500" y="1657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32114</xdr:rowOff>
    </xdr:from>
    <xdr:ext cx="534377" cy="259045"/>
    <xdr:sp macro="" textlink="">
      <xdr:nvSpPr>
        <xdr:cNvPr id="259" name="テキスト ボックス 258"/>
        <xdr:cNvSpPr txBox="1"/>
      </xdr:nvSpPr>
      <xdr:spPr>
        <a:xfrm>
          <a:off x="863111" y="1666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151862</xdr:rowOff>
    </xdr:from>
    <xdr:to>
      <xdr:col>15</xdr:col>
      <xdr:colOff>180975</xdr:colOff>
      <xdr:row>38</xdr:row>
      <xdr:rowOff>139700</xdr:rowOff>
    </xdr:to>
    <xdr:cxnSp macro="">
      <xdr:nvCxnSpPr>
        <xdr:cNvPr id="286" name="直線コネクタ 285"/>
        <xdr:cNvCxnSpPr/>
      </xdr:nvCxnSpPr>
      <xdr:spPr>
        <a:xfrm>
          <a:off x="9639300" y="6495512"/>
          <a:ext cx="838200" cy="15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33127</xdr:rowOff>
    </xdr:from>
    <xdr:to>
      <xdr:col>14</xdr:col>
      <xdr:colOff>28575</xdr:colOff>
      <xdr:row>37</xdr:row>
      <xdr:rowOff>151862</xdr:rowOff>
    </xdr:to>
    <xdr:cxnSp macro="">
      <xdr:nvCxnSpPr>
        <xdr:cNvPr id="289" name="直線コネクタ 288"/>
        <xdr:cNvCxnSpPr/>
      </xdr:nvCxnSpPr>
      <xdr:spPr>
        <a:xfrm>
          <a:off x="8750300" y="6033877"/>
          <a:ext cx="889000" cy="46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131152</xdr:rowOff>
    </xdr:from>
    <xdr:ext cx="469744" cy="259045"/>
    <xdr:sp macro="" textlink="">
      <xdr:nvSpPr>
        <xdr:cNvPr id="291" name="テキスト ボックス 290"/>
        <xdr:cNvSpPr txBox="1"/>
      </xdr:nvSpPr>
      <xdr:spPr>
        <a:xfrm>
          <a:off x="9404427" y="66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33127</xdr:rowOff>
    </xdr:from>
    <xdr:to>
      <xdr:col>12</xdr:col>
      <xdr:colOff>511175</xdr:colOff>
      <xdr:row>36</xdr:row>
      <xdr:rowOff>21194</xdr:rowOff>
    </xdr:to>
    <xdr:cxnSp macro="">
      <xdr:nvCxnSpPr>
        <xdr:cNvPr id="292" name="直線コネクタ 291"/>
        <xdr:cNvCxnSpPr/>
      </xdr:nvCxnSpPr>
      <xdr:spPr>
        <a:xfrm flipV="1">
          <a:off x="7861300" y="6033877"/>
          <a:ext cx="889000" cy="15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44604</xdr:rowOff>
    </xdr:from>
    <xdr:ext cx="469744" cy="259045"/>
    <xdr:sp macro="" textlink="">
      <xdr:nvSpPr>
        <xdr:cNvPr id="294" name="テキスト ボックス 293"/>
        <xdr:cNvSpPr txBox="1"/>
      </xdr:nvSpPr>
      <xdr:spPr>
        <a:xfrm>
          <a:off x="8515427" y="655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528</xdr:rowOff>
    </xdr:from>
    <xdr:to>
      <xdr:col>11</xdr:col>
      <xdr:colOff>307975</xdr:colOff>
      <xdr:row>36</xdr:row>
      <xdr:rowOff>21194</xdr:rowOff>
    </xdr:to>
    <xdr:cxnSp macro="">
      <xdr:nvCxnSpPr>
        <xdr:cNvPr id="295" name="直線コネクタ 294"/>
        <xdr:cNvCxnSpPr/>
      </xdr:nvCxnSpPr>
      <xdr:spPr>
        <a:xfrm>
          <a:off x="6972300" y="5486928"/>
          <a:ext cx="889000" cy="70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55532</xdr:rowOff>
    </xdr:from>
    <xdr:ext cx="469744" cy="259045"/>
    <xdr:sp macro="" textlink="">
      <xdr:nvSpPr>
        <xdr:cNvPr id="297" name="テキスト ボックス 296"/>
        <xdr:cNvSpPr txBox="1"/>
      </xdr:nvSpPr>
      <xdr:spPr>
        <a:xfrm>
          <a:off x="7626427" y="657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127037</xdr:rowOff>
    </xdr:from>
    <xdr:ext cx="469744" cy="259045"/>
    <xdr:sp macro="" textlink="">
      <xdr:nvSpPr>
        <xdr:cNvPr id="299" name="テキスト ボックス 298"/>
        <xdr:cNvSpPr txBox="1"/>
      </xdr:nvSpPr>
      <xdr:spPr>
        <a:xfrm>
          <a:off x="6737427" y="64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101062</xdr:rowOff>
    </xdr:from>
    <xdr:to>
      <xdr:col>14</xdr:col>
      <xdr:colOff>79375</xdr:colOff>
      <xdr:row>38</xdr:row>
      <xdr:rowOff>31212</xdr:rowOff>
    </xdr:to>
    <xdr:sp macro="" textlink="">
      <xdr:nvSpPr>
        <xdr:cNvPr id="307" name="円/楕円 306"/>
        <xdr:cNvSpPr/>
      </xdr:nvSpPr>
      <xdr:spPr>
        <a:xfrm>
          <a:off x="9588500" y="644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47739</xdr:rowOff>
    </xdr:from>
    <xdr:ext cx="469744" cy="259045"/>
    <xdr:sp macro="" textlink="">
      <xdr:nvSpPr>
        <xdr:cNvPr id="308" name="テキスト ボックス 307"/>
        <xdr:cNvSpPr txBox="1"/>
      </xdr:nvSpPr>
      <xdr:spPr>
        <a:xfrm>
          <a:off x="9404427" y="621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3,484</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153777</xdr:rowOff>
    </xdr:from>
    <xdr:to>
      <xdr:col>12</xdr:col>
      <xdr:colOff>561975</xdr:colOff>
      <xdr:row>35</xdr:row>
      <xdr:rowOff>83927</xdr:rowOff>
    </xdr:to>
    <xdr:sp macro="" textlink="">
      <xdr:nvSpPr>
        <xdr:cNvPr id="309" name="円/楕円 308"/>
        <xdr:cNvSpPr/>
      </xdr:nvSpPr>
      <xdr:spPr>
        <a:xfrm>
          <a:off x="8699500" y="598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100454</xdr:rowOff>
    </xdr:from>
    <xdr:ext cx="534377" cy="259045"/>
    <xdr:sp macro="" textlink="">
      <xdr:nvSpPr>
        <xdr:cNvPr id="310" name="テキスト ボックス 309"/>
        <xdr:cNvSpPr txBox="1"/>
      </xdr:nvSpPr>
      <xdr:spPr>
        <a:xfrm>
          <a:off x="8483111" y="575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141844</xdr:rowOff>
    </xdr:from>
    <xdr:to>
      <xdr:col>11</xdr:col>
      <xdr:colOff>358775</xdr:colOff>
      <xdr:row>36</xdr:row>
      <xdr:rowOff>71994</xdr:rowOff>
    </xdr:to>
    <xdr:sp macro="" textlink="">
      <xdr:nvSpPr>
        <xdr:cNvPr id="311" name="円/楕円 310"/>
        <xdr:cNvSpPr/>
      </xdr:nvSpPr>
      <xdr:spPr>
        <a:xfrm>
          <a:off x="7810500" y="614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88521</xdr:rowOff>
    </xdr:from>
    <xdr:ext cx="534377" cy="259045"/>
    <xdr:sp macro="" textlink="">
      <xdr:nvSpPr>
        <xdr:cNvPr id="312" name="テキスト ボックス 311"/>
        <xdr:cNvSpPr txBox="1"/>
      </xdr:nvSpPr>
      <xdr:spPr>
        <a:xfrm>
          <a:off x="7594111" y="591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10,092</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121178</xdr:rowOff>
    </xdr:from>
    <xdr:to>
      <xdr:col>10</xdr:col>
      <xdr:colOff>155575</xdr:colOff>
      <xdr:row>32</xdr:row>
      <xdr:rowOff>51328</xdr:rowOff>
    </xdr:to>
    <xdr:sp macro="" textlink="">
      <xdr:nvSpPr>
        <xdr:cNvPr id="313" name="円/楕円 312"/>
        <xdr:cNvSpPr/>
      </xdr:nvSpPr>
      <xdr:spPr>
        <a:xfrm>
          <a:off x="6921500" y="54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67855</xdr:rowOff>
    </xdr:from>
    <xdr:ext cx="534377" cy="259045"/>
    <xdr:sp macro="" textlink="">
      <xdr:nvSpPr>
        <xdr:cNvPr id="314" name="テキスト ボックス 313"/>
        <xdr:cNvSpPr txBox="1"/>
      </xdr:nvSpPr>
      <xdr:spPr>
        <a:xfrm>
          <a:off x="6705111" y="521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171</xdr:rowOff>
    </xdr:from>
    <xdr:to>
      <xdr:col>15</xdr:col>
      <xdr:colOff>180975</xdr:colOff>
      <xdr:row>58</xdr:row>
      <xdr:rowOff>92330</xdr:rowOff>
    </xdr:to>
    <xdr:cxnSp macro="">
      <xdr:nvCxnSpPr>
        <xdr:cNvPr id="343" name="直線コネクタ 342"/>
        <xdr:cNvCxnSpPr/>
      </xdr:nvCxnSpPr>
      <xdr:spPr>
        <a:xfrm>
          <a:off x="9639300" y="9944271"/>
          <a:ext cx="838200" cy="9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171</xdr:rowOff>
    </xdr:from>
    <xdr:to>
      <xdr:col>14</xdr:col>
      <xdr:colOff>28575</xdr:colOff>
      <xdr:row>58</xdr:row>
      <xdr:rowOff>68468</xdr:rowOff>
    </xdr:to>
    <xdr:cxnSp macro="">
      <xdr:nvCxnSpPr>
        <xdr:cNvPr id="346" name="直線コネクタ 345"/>
        <xdr:cNvCxnSpPr/>
      </xdr:nvCxnSpPr>
      <xdr:spPr>
        <a:xfrm flipV="1">
          <a:off x="8750300" y="9944271"/>
          <a:ext cx="889000" cy="6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68468</xdr:rowOff>
    </xdr:from>
    <xdr:to>
      <xdr:col>12</xdr:col>
      <xdr:colOff>511175</xdr:colOff>
      <xdr:row>58</xdr:row>
      <xdr:rowOff>125786</xdr:rowOff>
    </xdr:to>
    <xdr:cxnSp macro="">
      <xdr:nvCxnSpPr>
        <xdr:cNvPr id="349" name="直線コネクタ 348"/>
        <xdr:cNvCxnSpPr/>
      </xdr:nvCxnSpPr>
      <xdr:spPr>
        <a:xfrm flipV="1">
          <a:off x="7861300" y="10012568"/>
          <a:ext cx="889000" cy="5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98693</xdr:rowOff>
    </xdr:from>
    <xdr:to>
      <xdr:col>11</xdr:col>
      <xdr:colOff>307975</xdr:colOff>
      <xdr:row>58</xdr:row>
      <xdr:rowOff>125786</xdr:rowOff>
    </xdr:to>
    <xdr:cxnSp macro="">
      <xdr:nvCxnSpPr>
        <xdr:cNvPr id="352" name="直線コネクタ 351"/>
        <xdr:cNvCxnSpPr/>
      </xdr:nvCxnSpPr>
      <xdr:spPr>
        <a:xfrm>
          <a:off x="6972300" y="10042793"/>
          <a:ext cx="889000" cy="2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41530</xdr:rowOff>
    </xdr:from>
    <xdr:to>
      <xdr:col>15</xdr:col>
      <xdr:colOff>231775</xdr:colOff>
      <xdr:row>58</xdr:row>
      <xdr:rowOff>143130</xdr:rowOff>
    </xdr:to>
    <xdr:sp macro="" textlink="">
      <xdr:nvSpPr>
        <xdr:cNvPr id="362" name="円/楕円 361"/>
        <xdr:cNvSpPr/>
      </xdr:nvSpPr>
      <xdr:spPr>
        <a:xfrm>
          <a:off x="10426700" y="99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127907</xdr:rowOff>
    </xdr:from>
    <xdr:ext cx="534377" cy="259045"/>
    <xdr:sp macro="" textlink="">
      <xdr:nvSpPr>
        <xdr:cNvPr id="363" name="農林水産業費該当値テキスト"/>
        <xdr:cNvSpPr txBox="1"/>
      </xdr:nvSpPr>
      <xdr:spPr>
        <a:xfrm>
          <a:off x="10528300" y="990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32,433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120821</xdr:rowOff>
    </xdr:from>
    <xdr:to>
      <xdr:col>14</xdr:col>
      <xdr:colOff>79375</xdr:colOff>
      <xdr:row>58</xdr:row>
      <xdr:rowOff>50971</xdr:rowOff>
    </xdr:to>
    <xdr:sp macro="" textlink="">
      <xdr:nvSpPr>
        <xdr:cNvPr id="364" name="円/楕円 363"/>
        <xdr:cNvSpPr/>
      </xdr:nvSpPr>
      <xdr:spPr>
        <a:xfrm>
          <a:off x="9588500" y="98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42098</xdr:rowOff>
    </xdr:from>
    <xdr:ext cx="534377" cy="259045"/>
    <xdr:sp macro="" textlink="">
      <xdr:nvSpPr>
        <xdr:cNvPr id="365" name="テキスト ボックス 364"/>
        <xdr:cNvSpPr txBox="1"/>
      </xdr:nvSpPr>
      <xdr:spPr>
        <a:xfrm>
          <a:off x="9372111" y="998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56,622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17668</xdr:rowOff>
    </xdr:from>
    <xdr:to>
      <xdr:col>12</xdr:col>
      <xdr:colOff>561975</xdr:colOff>
      <xdr:row>58</xdr:row>
      <xdr:rowOff>119268</xdr:rowOff>
    </xdr:to>
    <xdr:sp macro="" textlink="">
      <xdr:nvSpPr>
        <xdr:cNvPr id="366" name="円/楕円 365"/>
        <xdr:cNvSpPr/>
      </xdr:nvSpPr>
      <xdr:spPr>
        <a:xfrm>
          <a:off x="8699500" y="996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110395</xdr:rowOff>
    </xdr:from>
    <xdr:ext cx="534377" cy="259045"/>
    <xdr:sp macro="" textlink="">
      <xdr:nvSpPr>
        <xdr:cNvPr id="367" name="テキスト ボックス 366"/>
        <xdr:cNvSpPr txBox="1"/>
      </xdr:nvSpPr>
      <xdr:spPr>
        <a:xfrm>
          <a:off x="8483111" y="1005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74986</xdr:rowOff>
    </xdr:from>
    <xdr:to>
      <xdr:col>11</xdr:col>
      <xdr:colOff>358775</xdr:colOff>
      <xdr:row>59</xdr:row>
      <xdr:rowOff>5136</xdr:rowOff>
    </xdr:to>
    <xdr:sp macro="" textlink="">
      <xdr:nvSpPr>
        <xdr:cNvPr id="368" name="円/楕円 367"/>
        <xdr:cNvSpPr/>
      </xdr:nvSpPr>
      <xdr:spPr>
        <a:xfrm>
          <a:off x="7810500" y="100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167713</xdr:rowOff>
    </xdr:from>
    <xdr:ext cx="534377" cy="259045"/>
    <xdr:sp macro="" textlink="">
      <xdr:nvSpPr>
        <xdr:cNvPr id="369" name="テキスト ボックス 368"/>
        <xdr:cNvSpPr txBox="1"/>
      </xdr:nvSpPr>
      <xdr:spPr>
        <a:xfrm>
          <a:off x="7594111" y="1011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47893</xdr:rowOff>
    </xdr:from>
    <xdr:to>
      <xdr:col>10</xdr:col>
      <xdr:colOff>155575</xdr:colOff>
      <xdr:row>58</xdr:row>
      <xdr:rowOff>149493</xdr:rowOff>
    </xdr:to>
    <xdr:sp macro="" textlink="">
      <xdr:nvSpPr>
        <xdr:cNvPr id="370" name="円/楕円 369"/>
        <xdr:cNvSpPr/>
      </xdr:nvSpPr>
      <xdr:spPr>
        <a:xfrm>
          <a:off x="6921500" y="999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140620</xdr:rowOff>
    </xdr:from>
    <xdr:ext cx="534377" cy="259045"/>
    <xdr:sp macro="" textlink="">
      <xdr:nvSpPr>
        <xdr:cNvPr id="371" name="テキスト ボックス 370"/>
        <xdr:cNvSpPr txBox="1"/>
      </xdr:nvSpPr>
      <xdr:spPr>
        <a:xfrm>
          <a:off x="6705111" y="100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65596</xdr:rowOff>
    </xdr:from>
    <xdr:to>
      <xdr:col>15</xdr:col>
      <xdr:colOff>180975</xdr:colOff>
      <xdr:row>78</xdr:row>
      <xdr:rowOff>147701</xdr:rowOff>
    </xdr:to>
    <xdr:cxnSp macro="">
      <xdr:nvCxnSpPr>
        <xdr:cNvPr id="400" name="直線コネクタ 399"/>
        <xdr:cNvCxnSpPr/>
      </xdr:nvCxnSpPr>
      <xdr:spPr>
        <a:xfrm flipV="1">
          <a:off x="9639300" y="13438696"/>
          <a:ext cx="838200" cy="8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141415</xdr:rowOff>
    </xdr:from>
    <xdr:to>
      <xdr:col>14</xdr:col>
      <xdr:colOff>28575</xdr:colOff>
      <xdr:row>78</xdr:row>
      <xdr:rowOff>147701</xdr:rowOff>
    </xdr:to>
    <xdr:cxnSp macro="">
      <xdr:nvCxnSpPr>
        <xdr:cNvPr id="403" name="直線コネクタ 402"/>
        <xdr:cNvCxnSpPr/>
      </xdr:nvCxnSpPr>
      <xdr:spPr>
        <a:xfrm>
          <a:off x="8750300" y="13514515"/>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127305</xdr:rowOff>
    </xdr:from>
    <xdr:to>
      <xdr:col>12</xdr:col>
      <xdr:colOff>511175</xdr:colOff>
      <xdr:row>78</xdr:row>
      <xdr:rowOff>141415</xdr:rowOff>
    </xdr:to>
    <xdr:cxnSp macro="">
      <xdr:nvCxnSpPr>
        <xdr:cNvPr id="406" name="直線コネクタ 405"/>
        <xdr:cNvCxnSpPr/>
      </xdr:nvCxnSpPr>
      <xdr:spPr>
        <a:xfrm>
          <a:off x="7861300" y="13500405"/>
          <a:ext cx="889000" cy="1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123140</xdr:rowOff>
    </xdr:from>
    <xdr:to>
      <xdr:col>11</xdr:col>
      <xdr:colOff>307975</xdr:colOff>
      <xdr:row>78</xdr:row>
      <xdr:rowOff>127305</xdr:rowOff>
    </xdr:to>
    <xdr:cxnSp macro="">
      <xdr:nvCxnSpPr>
        <xdr:cNvPr id="409" name="直線コネクタ 408"/>
        <xdr:cNvCxnSpPr/>
      </xdr:nvCxnSpPr>
      <xdr:spPr>
        <a:xfrm>
          <a:off x="6972300" y="13496240"/>
          <a:ext cx="889000" cy="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14796</xdr:rowOff>
    </xdr:from>
    <xdr:to>
      <xdr:col>15</xdr:col>
      <xdr:colOff>231775</xdr:colOff>
      <xdr:row>78</xdr:row>
      <xdr:rowOff>116396</xdr:rowOff>
    </xdr:to>
    <xdr:sp macro="" textlink="">
      <xdr:nvSpPr>
        <xdr:cNvPr id="419" name="円/楕円 418"/>
        <xdr:cNvSpPr/>
      </xdr:nvSpPr>
      <xdr:spPr>
        <a:xfrm>
          <a:off x="10426700" y="133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101173</xdr:rowOff>
    </xdr:from>
    <xdr:ext cx="534377" cy="259045"/>
    <xdr:sp macro="" textlink="">
      <xdr:nvSpPr>
        <xdr:cNvPr id="420" name="商工費該当値テキスト"/>
        <xdr:cNvSpPr txBox="1"/>
      </xdr:nvSpPr>
      <xdr:spPr>
        <a:xfrm>
          <a:off x="10528300" y="1330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11,835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96901</xdr:rowOff>
    </xdr:from>
    <xdr:to>
      <xdr:col>14</xdr:col>
      <xdr:colOff>79375</xdr:colOff>
      <xdr:row>79</xdr:row>
      <xdr:rowOff>27051</xdr:rowOff>
    </xdr:to>
    <xdr:sp macro="" textlink="">
      <xdr:nvSpPr>
        <xdr:cNvPr id="421" name="円/楕円 420"/>
        <xdr:cNvSpPr/>
      </xdr:nvSpPr>
      <xdr:spPr>
        <a:xfrm>
          <a:off x="9588500" y="1347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18178</xdr:rowOff>
    </xdr:from>
    <xdr:ext cx="469744" cy="259045"/>
    <xdr:sp macro="" textlink="">
      <xdr:nvSpPr>
        <xdr:cNvPr id="422" name="テキスト ボックス 421"/>
        <xdr:cNvSpPr txBox="1"/>
      </xdr:nvSpPr>
      <xdr:spPr>
        <a:xfrm>
          <a:off x="9404427" y="1356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90615</xdr:rowOff>
    </xdr:from>
    <xdr:to>
      <xdr:col>12</xdr:col>
      <xdr:colOff>561975</xdr:colOff>
      <xdr:row>79</xdr:row>
      <xdr:rowOff>20765</xdr:rowOff>
    </xdr:to>
    <xdr:sp macro="" textlink="">
      <xdr:nvSpPr>
        <xdr:cNvPr id="423" name="円/楕円 422"/>
        <xdr:cNvSpPr/>
      </xdr:nvSpPr>
      <xdr:spPr>
        <a:xfrm>
          <a:off x="8699500" y="1346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11892</xdr:rowOff>
    </xdr:from>
    <xdr:ext cx="469744" cy="259045"/>
    <xdr:sp macro="" textlink="">
      <xdr:nvSpPr>
        <xdr:cNvPr id="424" name="テキスト ボックス 423"/>
        <xdr:cNvSpPr txBox="1"/>
      </xdr:nvSpPr>
      <xdr:spPr>
        <a:xfrm>
          <a:off x="8515427" y="1355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76505</xdr:rowOff>
    </xdr:from>
    <xdr:to>
      <xdr:col>11</xdr:col>
      <xdr:colOff>358775</xdr:colOff>
      <xdr:row>79</xdr:row>
      <xdr:rowOff>6655</xdr:rowOff>
    </xdr:to>
    <xdr:sp macro="" textlink="">
      <xdr:nvSpPr>
        <xdr:cNvPr id="425" name="円/楕円 424"/>
        <xdr:cNvSpPr/>
      </xdr:nvSpPr>
      <xdr:spPr>
        <a:xfrm>
          <a:off x="7810500" y="134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169232</xdr:rowOff>
    </xdr:from>
    <xdr:ext cx="469744" cy="259045"/>
    <xdr:sp macro="" textlink="">
      <xdr:nvSpPr>
        <xdr:cNvPr id="426" name="テキスト ボックス 425"/>
        <xdr:cNvSpPr txBox="1"/>
      </xdr:nvSpPr>
      <xdr:spPr>
        <a:xfrm>
          <a:off x="7626427" y="1354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72340</xdr:rowOff>
    </xdr:from>
    <xdr:to>
      <xdr:col>10</xdr:col>
      <xdr:colOff>155575</xdr:colOff>
      <xdr:row>79</xdr:row>
      <xdr:rowOff>2490</xdr:rowOff>
    </xdr:to>
    <xdr:sp macro="" textlink="">
      <xdr:nvSpPr>
        <xdr:cNvPr id="427" name="円/楕円 426"/>
        <xdr:cNvSpPr/>
      </xdr:nvSpPr>
      <xdr:spPr>
        <a:xfrm>
          <a:off x="6921500" y="134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165067</xdr:rowOff>
    </xdr:from>
    <xdr:ext cx="469744" cy="259045"/>
    <xdr:sp macro="" textlink="">
      <xdr:nvSpPr>
        <xdr:cNvPr id="428" name="テキスト ボックス 427"/>
        <xdr:cNvSpPr txBox="1"/>
      </xdr:nvSpPr>
      <xdr:spPr>
        <a:xfrm>
          <a:off x="6737427" y="1353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5748</xdr:rowOff>
    </xdr:from>
    <xdr:to>
      <xdr:col>15</xdr:col>
      <xdr:colOff>180975</xdr:colOff>
      <xdr:row>97</xdr:row>
      <xdr:rowOff>18321</xdr:rowOff>
    </xdr:to>
    <xdr:cxnSp macro="">
      <xdr:nvCxnSpPr>
        <xdr:cNvPr id="457" name="直線コネクタ 456"/>
        <xdr:cNvCxnSpPr/>
      </xdr:nvCxnSpPr>
      <xdr:spPr>
        <a:xfrm flipV="1">
          <a:off x="9639300" y="16636398"/>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18321</xdr:rowOff>
    </xdr:from>
    <xdr:to>
      <xdr:col>14</xdr:col>
      <xdr:colOff>28575</xdr:colOff>
      <xdr:row>97</xdr:row>
      <xdr:rowOff>98064</xdr:rowOff>
    </xdr:to>
    <xdr:cxnSp macro="">
      <xdr:nvCxnSpPr>
        <xdr:cNvPr id="460" name="直線コネクタ 459"/>
        <xdr:cNvCxnSpPr/>
      </xdr:nvCxnSpPr>
      <xdr:spPr>
        <a:xfrm flipV="1">
          <a:off x="8750300" y="16648971"/>
          <a:ext cx="889000" cy="7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98064</xdr:rowOff>
    </xdr:from>
    <xdr:to>
      <xdr:col>12</xdr:col>
      <xdr:colOff>511175</xdr:colOff>
      <xdr:row>98</xdr:row>
      <xdr:rowOff>61443</xdr:rowOff>
    </xdr:to>
    <xdr:cxnSp macro="">
      <xdr:nvCxnSpPr>
        <xdr:cNvPr id="463" name="直線コネクタ 462"/>
        <xdr:cNvCxnSpPr/>
      </xdr:nvCxnSpPr>
      <xdr:spPr>
        <a:xfrm flipV="1">
          <a:off x="7861300" y="16728714"/>
          <a:ext cx="889000" cy="13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61443</xdr:rowOff>
    </xdr:from>
    <xdr:to>
      <xdr:col>11</xdr:col>
      <xdr:colOff>307975</xdr:colOff>
      <xdr:row>98</xdr:row>
      <xdr:rowOff>83655</xdr:rowOff>
    </xdr:to>
    <xdr:cxnSp macro="">
      <xdr:nvCxnSpPr>
        <xdr:cNvPr id="466" name="直線コネクタ 465"/>
        <xdr:cNvCxnSpPr/>
      </xdr:nvCxnSpPr>
      <xdr:spPr>
        <a:xfrm flipV="1">
          <a:off x="6972300" y="16863543"/>
          <a:ext cx="889000" cy="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25908</xdr:rowOff>
    </xdr:from>
    <xdr:ext cx="534377" cy="259045"/>
    <xdr:sp macro="" textlink="">
      <xdr:nvSpPr>
        <xdr:cNvPr id="470" name="テキスト ボックス 469"/>
        <xdr:cNvSpPr txBox="1"/>
      </xdr:nvSpPr>
      <xdr:spPr>
        <a:xfrm>
          <a:off x="6705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126398</xdr:rowOff>
    </xdr:from>
    <xdr:to>
      <xdr:col>15</xdr:col>
      <xdr:colOff>231775</xdr:colOff>
      <xdr:row>97</xdr:row>
      <xdr:rowOff>56548</xdr:rowOff>
    </xdr:to>
    <xdr:sp macro="" textlink="">
      <xdr:nvSpPr>
        <xdr:cNvPr id="476" name="円/楕円 475"/>
        <xdr:cNvSpPr/>
      </xdr:nvSpPr>
      <xdr:spPr>
        <a:xfrm>
          <a:off x="10426700" y="1658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104825</xdr:rowOff>
    </xdr:from>
    <xdr:ext cx="534377" cy="259045"/>
    <xdr:sp macro="" textlink="">
      <xdr:nvSpPr>
        <xdr:cNvPr id="477" name="土木費該当値テキスト"/>
        <xdr:cNvSpPr txBox="1"/>
      </xdr:nvSpPr>
      <xdr:spPr>
        <a:xfrm>
          <a:off x="10528300" y="1656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50,079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138971</xdr:rowOff>
    </xdr:from>
    <xdr:to>
      <xdr:col>14</xdr:col>
      <xdr:colOff>79375</xdr:colOff>
      <xdr:row>97</xdr:row>
      <xdr:rowOff>69121</xdr:rowOff>
    </xdr:to>
    <xdr:sp macro="" textlink="">
      <xdr:nvSpPr>
        <xdr:cNvPr id="478" name="円/楕円 477"/>
        <xdr:cNvSpPr/>
      </xdr:nvSpPr>
      <xdr:spPr>
        <a:xfrm>
          <a:off x="9588500" y="1659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60248</xdr:rowOff>
    </xdr:from>
    <xdr:ext cx="534377" cy="259045"/>
    <xdr:sp macro="" textlink="">
      <xdr:nvSpPr>
        <xdr:cNvPr id="479" name="テキスト ボックス 478"/>
        <xdr:cNvSpPr txBox="1"/>
      </xdr:nvSpPr>
      <xdr:spPr>
        <a:xfrm>
          <a:off x="9372111" y="166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48,429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47264</xdr:rowOff>
    </xdr:from>
    <xdr:to>
      <xdr:col>12</xdr:col>
      <xdr:colOff>561975</xdr:colOff>
      <xdr:row>97</xdr:row>
      <xdr:rowOff>148864</xdr:rowOff>
    </xdr:to>
    <xdr:sp macro="" textlink="">
      <xdr:nvSpPr>
        <xdr:cNvPr id="480" name="円/楕円 479"/>
        <xdr:cNvSpPr/>
      </xdr:nvSpPr>
      <xdr:spPr>
        <a:xfrm>
          <a:off x="8699500" y="1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139991</xdr:rowOff>
    </xdr:from>
    <xdr:ext cx="534377" cy="259045"/>
    <xdr:sp macro="" textlink="">
      <xdr:nvSpPr>
        <xdr:cNvPr id="481" name="テキスト ボックス 480"/>
        <xdr:cNvSpPr txBox="1"/>
      </xdr:nvSpPr>
      <xdr:spPr>
        <a:xfrm>
          <a:off x="8483111" y="1677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10643</xdr:rowOff>
    </xdr:from>
    <xdr:to>
      <xdr:col>11</xdr:col>
      <xdr:colOff>358775</xdr:colOff>
      <xdr:row>98</xdr:row>
      <xdr:rowOff>112243</xdr:rowOff>
    </xdr:to>
    <xdr:sp macro="" textlink="">
      <xdr:nvSpPr>
        <xdr:cNvPr id="482" name="円/楕円 481"/>
        <xdr:cNvSpPr/>
      </xdr:nvSpPr>
      <xdr:spPr>
        <a:xfrm>
          <a:off x="7810500" y="1681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103370</xdr:rowOff>
    </xdr:from>
    <xdr:ext cx="534377" cy="259045"/>
    <xdr:sp macro="" textlink="">
      <xdr:nvSpPr>
        <xdr:cNvPr id="483" name="テキスト ボックス 482"/>
        <xdr:cNvSpPr txBox="1"/>
      </xdr:nvSpPr>
      <xdr:spPr>
        <a:xfrm>
          <a:off x="7594111" y="1690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32855</xdr:rowOff>
    </xdr:from>
    <xdr:to>
      <xdr:col>10</xdr:col>
      <xdr:colOff>155575</xdr:colOff>
      <xdr:row>98</xdr:row>
      <xdr:rowOff>134455</xdr:rowOff>
    </xdr:to>
    <xdr:sp macro="" textlink="">
      <xdr:nvSpPr>
        <xdr:cNvPr id="484" name="円/楕円 483"/>
        <xdr:cNvSpPr/>
      </xdr:nvSpPr>
      <xdr:spPr>
        <a:xfrm>
          <a:off x="6921500" y="168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125582</xdr:rowOff>
    </xdr:from>
    <xdr:ext cx="534377" cy="259045"/>
    <xdr:sp macro="" textlink="">
      <xdr:nvSpPr>
        <xdr:cNvPr id="485" name="テキスト ボックス 484"/>
        <xdr:cNvSpPr txBox="1"/>
      </xdr:nvSpPr>
      <xdr:spPr>
        <a:xfrm>
          <a:off x="6705111" y="1692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6495</xdr:rowOff>
    </xdr:from>
    <xdr:to>
      <xdr:col>23</xdr:col>
      <xdr:colOff>517525</xdr:colOff>
      <xdr:row>34</xdr:row>
      <xdr:rowOff>15273</xdr:rowOff>
    </xdr:to>
    <xdr:cxnSp macro="">
      <xdr:nvCxnSpPr>
        <xdr:cNvPr id="514" name="直線コネクタ 513"/>
        <xdr:cNvCxnSpPr/>
      </xdr:nvCxnSpPr>
      <xdr:spPr>
        <a:xfrm flipV="1">
          <a:off x="15481300" y="5664345"/>
          <a:ext cx="838200" cy="18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136760</xdr:rowOff>
    </xdr:from>
    <xdr:ext cx="534377" cy="259045"/>
    <xdr:sp macro="" textlink="">
      <xdr:nvSpPr>
        <xdr:cNvPr id="515" name="消防費平均値テキスト"/>
        <xdr:cNvSpPr txBox="1"/>
      </xdr:nvSpPr>
      <xdr:spPr>
        <a:xfrm>
          <a:off x="16370300" y="6308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15273</xdr:rowOff>
    </xdr:from>
    <xdr:to>
      <xdr:col>22</xdr:col>
      <xdr:colOff>365125</xdr:colOff>
      <xdr:row>37</xdr:row>
      <xdr:rowOff>47673</xdr:rowOff>
    </xdr:to>
    <xdr:cxnSp macro="">
      <xdr:nvCxnSpPr>
        <xdr:cNvPr id="517" name="直線コネクタ 516"/>
        <xdr:cNvCxnSpPr/>
      </xdr:nvCxnSpPr>
      <xdr:spPr>
        <a:xfrm flipV="1">
          <a:off x="14592300" y="5844573"/>
          <a:ext cx="889000" cy="54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67632</xdr:rowOff>
    </xdr:from>
    <xdr:ext cx="534377" cy="259045"/>
    <xdr:sp macro="" textlink="">
      <xdr:nvSpPr>
        <xdr:cNvPr id="519" name="テキスト ボックス 518"/>
        <xdr:cNvSpPr txBox="1"/>
      </xdr:nvSpPr>
      <xdr:spPr>
        <a:xfrm>
          <a:off x="15214111" y="64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47673</xdr:rowOff>
    </xdr:from>
    <xdr:to>
      <xdr:col>21</xdr:col>
      <xdr:colOff>161925</xdr:colOff>
      <xdr:row>37</xdr:row>
      <xdr:rowOff>141094</xdr:rowOff>
    </xdr:to>
    <xdr:cxnSp macro="">
      <xdr:nvCxnSpPr>
        <xdr:cNvPr id="520" name="直線コネクタ 519"/>
        <xdr:cNvCxnSpPr/>
      </xdr:nvCxnSpPr>
      <xdr:spPr>
        <a:xfrm flipV="1">
          <a:off x="13703300" y="6391323"/>
          <a:ext cx="889000" cy="9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139328</xdr:rowOff>
    </xdr:from>
    <xdr:ext cx="534377" cy="259045"/>
    <xdr:sp macro="" textlink="">
      <xdr:nvSpPr>
        <xdr:cNvPr id="522" name="テキスト ボックス 521"/>
        <xdr:cNvSpPr txBox="1"/>
      </xdr:nvSpPr>
      <xdr:spPr>
        <a:xfrm>
          <a:off x="14325111" y="64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141094</xdr:rowOff>
    </xdr:from>
    <xdr:to>
      <xdr:col>19</xdr:col>
      <xdr:colOff>644525</xdr:colOff>
      <xdr:row>37</xdr:row>
      <xdr:rowOff>171026</xdr:rowOff>
    </xdr:to>
    <xdr:cxnSp macro="">
      <xdr:nvCxnSpPr>
        <xdr:cNvPr id="523" name="直線コネクタ 522"/>
        <xdr:cNvCxnSpPr/>
      </xdr:nvCxnSpPr>
      <xdr:spPr>
        <a:xfrm flipV="1">
          <a:off x="12814300" y="6484744"/>
          <a:ext cx="889000" cy="2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127145</xdr:rowOff>
    </xdr:from>
    <xdr:to>
      <xdr:col>23</xdr:col>
      <xdr:colOff>568325</xdr:colOff>
      <xdr:row>33</xdr:row>
      <xdr:rowOff>57295</xdr:rowOff>
    </xdr:to>
    <xdr:sp macro="" textlink="">
      <xdr:nvSpPr>
        <xdr:cNvPr id="533" name="円/楕円 532"/>
        <xdr:cNvSpPr/>
      </xdr:nvSpPr>
      <xdr:spPr>
        <a:xfrm>
          <a:off x="16268700" y="561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150022</xdr:rowOff>
    </xdr:from>
    <xdr:ext cx="599010" cy="259045"/>
    <xdr:sp macro="" textlink="">
      <xdr:nvSpPr>
        <xdr:cNvPr id="534" name="消防費該当値テキスト"/>
        <xdr:cNvSpPr txBox="1"/>
      </xdr:nvSpPr>
      <xdr:spPr>
        <a:xfrm>
          <a:off x="16370300" y="5464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139,981</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135923</xdr:rowOff>
    </xdr:from>
    <xdr:to>
      <xdr:col>22</xdr:col>
      <xdr:colOff>415925</xdr:colOff>
      <xdr:row>34</xdr:row>
      <xdr:rowOff>66073</xdr:rowOff>
    </xdr:to>
    <xdr:sp macro="" textlink="">
      <xdr:nvSpPr>
        <xdr:cNvPr id="535" name="円/楕円 534"/>
        <xdr:cNvSpPr/>
      </xdr:nvSpPr>
      <xdr:spPr>
        <a:xfrm>
          <a:off x="15430500" y="57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32</xdr:row>
      <xdr:rowOff>82600</xdr:rowOff>
    </xdr:from>
    <xdr:ext cx="599010" cy="259045"/>
    <xdr:sp macro="" textlink="">
      <xdr:nvSpPr>
        <xdr:cNvPr id="536" name="テキスト ボックス 535"/>
        <xdr:cNvSpPr txBox="1"/>
      </xdr:nvSpPr>
      <xdr:spPr>
        <a:xfrm>
          <a:off x="15181794" y="5569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116,329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168323</xdr:rowOff>
    </xdr:from>
    <xdr:to>
      <xdr:col>21</xdr:col>
      <xdr:colOff>212725</xdr:colOff>
      <xdr:row>37</xdr:row>
      <xdr:rowOff>98473</xdr:rowOff>
    </xdr:to>
    <xdr:sp macro="" textlink="">
      <xdr:nvSpPr>
        <xdr:cNvPr id="537" name="円/楕円 536"/>
        <xdr:cNvSpPr/>
      </xdr:nvSpPr>
      <xdr:spPr>
        <a:xfrm>
          <a:off x="14541500" y="634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115000</xdr:rowOff>
    </xdr:from>
    <xdr:ext cx="534377" cy="259045"/>
    <xdr:sp macro="" textlink="">
      <xdr:nvSpPr>
        <xdr:cNvPr id="538" name="テキスト ボックス 537"/>
        <xdr:cNvSpPr txBox="1"/>
      </xdr:nvSpPr>
      <xdr:spPr>
        <a:xfrm>
          <a:off x="14325111" y="611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44,577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90294</xdr:rowOff>
    </xdr:from>
    <xdr:to>
      <xdr:col>20</xdr:col>
      <xdr:colOff>9525</xdr:colOff>
      <xdr:row>38</xdr:row>
      <xdr:rowOff>20444</xdr:rowOff>
    </xdr:to>
    <xdr:sp macro="" textlink="">
      <xdr:nvSpPr>
        <xdr:cNvPr id="539" name="円/楕円 538"/>
        <xdr:cNvSpPr/>
      </xdr:nvSpPr>
      <xdr:spPr>
        <a:xfrm>
          <a:off x="13652500" y="643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11571</xdr:rowOff>
    </xdr:from>
    <xdr:ext cx="534377" cy="259045"/>
    <xdr:sp macro="" textlink="">
      <xdr:nvSpPr>
        <xdr:cNvPr id="540" name="テキスト ボックス 539"/>
        <xdr:cNvSpPr txBox="1"/>
      </xdr:nvSpPr>
      <xdr:spPr>
        <a:xfrm>
          <a:off x="13436111" y="652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120226</xdr:rowOff>
    </xdr:from>
    <xdr:to>
      <xdr:col>18</xdr:col>
      <xdr:colOff>492125</xdr:colOff>
      <xdr:row>38</xdr:row>
      <xdr:rowOff>50376</xdr:rowOff>
    </xdr:to>
    <xdr:sp macro="" textlink="">
      <xdr:nvSpPr>
        <xdr:cNvPr id="541" name="円/楕円 540"/>
        <xdr:cNvSpPr/>
      </xdr:nvSpPr>
      <xdr:spPr>
        <a:xfrm>
          <a:off x="12763500" y="646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41503</xdr:rowOff>
    </xdr:from>
    <xdr:ext cx="534377" cy="259045"/>
    <xdr:sp macro="" textlink="">
      <xdr:nvSpPr>
        <xdr:cNvPr id="542" name="テキスト ボックス 541"/>
        <xdr:cNvSpPr txBox="1"/>
      </xdr:nvSpPr>
      <xdr:spPr>
        <a:xfrm>
          <a:off x="12547111" y="655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130830</xdr:rowOff>
    </xdr:from>
    <xdr:to>
      <xdr:col>23</xdr:col>
      <xdr:colOff>517525</xdr:colOff>
      <xdr:row>57</xdr:row>
      <xdr:rowOff>141515</xdr:rowOff>
    </xdr:to>
    <xdr:cxnSp macro="">
      <xdr:nvCxnSpPr>
        <xdr:cNvPr id="569" name="直線コネクタ 568"/>
        <xdr:cNvCxnSpPr/>
      </xdr:nvCxnSpPr>
      <xdr:spPr>
        <a:xfrm flipV="1">
          <a:off x="15481300" y="9903480"/>
          <a:ext cx="838200" cy="1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141515</xdr:rowOff>
    </xdr:from>
    <xdr:to>
      <xdr:col>22</xdr:col>
      <xdr:colOff>365125</xdr:colOff>
      <xdr:row>57</xdr:row>
      <xdr:rowOff>145593</xdr:rowOff>
    </xdr:to>
    <xdr:cxnSp macro="">
      <xdr:nvCxnSpPr>
        <xdr:cNvPr id="572" name="直線コネクタ 571"/>
        <xdr:cNvCxnSpPr/>
      </xdr:nvCxnSpPr>
      <xdr:spPr>
        <a:xfrm flipV="1">
          <a:off x="14592300" y="9914165"/>
          <a:ext cx="889000" cy="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145593</xdr:rowOff>
    </xdr:from>
    <xdr:to>
      <xdr:col>21</xdr:col>
      <xdr:colOff>161925</xdr:colOff>
      <xdr:row>57</xdr:row>
      <xdr:rowOff>151683</xdr:rowOff>
    </xdr:to>
    <xdr:cxnSp macro="">
      <xdr:nvCxnSpPr>
        <xdr:cNvPr id="575" name="直線コネクタ 574"/>
        <xdr:cNvCxnSpPr/>
      </xdr:nvCxnSpPr>
      <xdr:spPr>
        <a:xfrm flipV="1">
          <a:off x="13703300" y="9918243"/>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142411</xdr:rowOff>
    </xdr:from>
    <xdr:to>
      <xdr:col>19</xdr:col>
      <xdr:colOff>644525</xdr:colOff>
      <xdr:row>57</xdr:row>
      <xdr:rowOff>151683</xdr:rowOff>
    </xdr:to>
    <xdr:cxnSp macro="">
      <xdr:nvCxnSpPr>
        <xdr:cNvPr id="578" name="直線コネクタ 577"/>
        <xdr:cNvCxnSpPr/>
      </xdr:nvCxnSpPr>
      <xdr:spPr>
        <a:xfrm>
          <a:off x="12814300" y="9915061"/>
          <a:ext cx="889000" cy="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80030</xdr:rowOff>
    </xdr:from>
    <xdr:to>
      <xdr:col>23</xdr:col>
      <xdr:colOff>568325</xdr:colOff>
      <xdr:row>58</xdr:row>
      <xdr:rowOff>10180</xdr:rowOff>
    </xdr:to>
    <xdr:sp macro="" textlink="">
      <xdr:nvSpPr>
        <xdr:cNvPr id="588" name="円/楕円 587"/>
        <xdr:cNvSpPr/>
      </xdr:nvSpPr>
      <xdr:spPr>
        <a:xfrm>
          <a:off x="16268700" y="985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166407</xdr:rowOff>
    </xdr:from>
    <xdr:ext cx="534377" cy="259045"/>
    <xdr:sp macro="" textlink="">
      <xdr:nvSpPr>
        <xdr:cNvPr id="589" name="教育費該当値テキスト"/>
        <xdr:cNvSpPr txBox="1"/>
      </xdr:nvSpPr>
      <xdr:spPr>
        <a:xfrm>
          <a:off x="16370300" y="976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39,440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90715</xdr:rowOff>
    </xdr:from>
    <xdr:to>
      <xdr:col>22</xdr:col>
      <xdr:colOff>415925</xdr:colOff>
      <xdr:row>58</xdr:row>
      <xdr:rowOff>20865</xdr:rowOff>
    </xdr:to>
    <xdr:sp macro="" textlink="">
      <xdr:nvSpPr>
        <xdr:cNvPr id="590" name="円/楕円 589"/>
        <xdr:cNvSpPr/>
      </xdr:nvSpPr>
      <xdr:spPr>
        <a:xfrm>
          <a:off x="15430500" y="986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11992</xdr:rowOff>
    </xdr:from>
    <xdr:ext cx="534377" cy="259045"/>
    <xdr:sp macro="" textlink="">
      <xdr:nvSpPr>
        <xdr:cNvPr id="591" name="テキスト ボックス 590"/>
        <xdr:cNvSpPr txBox="1"/>
      </xdr:nvSpPr>
      <xdr:spPr>
        <a:xfrm>
          <a:off x="15214111" y="995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94793</xdr:rowOff>
    </xdr:from>
    <xdr:to>
      <xdr:col>21</xdr:col>
      <xdr:colOff>212725</xdr:colOff>
      <xdr:row>58</xdr:row>
      <xdr:rowOff>24943</xdr:rowOff>
    </xdr:to>
    <xdr:sp macro="" textlink="">
      <xdr:nvSpPr>
        <xdr:cNvPr id="592" name="円/楕円 591"/>
        <xdr:cNvSpPr/>
      </xdr:nvSpPr>
      <xdr:spPr>
        <a:xfrm>
          <a:off x="14541500" y="98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16070</xdr:rowOff>
    </xdr:from>
    <xdr:ext cx="534377" cy="259045"/>
    <xdr:sp macro="" textlink="">
      <xdr:nvSpPr>
        <xdr:cNvPr id="593" name="テキスト ボックス 592"/>
        <xdr:cNvSpPr txBox="1"/>
      </xdr:nvSpPr>
      <xdr:spPr>
        <a:xfrm>
          <a:off x="14325111" y="996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100883</xdr:rowOff>
    </xdr:from>
    <xdr:to>
      <xdr:col>20</xdr:col>
      <xdr:colOff>9525</xdr:colOff>
      <xdr:row>58</xdr:row>
      <xdr:rowOff>31033</xdr:rowOff>
    </xdr:to>
    <xdr:sp macro="" textlink="">
      <xdr:nvSpPr>
        <xdr:cNvPr id="594" name="円/楕円 593"/>
        <xdr:cNvSpPr/>
      </xdr:nvSpPr>
      <xdr:spPr>
        <a:xfrm>
          <a:off x="13652500" y="987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22160</xdr:rowOff>
    </xdr:from>
    <xdr:ext cx="534377" cy="259045"/>
    <xdr:sp macro="" textlink="">
      <xdr:nvSpPr>
        <xdr:cNvPr id="595" name="テキスト ボックス 594"/>
        <xdr:cNvSpPr txBox="1"/>
      </xdr:nvSpPr>
      <xdr:spPr>
        <a:xfrm>
          <a:off x="13436111" y="996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34,879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91611</xdr:rowOff>
    </xdr:from>
    <xdr:to>
      <xdr:col>18</xdr:col>
      <xdr:colOff>492125</xdr:colOff>
      <xdr:row>58</xdr:row>
      <xdr:rowOff>21761</xdr:rowOff>
    </xdr:to>
    <xdr:sp macro="" textlink="">
      <xdr:nvSpPr>
        <xdr:cNvPr id="596" name="円/楕円 595"/>
        <xdr:cNvSpPr/>
      </xdr:nvSpPr>
      <xdr:spPr>
        <a:xfrm>
          <a:off x="12763500" y="98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12888</xdr:rowOff>
    </xdr:from>
    <xdr:ext cx="534377" cy="259045"/>
    <xdr:sp macro="" textlink="">
      <xdr:nvSpPr>
        <xdr:cNvPr id="597" name="テキスト ボックス 596"/>
        <xdr:cNvSpPr txBox="1"/>
      </xdr:nvSpPr>
      <xdr:spPr>
        <a:xfrm>
          <a:off x="12547111" y="995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73209</xdr:rowOff>
    </xdr:from>
    <xdr:to>
      <xdr:col>23</xdr:col>
      <xdr:colOff>517525</xdr:colOff>
      <xdr:row>78</xdr:row>
      <xdr:rowOff>87877</xdr:rowOff>
    </xdr:to>
    <xdr:cxnSp macro="">
      <xdr:nvCxnSpPr>
        <xdr:cNvPr id="624" name="直線コネクタ 623"/>
        <xdr:cNvCxnSpPr/>
      </xdr:nvCxnSpPr>
      <xdr:spPr>
        <a:xfrm>
          <a:off x="15481300" y="13446309"/>
          <a:ext cx="8382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17739</xdr:rowOff>
    </xdr:from>
    <xdr:ext cx="534377" cy="259045"/>
    <xdr:sp macro="" textlink="">
      <xdr:nvSpPr>
        <xdr:cNvPr id="625" name="災害復旧費平均値テキスト"/>
        <xdr:cNvSpPr txBox="1"/>
      </xdr:nvSpPr>
      <xdr:spPr>
        <a:xfrm>
          <a:off x="16370300" y="13390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73209</xdr:rowOff>
    </xdr:from>
    <xdr:to>
      <xdr:col>22</xdr:col>
      <xdr:colOff>365125</xdr:colOff>
      <xdr:row>78</xdr:row>
      <xdr:rowOff>126806</xdr:rowOff>
    </xdr:to>
    <xdr:cxnSp macro="">
      <xdr:nvCxnSpPr>
        <xdr:cNvPr id="627" name="直線コネクタ 626"/>
        <xdr:cNvCxnSpPr/>
      </xdr:nvCxnSpPr>
      <xdr:spPr>
        <a:xfrm flipV="1">
          <a:off x="14592300" y="13446309"/>
          <a:ext cx="889000" cy="5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152037</xdr:rowOff>
    </xdr:from>
    <xdr:ext cx="469744" cy="259045"/>
    <xdr:sp macro="" textlink="">
      <xdr:nvSpPr>
        <xdr:cNvPr id="629" name="テキスト ボックス 628"/>
        <xdr:cNvSpPr txBox="1"/>
      </xdr:nvSpPr>
      <xdr:spPr>
        <a:xfrm>
          <a:off x="15246427" y="1352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100518</xdr:rowOff>
    </xdr:from>
    <xdr:to>
      <xdr:col>21</xdr:col>
      <xdr:colOff>161925</xdr:colOff>
      <xdr:row>78</xdr:row>
      <xdr:rowOff>126806</xdr:rowOff>
    </xdr:to>
    <xdr:cxnSp macro="">
      <xdr:nvCxnSpPr>
        <xdr:cNvPr id="630" name="直線コネクタ 629"/>
        <xdr:cNvCxnSpPr/>
      </xdr:nvCxnSpPr>
      <xdr:spPr>
        <a:xfrm>
          <a:off x="13703300" y="13473618"/>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100518</xdr:rowOff>
    </xdr:from>
    <xdr:to>
      <xdr:col>19</xdr:col>
      <xdr:colOff>644525</xdr:colOff>
      <xdr:row>78</xdr:row>
      <xdr:rowOff>108400</xdr:rowOff>
    </xdr:to>
    <xdr:cxnSp macro="">
      <xdr:nvCxnSpPr>
        <xdr:cNvPr id="633" name="直線コネクタ 632"/>
        <xdr:cNvCxnSpPr/>
      </xdr:nvCxnSpPr>
      <xdr:spPr>
        <a:xfrm flipV="1">
          <a:off x="12814300" y="13473618"/>
          <a:ext cx="889000" cy="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37077</xdr:rowOff>
    </xdr:from>
    <xdr:to>
      <xdr:col>23</xdr:col>
      <xdr:colOff>568325</xdr:colOff>
      <xdr:row>78</xdr:row>
      <xdr:rowOff>138677</xdr:rowOff>
    </xdr:to>
    <xdr:sp macro="" textlink="">
      <xdr:nvSpPr>
        <xdr:cNvPr id="643" name="円/楕円 642"/>
        <xdr:cNvSpPr/>
      </xdr:nvSpPr>
      <xdr:spPr>
        <a:xfrm>
          <a:off x="16268700" y="1341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167904</xdr:rowOff>
    </xdr:from>
    <xdr:ext cx="534377" cy="259045"/>
    <xdr:sp macro="" textlink="">
      <xdr:nvSpPr>
        <xdr:cNvPr id="644" name="災害復旧費該当値テキスト"/>
        <xdr:cNvSpPr txBox="1"/>
      </xdr:nvSpPr>
      <xdr:spPr>
        <a:xfrm>
          <a:off x="16370300" y="1319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11,335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22409</xdr:rowOff>
    </xdr:from>
    <xdr:to>
      <xdr:col>22</xdr:col>
      <xdr:colOff>415925</xdr:colOff>
      <xdr:row>78</xdr:row>
      <xdr:rowOff>124009</xdr:rowOff>
    </xdr:to>
    <xdr:sp macro="" textlink="">
      <xdr:nvSpPr>
        <xdr:cNvPr id="645" name="円/楕円 644"/>
        <xdr:cNvSpPr/>
      </xdr:nvSpPr>
      <xdr:spPr>
        <a:xfrm>
          <a:off x="15430500" y="133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140536</xdr:rowOff>
    </xdr:from>
    <xdr:ext cx="534377" cy="259045"/>
    <xdr:sp macro="" textlink="">
      <xdr:nvSpPr>
        <xdr:cNvPr id="646" name="テキスト ボックス 645"/>
        <xdr:cNvSpPr txBox="1"/>
      </xdr:nvSpPr>
      <xdr:spPr>
        <a:xfrm>
          <a:off x="15214111" y="1317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76006</xdr:rowOff>
    </xdr:from>
    <xdr:to>
      <xdr:col>21</xdr:col>
      <xdr:colOff>212725</xdr:colOff>
      <xdr:row>79</xdr:row>
      <xdr:rowOff>6156</xdr:rowOff>
    </xdr:to>
    <xdr:sp macro="" textlink="">
      <xdr:nvSpPr>
        <xdr:cNvPr id="647" name="円/楕円 646"/>
        <xdr:cNvSpPr/>
      </xdr:nvSpPr>
      <xdr:spPr>
        <a:xfrm>
          <a:off x="14541500" y="1344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168733</xdr:rowOff>
    </xdr:from>
    <xdr:ext cx="469744" cy="259045"/>
    <xdr:sp macro="" textlink="">
      <xdr:nvSpPr>
        <xdr:cNvPr id="648" name="テキスト ボックス 647"/>
        <xdr:cNvSpPr txBox="1"/>
      </xdr:nvSpPr>
      <xdr:spPr>
        <a:xfrm>
          <a:off x="14357427" y="1354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49718</xdr:rowOff>
    </xdr:from>
    <xdr:to>
      <xdr:col>20</xdr:col>
      <xdr:colOff>9525</xdr:colOff>
      <xdr:row>78</xdr:row>
      <xdr:rowOff>151318</xdr:rowOff>
    </xdr:to>
    <xdr:sp macro="" textlink="">
      <xdr:nvSpPr>
        <xdr:cNvPr id="649" name="円/楕円 648"/>
        <xdr:cNvSpPr/>
      </xdr:nvSpPr>
      <xdr:spPr>
        <a:xfrm>
          <a:off x="13652500" y="1342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142445</xdr:rowOff>
    </xdr:from>
    <xdr:ext cx="469744" cy="259045"/>
    <xdr:sp macro="" textlink="">
      <xdr:nvSpPr>
        <xdr:cNvPr id="650" name="テキスト ボックス 649"/>
        <xdr:cNvSpPr txBox="1"/>
      </xdr:nvSpPr>
      <xdr:spPr>
        <a:xfrm>
          <a:off x="13468427" y="135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57600</xdr:rowOff>
    </xdr:from>
    <xdr:to>
      <xdr:col>18</xdr:col>
      <xdr:colOff>492125</xdr:colOff>
      <xdr:row>78</xdr:row>
      <xdr:rowOff>159200</xdr:rowOff>
    </xdr:to>
    <xdr:sp macro="" textlink="">
      <xdr:nvSpPr>
        <xdr:cNvPr id="651" name="円/楕円 650"/>
        <xdr:cNvSpPr/>
      </xdr:nvSpPr>
      <xdr:spPr>
        <a:xfrm>
          <a:off x="12763500" y="1343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150327</xdr:rowOff>
    </xdr:from>
    <xdr:ext cx="469744" cy="259045"/>
    <xdr:sp macro="" textlink="">
      <xdr:nvSpPr>
        <xdr:cNvPr id="652" name="テキスト ボックス 651"/>
        <xdr:cNvSpPr txBox="1"/>
      </xdr:nvSpPr>
      <xdr:spPr>
        <a:xfrm>
          <a:off x="12579427" y="135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131476</xdr:rowOff>
    </xdr:from>
    <xdr:to>
      <xdr:col>23</xdr:col>
      <xdr:colOff>517525</xdr:colOff>
      <xdr:row>96</xdr:row>
      <xdr:rowOff>721</xdr:rowOff>
    </xdr:to>
    <xdr:cxnSp macro="">
      <xdr:nvCxnSpPr>
        <xdr:cNvPr id="679" name="直線コネクタ 678"/>
        <xdr:cNvCxnSpPr/>
      </xdr:nvCxnSpPr>
      <xdr:spPr>
        <a:xfrm flipV="1">
          <a:off x="15481300" y="16419226"/>
          <a:ext cx="838200" cy="4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80"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144089</xdr:rowOff>
    </xdr:from>
    <xdr:to>
      <xdr:col>22</xdr:col>
      <xdr:colOff>365125</xdr:colOff>
      <xdr:row>96</xdr:row>
      <xdr:rowOff>721</xdr:rowOff>
    </xdr:to>
    <xdr:cxnSp macro="">
      <xdr:nvCxnSpPr>
        <xdr:cNvPr id="682" name="直線コネクタ 681"/>
        <xdr:cNvCxnSpPr/>
      </xdr:nvCxnSpPr>
      <xdr:spPr>
        <a:xfrm>
          <a:off x="14592300" y="16431839"/>
          <a:ext cx="889000" cy="2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111733</xdr:rowOff>
    </xdr:from>
    <xdr:to>
      <xdr:col>21</xdr:col>
      <xdr:colOff>161925</xdr:colOff>
      <xdr:row>95</xdr:row>
      <xdr:rowOff>144089</xdr:rowOff>
    </xdr:to>
    <xdr:cxnSp macro="">
      <xdr:nvCxnSpPr>
        <xdr:cNvPr id="685" name="直線コネクタ 684"/>
        <xdr:cNvCxnSpPr/>
      </xdr:nvCxnSpPr>
      <xdr:spPr>
        <a:xfrm>
          <a:off x="13703300" y="16399483"/>
          <a:ext cx="889000" cy="3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25466</xdr:rowOff>
    </xdr:from>
    <xdr:ext cx="599010" cy="259045"/>
    <xdr:sp macro="" textlink="">
      <xdr:nvSpPr>
        <xdr:cNvPr id="687" name="テキスト ボックス 686"/>
        <xdr:cNvSpPr txBox="1"/>
      </xdr:nvSpPr>
      <xdr:spPr>
        <a:xfrm>
          <a:off x="14292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21396</xdr:rowOff>
    </xdr:from>
    <xdr:to>
      <xdr:col>19</xdr:col>
      <xdr:colOff>644525</xdr:colOff>
      <xdr:row>95</xdr:row>
      <xdr:rowOff>111733</xdr:rowOff>
    </xdr:to>
    <xdr:cxnSp macro="">
      <xdr:nvCxnSpPr>
        <xdr:cNvPr id="688" name="直線コネクタ 687"/>
        <xdr:cNvCxnSpPr/>
      </xdr:nvCxnSpPr>
      <xdr:spPr>
        <a:xfrm>
          <a:off x="12814300" y="16309146"/>
          <a:ext cx="889000" cy="9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15577</xdr:rowOff>
    </xdr:from>
    <xdr:ext cx="599010" cy="259045"/>
    <xdr:sp macro="" textlink="">
      <xdr:nvSpPr>
        <xdr:cNvPr id="690" name="テキスト ボックス 689"/>
        <xdr:cNvSpPr txBox="1"/>
      </xdr:nvSpPr>
      <xdr:spPr>
        <a:xfrm>
          <a:off x="13403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160413</xdr:rowOff>
    </xdr:from>
    <xdr:ext cx="599010" cy="259045"/>
    <xdr:sp macro="" textlink="">
      <xdr:nvSpPr>
        <xdr:cNvPr id="692" name="テキスト ボックス 691"/>
        <xdr:cNvSpPr txBox="1"/>
      </xdr:nvSpPr>
      <xdr:spPr>
        <a:xfrm>
          <a:off x="12514794" y="1644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80676</xdr:rowOff>
    </xdr:from>
    <xdr:to>
      <xdr:col>23</xdr:col>
      <xdr:colOff>568325</xdr:colOff>
      <xdr:row>96</xdr:row>
      <xdr:rowOff>10826</xdr:rowOff>
    </xdr:to>
    <xdr:sp macro="" textlink="">
      <xdr:nvSpPr>
        <xdr:cNvPr id="698" name="円/楕円 697"/>
        <xdr:cNvSpPr/>
      </xdr:nvSpPr>
      <xdr:spPr>
        <a:xfrm>
          <a:off x="16268700" y="163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103553</xdr:rowOff>
    </xdr:from>
    <xdr:ext cx="599010" cy="259045"/>
    <xdr:sp macro="" textlink="">
      <xdr:nvSpPr>
        <xdr:cNvPr id="699" name="公債費該当値テキスト"/>
        <xdr:cNvSpPr txBox="1"/>
      </xdr:nvSpPr>
      <xdr:spPr>
        <a:xfrm>
          <a:off x="16370300" y="1621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114,299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121371</xdr:rowOff>
    </xdr:from>
    <xdr:to>
      <xdr:col>22</xdr:col>
      <xdr:colOff>415925</xdr:colOff>
      <xdr:row>96</xdr:row>
      <xdr:rowOff>51521</xdr:rowOff>
    </xdr:to>
    <xdr:sp macro="" textlink="">
      <xdr:nvSpPr>
        <xdr:cNvPr id="700" name="円/楕円 699"/>
        <xdr:cNvSpPr/>
      </xdr:nvSpPr>
      <xdr:spPr>
        <a:xfrm>
          <a:off x="15430500" y="1640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42648</xdr:rowOff>
    </xdr:from>
    <xdr:ext cx="599010" cy="259045"/>
    <xdr:sp macro="" textlink="">
      <xdr:nvSpPr>
        <xdr:cNvPr id="701" name="テキスト ボックス 700"/>
        <xdr:cNvSpPr txBox="1"/>
      </xdr:nvSpPr>
      <xdr:spPr>
        <a:xfrm>
          <a:off x="15181794" y="1650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105,398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93289</xdr:rowOff>
    </xdr:from>
    <xdr:to>
      <xdr:col>21</xdr:col>
      <xdr:colOff>212725</xdr:colOff>
      <xdr:row>96</xdr:row>
      <xdr:rowOff>23439</xdr:rowOff>
    </xdr:to>
    <xdr:sp macro="" textlink="">
      <xdr:nvSpPr>
        <xdr:cNvPr id="702" name="円/楕円 701"/>
        <xdr:cNvSpPr/>
      </xdr:nvSpPr>
      <xdr:spPr>
        <a:xfrm>
          <a:off x="14541500" y="163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39966</xdr:rowOff>
    </xdr:from>
    <xdr:ext cx="599010" cy="259045"/>
    <xdr:sp macro="" textlink="">
      <xdr:nvSpPr>
        <xdr:cNvPr id="703" name="テキスト ボックス 702"/>
        <xdr:cNvSpPr txBox="1"/>
      </xdr:nvSpPr>
      <xdr:spPr>
        <a:xfrm>
          <a:off x="14292794" y="16156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111,540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60933</xdr:rowOff>
    </xdr:from>
    <xdr:to>
      <xdr:col>20</xdr:col>
      <xdr:colOff>9525</xdr:colOff>
      <xdr:row>95</xdr:row>
      <xdr:rowOff>162533</xdr:rowOff>
    </xdr:to>
    <xdr:sp macro="" textlink="">
      <xdr:nvSpPr>
        <xdr:cNvPr id="704" name="円/楕円 703"/>
        <xdr:cNvSpPr/>
      </xdr:nvSpPr>
      <xdr:spPr>
        <a:xfrm>
          <a:off x="13652500" y="1634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7610</xdr:rowOff>
    </xdr:from>
    <xdr:ext cx="599010" cy="259045"/>
    <xdr:sp macro="" textlink="">
      <xdr:nvSpPr>
        <xdr:cNvPr id="705" name="テキスト ボックス 704"/>
        <xdr:cNvSpPr txBox="1"/>
      </xdr:nvSpPr>
      <xdr:spPr>
        <a:xfrm>
          <a:off x="13403794" y="1612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118,617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142046</xdr:rowOff>
    </xdr:from>
    <xdr:to>
      <xdr:col>18</xdr:col>
      <xdr:colOff>492125</xdr:colOff>
      <xdr:row>95</xdr:row>
      <xdr:rowOff>72196</xdr:rowOff>
    </xdr:to>
    <xdr:sp macro="" textlink="">
      <xdr:nvSpPr>
        <xdr:cNvPr id="706" name="円/楕円 705"/>
        <xdr:cNvSpPr/>
      </xdr:nvSpPr>
      <xdr:spPr>
        <a:xfrm>
          <a:off x="12763500" y="1625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88723</xdr:rowOff>
    </xdr:from>
    <xdr:ext cx="599010" cy="259045"/>
    <xdr:sp macro="" textlink="">
      <xdr:nvSpPr>
        <xdr:cNvPr id="707" name="テキスト ボックス 706"/>
        <xdr:cNvSpPr txBox="1"/>
      </xdr:nvSpPr>
      <xdr:spPr>
        <a:xfrm>
          <a:off x="12514794" y="16033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27686</xdr:rowOff>
    </xdr:from>
    <xdr:to>
      <xdr:col>29</xdr:col>
      <xdr:colOff>517525</xdr:colOff>
      <xdr:row>38</xdr:row>
      <xdr:rowOff>139700</xdr:rowOff>
    </xdr:to>
    <xdr:cxnSp macro="">
      <xdr:nvCxnSpPr>
        <xdr:cNvPr id="740" name="直線コネクタ 739"/>
        <xdr:cNvCxnSpPr/>
      </xdr:nvCxnSpPr>
      <xdr:spPr>
        <a:xfrm>
          <a:off x="19545300" y="6199886"/>
          <a:ext cx="889000" cy="45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27686</xdr:rowOff>
    </xdr:from>
    <xdr:to>
      <xdr:col>28</xdr:col>
      <xdr:colOff>314325</xdr:colOff>
      <xdr:row>38</xdr:row>
      <xdr:rowOff>4826</xdr:rowOff>
    </xdr:to>
    <xdr:cxnSp macro="">
      <xdr:nvCxnSpPr>
        <xdr:cNvPr id="743" name="直線コネクタ 742"/>
        <xdr:cNvCxnSpPr/>
      </xdr:nvCxnSpPr>
      <xdr:spPr>
        <a:xfrm flipV="1">
          <a:off x="18656300" y="6199886"/>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109390</xdr:rowOff>
    </xdr:from>
    <xdr:ext cx="378565" cy="259045"/>
    <xdr:sp macro="" textlink="">
      <xdr:nvSpPr>
        <xdr:cNvPr id="745" name="テキスト ボックス 744"/>
        <xdr:cNvSpPr txBox="1"/>
      </xdr:nvSpPr>
      <xdr:spPr>
        <a:xfrm>
          <a:off x="19356017" y="6624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84243</xdr:rowOff>
    </xdr:from>
    <xdr:ext cx="378565" cy="259045"/>
    <xdr:sp macro="" textlink="">
      <xdr:nvSpPr>
        <xdr:cNvPr id="747" name="テキスト ボックス 746"/>
        <xdr:cNvSpPr txBox="1"/>
      </xdr:nvSpPr>
      <xdr:spPr>
        <a:xfrm>
          <a:off x="18467017" y="659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148336</xdr:rowOff>
    </xdr:from>
    <xdr:to>
      <xdr:col>28</xdr:col>
      <xdr:colOff>365125</xdr:colOff>
      <xdr:row>36</xdr:row>
      <xdr:rowOff>78486</xdr:rowOff>
    </xdr:to>
    <xdr:sp macro="" textlink="">
      <xdr:nvSpPr>
        <xdr:cNvPr id="759" name="円/楕円 758"/>
        <xdr:cNvSpPr/>
      </xdr:nvSpPr>
      <xdr:spPr>
        <a:xfrm>
          <a:off x="194945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95013</xdr:rowOff>
    </xdr:from>
    <xdr:ext cx="378565" cy="259045"/>
    <xdr:sp macro="" textlink="">
      <xdr:nvSpPr>
        <xdr:cNvPr id="760" name="テキスト ボックス 759"/>
        <xdr:cNvSpPr txBox="1"/>
      </xdr:nvSpPr>
      <xdr:spPr>
        <a:xfrm>
          <a:off x="19356017" y="5924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125476</xdr:rowOff>
    </xdr:from>
    <xdr:to>
      <xdr:col>27</xdr:col>
      <xdr:colOff>161925</xdr:colOff>
      <xdr:row>38</xdr:row>
      <xdr:rowOff>55626</xdr:rowOff>
    </xdr:to>
    <xdr:sp macro="" textlink="">
      <xdr:nvSpPr>
        <xdr:cNvPr id="761" name="円/楕円 760"/>
        <xdr:cNvSpPr/>
      </xdr:nvSpPr>
      <xdr:spPr>
        <a:xfrm>
          <a:off x="18605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72153</xdr:rowOff>
    </xdr:from>
    <xdr:ext cx="378565" cy="259045"/>
    <xdr:sp macro="" textlink="">
      <xdr:nvSpPr>
        <xdr:cNvPr id="762" name="テキスト ボックス 761"/>
        <xdr:cNvSpPr txBox="1"/>
      </xdr:nvSpPr>
      <xdr:spPr>
        <a:xfrm>
          <a:off x="18467017" y="6244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消防費は、住民一人当たり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139,981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千円となっている。類似団体内で第２位となっており、決算額全体に占める割合も非常に高い状況にある。これは、津波避難対策事業を重点事業に位置付け、平成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年度までを実施期間としている緊急防災・減災事業を活用し、短期間に集中して取り組んでいるためである。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また、総務費が住民一人当たり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193,422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千円となり、決算額においても大きく増加したのは、精力的にふるさと納税の促進をしたことや、いただいた寄附金を積立てたことが主な要因である。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過疎対策事業（ソフト分）が創設されたことで、過疎地域であることで行わなければならない事業の財源に充てることが可能となり、実質収支額の確保ができている。財政調整基金残高は引き続き黒字を確保していることで取崩を回避しており、前年度決算剰余金の積立に伴い増加し、当面の目標である標準財政規模比</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％は目前となっている。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連結実質赤字比率に関係する各会計の決算額において、住宅新築資金等貸付事業特別会計が赤字となった。当会計は昭和</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年度に設置された特別会計で、以降毎年赤字決算となっている。短期間での赤字解消は困難であるが、未収金の徴収など赤字解消に向け取り組んでいく。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その他の会計では、赤字決算はないが、国民健康保険特別会計は</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赤字決算を防ぐための繰出を</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年度から行っている。また、平成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年度に施設を改築した特別養護老人ホーム特別会計は改築時の起債償還の開始により基金も底をつき、今年度より</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赤字決算を防ぐための繰出を行うこととなった。国民健康保険特別会計では保険税の引き上げの検討をしており、特別養護老人ホーム特別会計では経常的な支出の抑制をし、両会計共に普通会計からの負担を軽減するよう努め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以上のことから今後も、赤字補てん的な繰出金によって、普通会計の財政を圧迫する予定ではあるが、比率面においては当面は正常な範囲で推移していくものと考える。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4994935</v>
      </c>
      <c r="BO4" s="409"/>
      <c r="BP4" s="409"/>
      <c r="BQ4" s="409"/>
      <c r="BR4" s="409"/>
      <c r="BS4" s="409"/>
      <c r="BT4" s="409"/>
      <c r="BU4" s="410"/>
      <c r="BV4" s="408">
        <v>4757331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5.9</v>
      </c>
      <c r="CU4" s="586"/>
      <c r="CV4" s="586"/>
      <c r="CW4" s="586"/>
      <c r="CX4" s="586"/>
      <c r="CY4" s="586"/>
      <c r="CZ4" s="586"/>
      <c r="DA4" s="587"/>
      <c r="DB4" s="585">
        <v>8.1999999999999993</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4812215</v>
      </c>
      <c r="BO5" s="414"/>
      <c r="BP5" s="414"/>
      <c r="BQ5" s="414"/>
      <c r="BR5" s="414"/>
      <c r="BS5" s="414"/>
      <c r="BT5" s="414"/>
      <c r="BU5" s="415"/>
      <c r="BV5" s="413">
        <v>4441403</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83</v>
      </c>
      <c r="CU5" s="384"/>
      <c r="CV5" s="384"/>
      <c r="CW5" s="384"/>
      <c r="CX5" s="384"/>
      <c r="CY5" s="384"/>
      <c r="CZ5" s="384"/>
      <c r="DA5" s="385"/>
      <c r="DB5" s="383">
        <v>85.9</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182720</v>
      </c>
      <c r="BO6" s="414"/>
      <c r="BP6" s="414"/>
      <c r="BQ6" s="414"/>
      <c r="BR6" s="414"/>
      <c r="BS6" s="414"/>
      <c r="BT6" s="414"/>
      <c r="BU6" s="415"/>
      <c r="BV6" s="413">
        <v>315928</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87.1</v>
      </c>
      <c r="CU6" s="560"/>
      <c r="CV6" s="560"/>
      <c r="CW6" s="560"/>
      <c r="CX6" s="560"/>
      <c r="CY6" s="560"/>
      <c r="CZ6" s="560"/>
      <c r="DA6" s="561"/>
      <c r="DB6" s="559">
        <v>90.4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18499</v>
      </c>
      <c r="BO7" s="414"/>
      <c r="BP7" s="414"/>
      <c r="BQ7" s="414"/>
      <c r="BR7" s="414"/>
      <c r="BS7" s="414"/>
      <c r="BT7" s="414"/>
      <c r="BU7" s="415"/>
      <c r="BV7" s="413">
        <v>95516</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2789647</v>
      </c>
      <c r="CU7" s="414"/>
      <c r="CV7" s="414"/>
      <c r="CW7" s="414"/>
      <c r="CX7" s="414"/>
      <c r="CY7" s="414"/>
      <c r="CZ7" s="414"/>
      <c r="DA7" s="415"/>
      <c r="DB7" s="413">
        <v>2688283</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164221</v>
      </c>
      <c r="BO8" s="414"/>
      <c r="BP8" s="414"/>
      <c r="BQ8" s="414"/>
      <c r="BR8" s="414"/>
      <c r="BS8" s="414"/>
      <c r="BT8" s="414"/>
      <c r="BU8" s="415"/>
      <c r="BV8" s="413">
        <v>220412</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0.15</v>
      </c>
      <c r="CU8" s="523"/>
      <c r="CV8" s="523"/>
      <c r="CW8" s="523"/>
      <c r="CX8" s="523"/>
      <c r="CY8" s="523"/>
      <c r="CZ8" s="523"/>
      <c r="DA8" s="524"/>
      <c r="DB8" s="522">
        <v>0.14000000000000001</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5095</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77</v>
      </c>
      <c r="AV9" s="471"/>
      <c r="AW9" s="471"/>
      <c r="AX9" s="471"/>
      <c r="AY9" s="393" t="s">
        <v>99</v>
      </c>
      <c r="AZ9" s="394"/>
      <c r="BA9" s="394"/>
      <c r="BB9" s="394"/>
      <c r="BC9" s="394"/>
      <c r="BD9" s="394"/>
      <c r="BE9" s="394"/>
      <c r="BF9" s="394"/>
      <c r="BG9" s="394"/>
      <c r="BH9" s="394"/>
      <c r="BI9" s="394"/>
      <c r="BJ9" s="394"/>
      <c r="BK9" s="394"/>
      <c r="BL9" s="394"/>
      <c r="BM9" s="395"/>
      <c r="BN9" s="413">
        <v>-56191</v>
      </c>
      <c r="BO9" s="414"/>
      <c r="BP9" s="414"/>
      <c r="BQ9" s="414"/>
      <c r="BR9" s="414"/>
      <c r="BS9" s="414"/>
      <c r="BT9" s="414"/>
      <c r="BU9" s="415"/>
      <c r="BV9" s="413">
        <v>35257</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18.5</v>
      </c>
      <c r="CU9" s="384"/>
      <c r="CV9" s="384"/>
      <c r="CW9" s="384"/>
      <c r="CX9" s="384"/>
      <c r="CY9" s="384"/>
      <c r="CZ9" s="384"/>
      <c r="DA9" s="385"/>
      <c r="DB9" s="383">
        <v>18.3</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5783</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103</v>
      </c>
      <c r="AV10" s="471"/>
      <c r="AW10" s="471"/>
      <c r="AX10" s="471"/>
      <c r="AY10" s="393" t="s">
        <v>104</v>
      </c>
      <c r="AZ10" s="394"/>
      <c r="BA10" s="394"/>
      <c r="BB10" s="394"/>
      <c r="BC10" s="394"/>
      <c r="BD10" s="394"/>
      <c r="BE10" s="394"/>
      <c r="BF10" s="394"/>
      <c r="BG10" s="394"/>
      <c r="BH10" s="394"/>
      <c r="BI10" s="394"/>
      <c r="BJ10" s="394"/>
      <c r="BK10" s="394"/>
      <c r="BL10" s="394"/>
      <c r="BM10" s="395"/>
      <c r="BN10" s="413">
        <v>135280</v>
      </c>
      <c r="BO10" s="414"/>
      <c r="BP10" s="414"/>
      <c r="BQ10" s="414"/>
      <c r="BR10" s="414"/>
      <c r="BS10" s="414"/>
      <c r="BT10" s="414"/>
      <c r="BU10" s="415"/>
      <c r="BV10" s="413">
        <v>129215</v>
      </c>
      <c r="BW10" s="414"/>
      <c r="BX10" s="414"/>
      <c r="BY10" s="414"/>
      <c r="BZ10" s="414"/>
      <c r="CA10" s="414"/>
      <c r="CB10" s="414"/>
      <c r="CC10" s="41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106</v>
      </c>
      <c r="M11" s="460"/>
      <c r="N11" s="460"/>
      <c r="O11" s="460"/>
      <c r="P11" s="460"/>
      <c r="Q11" s="461"/>
      <c r="R11" s="545" t="s">
        <v>107</v>
      </c>
      <c r="S11" s="546"/>
      <c r="T11" s="546"/>
      <c r="U11" s="546"/>
      <c r="V11" s="547"/>
      <c r="W11" s="557"/>
      <c r="X11" s="375"/>
      <c r="Y11" s="375"/>
      <c r="Z11" s="375"/>
      <c r="AA11" s="375"/>
      <c r="AB11" s="375"/>
      <c r="AC11" s="375"/>
      <c r="AD11" s="375"/>
      <c r="AE11" s="375"/>
      <c r="AF11" s="375"/>
      <c r="AG11" s="375"/>
      <c r="AH11" s="375"/>
      <c r="AI11" s="375"/>
      <c r="AJ11" s="375"/>
      <c r="AK11" s="375"/>
      <c r="AL11" s="558"/>
      <c r="AM11" s="482" t="s">
        <v>108</v>
      </c>
      <c r="AN11" s="387"/>
      <c r="AO11" s="387"/>
      <c r="AP11" s="387"/>
      <c r="AQ11" s="387"/>
      <c r="AR11" s="387"/>
      <c r="AS11" s="387"/>
      <c r="AT11" s="388"/>
      <c r="AU11" s="470" t="s">
        <v>77</v>
      </c>
      <c r="AV11" s="471"/>
      <c r="AW11" s="471"/>
      <c r="AX11" s="471"/>
      <c r="AY11" s="393" t="s">
        <v>109</v>
      </c>
      <c r="AZ11" s="394"/>
      <c r="BA11" s="394"/>
      <c r="BB11" s="394"/>
      <c r="BC11" s="394"/>
      <c r="BD11" s="394"/>
      <c r="BE11" s="394"/>
      <c r="BF11" s="394"/>
      <c r="BG11" s="394"/>
      <c r="BH11" s="394"/>
      <c r="BI11" s="394"/>
      <c r="BJ11" s="394"/>
      <c r="BK11" s="394"/>
      <c r="BL11" s="394"/>
      <c r="BM11" s="395"/>
      <c r="BN11" s="413">
        <v>39700</v>
      </c>
      <c r="BO11" s="414"/>
      <c r="BP11" s="414"/>
      <c r="BQ11" s="414"/>
      <c r="BR11" s="414"/>
      <c r="BS11" s="414"/>
      <c r="BT11" s="414"/>
      <c r="BU11" s="415"/>
      <c r="BV11" s="413" t="s">
        <v>110</v>
      </c>
      <c r="BW11" s="414"/>
      <c r="BX11" s="414"/>
      <c r="BY11" s="414"/>
      <c r="BZ11" s="414"/>
      <c r="CA11" s="414"/>
      <c r="CB11" s="414"/>
      <c r="CC11" s="415"/>
      <c r="CD11" s="422" t="s">
        <v>111</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112</v>
      </c>
      <c r="C12" s="526"/>
      <c r="D12" s="526"/>
      <c r="E12" s="526"/>
      <c r="F12" s="526"/>
      <c r="G12" s="526"/>
      <c r="H12" s="526"/>
      <c r="I12" s="526"/>
      <c r="J12" s="526"/>
      <c r="K12" s="527"/>
      <c r="L12" s="534" t="s">
        <v>113</v>
      </c>
      <c r="M12" s="535"/>
      <c r="N12" s="535"/>
      <c r="O12" s="535"/>
      <c r="P12" s="535"/>
      <c r="Q12" s="536"/>
      <c r="R12" s="537">
        <v>5527</v>
      </c>
      <c r="S12" s="538"/>
      <c r="T12" s="538"/>
      <c r="U12" s="538"/>
      <c r="V12" s="539"/>
      <c r="W12" s="540" t="s">
        <v>1</v>
      </c>
      <c r="X12" s="471"/>
      <c r="Y12" s="471"/>
      <c r="Z12" s="471"/>
      <c r="AA12" s="471"/>
      <c r="AB12" s="541"/>
      <c r="AC12" s="470" t="s">
        <v>114</v>
      </c>
      <c r="AD12" s="471"/>
      <c r="AE12" s="471"/>
      <c r="AF12" s="471"/>
      <c r="AG12" s="541"/>
      <c r="AH12" s="470" t="s">
        <v>115</v>
      </c>
      <c r="AI12" s="471"/>
      <c r="AJ12" s="471"/>
      <c r="AK12" s="471"/>
      <c r="AL12" s="542"/>
      <c r="AM12" s="482" t="s">
        <v>116</v>
      </c>
      <c r="AN12" s="387"/>
      <c r="AO12" s="387"/>
      <c r="AP12" s="387"/>
      <c r="AQ12" s="387"/>
      <c r="AR12" s="387"/>
      <c r="AS12" s="387"/>
      <c r="AT12" s="388"/>
      <c r="AU12" s="470" t="s">
        <v>117</v>
      </c>
      <c r="AV12" s="471"/>
      <c r="AW12" s="471"/>
      <c r="AX12" s="471"/>
      <c r="AY12" s="393" t="s">
        <v>118</v>
      </c>
      <c r="AZ12" s="394"/>
      <c r="BA12" s="394"/>
      <c r="BB12" s="394"/>
      <c r="BC12" s="394"/>
      <c r="BD12" s="394"/>
      <c r="BE12" s="394"/>
      <c r="BF12" s="394"/>
      <c r="BG12" s="394"/>
      <c r="BH12" s="394"/>
      <c r="BI12" s="394"/>
      <c r="BJ12" s="394"/>
      <c r="BK12" s="394"/>
      <c r="BL12" s="394"/>
      <c r="BM12" s="395"/>
      <c r="BN12" s="413" t="s">
        <v>119</v>
      </c>
      <c r="BO12" s="414"/>
      <c r="BP12" s="414"/>
      <c r="BQ12" s="414"/>
      <c r="BR12" s="414"/>
      <c r="BS12" s="414"/>
      <c r="BT12" s="414"/>
      <c r="BU12" s="415"/>
      <c r="BV12" s="413">
        <v>72000</v>
      </c>
      <c r="BW12" s="414"/>
      <c r="BX12" s="414"/>
      <c r="BY12" s="414"/>
      <c r="BZ12" s="414"/>
      <c r="CA12" s="414"/>
      <c r="CB12" s="414"/>
      <c r="CC12" s="415"/>
      <c r="CD12" s="422" t="s">
        <v>120</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121</v>
      </c>
      <c r="N13" s="512"/>
      <c r="O13" s="512"/>
      <c r="P13" s="512"/>
      <c r="Q13" s="513"/>
      <c r="R13" s="514">
        <v>5517</v>
      </c>
      <c r="S13" s="515"/>
      <c r="T13" s="515"/>
      <c r="U13" s="515"/>
      <c r="V13" s="516"/>
      <c r="W13" s="502" t="s">
        <v>122</v>
      </c>
      <c r="X13" s="426"/>
      <c r="Y13" s="426"/>
      <c r="Z13" s="426"/>
      <c r="AA13" s="426"/>
      <c r="AB13" s="427"/>
      <c r="AC13" s="389">
        <v>713</v>
      </c>
      <c r="AD13" s="390"/>
      <c r="AE13" s="390"/>
      <c r="AF13" s="390"/>
      <c r="AG13" s="391"/>
      <c r="AH13" s="389">
        <v>856</v>
      </c>
      <c r="AI13" s="390"/>
      <c r="AJ13" s="390"/>
      <c r="AK13" s="390"/>
      <c r="AL13" s="392"/>
      <c r="AM13" s="482" t="s">
        <v>123</v>
      </c>
      <c r="AN13" s="387"/>
      <c r="AO13" s="387"/>
      <c r="AP13" s="387"/>
      <c r="AQ13" s="387"/>
      <c r="AR13" s="387"/>
      <c r="AS13" s="387"/>
      <c r="AT13" s="388"/>
      <c r="AU13" s="470" t="s">
        <v>124</v>
      </c>
      <c r="AV13" s="471"/>
      <c r="AW13" s="471"/>
      <c r="AX13" s="471"/>
      <c r="AY13" s="393" t="s">
        <v>125</v>
      </c>
      <c r="AZ13" s="394"/>
      <c r="BA13" s="394"/>
      <c r="BB13" s="394"/>
      <c r="BC13" s="394"/>
      <c r="BD13" s="394"/>
      <c r="BE13" s="394"/>
      <c r="BF13" s="394"/>
      <c r="BG13" s="394"/>
      <c r="BH13" s="394"/>
      <c r="BI13" s="394"/>
      <c r="BJ13" s="394"/>
      <c r="BK13" s="394"/>
      <c r="BL13" s="394"/>
      <c r="BM13" s="395"/>
      <c r="BN13" s="413">
        <v>118789</v>
      </c>
      <c r="BO13" s="414"/>
      <c r="BP13" s="414"/>
      <c r="BQ13" s="414"/>
      <c r="BR13" s="414"/>
      <c r="BS13" s="414"/>
      <c r="BT13" s="414"/>
      <c r="BU13" s="415"/>
      <c r="BV13" s="413">
        <v>92472</v>
      </c>
      <c r="BW13" s="414"/>
      <c r="BX13" s="414"/>
      <c r="BY13" s="414"/>
      <c r="BZ13" s="414"/>
      <c r="CA13" s="414"/>
      <c r="CB13" s="414"/>
      <c r="CC13" s="415"/>
      <c r="CD13" s="422" t="s">
        <v>126</v>
      </c>
      <c r="CE13" s="423"/>
      <c r="CF13" s="423"/>
      <c r="CG13" s="423"/>
      <c r="CH13" s="423"/>
      <c r="CI13" s="423"/>
      <c r="CJ13" s="423"/>
      <c r="CK13" s="423"/>
      <c r="CL13" s="423"/>
      <c r="CM13" s="423"/>
      <c r="CN13" s="423"/>
      <c r="CO13" s="423"/>
      <c r="CP13" s="423"/>
      <c r="CQ13" s="423"/>
      <c r="CR13" s="423"/>
      <c r="CS13" s="424"/>
      <c r="CT13" s="383">
        <v>8.1999999999999993</v>
      </c>
      <c r="CU13" s="384"/>
      <c r="CV13" s="384"/>
      <c r="CW13" s="384"/>
      <c r="CX13" s="384"/>
      <c r="CY13" s="384"/>
      <c r="CZ13" s="384"/>
      <c r="DA13" s="385"/>
      <c r="DB13" s="383">
        <v>10.199999999999999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127</v>
      </c>
      <c r="M14" s="543"/>
      <c r="N14" s="543"/>
      <c r="O14" s="543"/>
      <c r="P14" s="543"/>
      <c r="Q14" s="544"/>
      <c r="R14" s="514">
        <v>5689</v>
      </c>
      <c r="S14" s="515"/>
      <c r="T14" s="515"/>
      <c r="U14" s="515"/>
      <c r="V14" s="516"/>
      <c r="W14" s="517"/>
      <c r="X14" s="429"/>
      <c r="Y14" s="429"/>
      <c r="Z14" s="429"/>
      <c r="AA14" s="429"/>
      <c r="AB14" s="430"/>
      <c r="AC14" s="507">
        <v>31.2</v>
      </c>
      <c r="AD14" s="508"/>
      <c r="AE14" s="508"/>
      <c r="AF14" s="508"/>
      <c r="AG14" s="509"/>
      <c r="AH14" s="507">
        <v>32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128</v>
      </c>
      <c r="CE14" s="420"/>
      <c r="CF14" s="420"/>
      <c r="CG14" s="420"/>
      <c r="CH14" s="420"/>
      <c r="CI14" s="420"/>
      <c r="CJ14" s="420"/>
      <c r="CK14" s="420"/>
      <c r="CL14" s="420"/>
      <c r="CM14" s="420"/>
      <c r="CN14" s="420"/>
      <c r="CO14" s="420"/>
      <c r="CP14" s="420"/>
      <c r="CQ14" s="420"/>
      <c r="CR14" s="420"/>
      <c r="CS14" s="421"/>
      <c r="CT14" s="518">
        <v>32.9</v>
      </c>
      <c r="CU14" s="486"/>
      <c r="CV14" s="486"/>
      <c r="CW14" s="486"/>
      <c r="CX14" s="486"/>
      <c r="CY14" s="486"/>
      <c r="CZ14" s="486"/>
      <c r="DA14" s="487"/>
      <c r="DB14" s="518">
        <v>46.5</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121</v>
      </c>
      <c r="N15" s="512"/>
      <c r="O15" s="512"/>
      <c r="P15" s="512"/>
      <c r="Q15" s="513"/>
      <c r="R15" s="514">
        <v>5678</v>
      </c>
      <c r="S15" s="515"/>
      <c r="T15" s="515"/>
      <c r="U15" s="515"/>
      <c r="V15" s="516"/>
      <c r="W15" s="502" t="s">
        <v>129</v>
      </c>
      <c r="X15" s="426"/>
      <c r="Y15" s="426"/>
      <c r="Z15" s="426"/>
      <c r="AA15" s="426"/>
      <c r="AB15" s="427"/>
      <c r="AC15" s="389">
        <v>319</v>
      </c>
      <c r="AD15" s="390"/>
      <c r="AE15" s="390"/>
      <c r="AF15" s="390"/>
      <c r="AG15" s="391"/>
      <c r="AH15" s="389">
        <v>427</v>
      </c>
      <c r="AI15" s="390"/>
      <c r="AJ15" s="390"/>
      <c r="AK15" s="390"/>
      <c r="AL15" s="392"/>
      <c r="AM15" s="482"/>
      <c r="AN15" s="387"/>
      <c r="AO15" s="387"/>
      <c r="AP15" s="387"/>
      <c r="AQ15" s="387"/>
      <c r="AR15" s="387"/>
      <c r="AS15" s="387"/>
      <c r="AT15" s="388"/>
      <c r="AU15" s="470"/>
      <c r="AV15" s="471"/>
      <c r="AW15" s="471"/>
      <c r="AX15" s="471"/>
      <c r="AY15" s="405" t="s">
        <v>130</v>
      </c>
      <c r="AZ15" s="406"/>
      <c r="BA15" s="406"/>
      <c r="BB15" s="406"/>
      <c r="BC15" s="406"/>
      <c r="BD15" s="406"/>
      <c r="BE15" s="406"/>
      <c r="BF15" s="406"/>
      <c r="BG15" s="406"/>
      <c r="BH15" s="406"/>
      <c r="BI15" s="406"/>
      <c r="BJ15" s="406"/>
      <c r="BK15" s="406"/>
      <c r="BL15" s="406"/>
      <c r="BM15" s="407"/>
      <c r="BN15" s="408">
        <v>388712</v>
      </c>
      <c r="BO15" s="409"/>
      <c r="BP15" s="409"/>
      <c r="BQ15" s="409"/>
      <c r="BR15" s="409"/>
      <c r="BS15" s="409"/>
      <c r="BT15" s="409"/>
      <c r="BU15" s="410"/>
      <c r="BV15" s="408">
        <v>364523</v>
      </c>
      <c r="BW15" s="409"/>
      <c r="BX15" s="409"/>
      <c r="BY15" s="409"/>
      <c r="BZ15" s="409"/>
      <c r="CA15" s="409"/>
      <c r="CB15" s="409"/>
      <c r="CC15" s="410"/>
      <c r="CD15" s="519" t="s">
        <v>131</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132</v>
      </c>
      <c r="M16" s="505"/>
      <c r="N16" s="505"/>
      <c r="O16" s="505"/>
      <c r="P16" s="505"/>
      <c r="Q16" s="506"/>
      <c r="R16" s="499" t="s">
        <v>133</v>
      </c>
      <c r="S16" s="500"/>
      <c r="T16" s="500"/>
      <c r="U16" s="500"/>
      <c r="V16" s="501"/>
      <c r="W16" s="517"/>
      <c r="X16" s="429"/>
      <c r="Y16" s="429"/>
      <c r="Z16" s="429"/>
      <c r="AA16" s="429"/>
      <c r="AB16" s="430"/>
      <c r="AC16" s="507">
        <v>14</v>
      </c>
      <c r="AD16" s="508"/>
      <c r="AE16" s="508"/>
      <c r="AF16" s="508"/>
      <c r="AG16" s="509"/>
      <c r="AH16" s="507">
        <v>16</v>
      </c>
      <c r="AI16" s="508"/>
      <c r="AJ16" s="508"/>
      <c r="AK16" s="508"/>
      <c r="AL16" s="510"/>
      <c r="AM16" s="482"/>
      <c r="AN16" s="387"/>
      <c r="AO16" s="387"/>
      <c r="AP16" s="387"/>
      <c r="AQ16" s="387"/>
      <c r="AR16" s="387"/>
      <c r="AS16" s="387"/>
      <c r="AT16" s="388"/>
      <c r="AU16" s="470"/>
      <c r="AV16" s="471"/>
      <c r="AW16" s="471"/>
      <c r="AX16" s="471"/>
      <c r="AY16" s="393" t="s">
        <v>134</v>
      </c>
      <c r="AZ16" s="394"/>
      <c r="BA16" s="394"/>
      <c r="BB16" s="394"/>
      <c r="BC16" s="394"/>
      <c r="BD16" s="394"/>
      <c r="BE16" s="394"/>
      <c r="BF16" s="394"/>
      <c r="BG16" s="394"/>
      <c r="BH16" s="394"/>
      <c r="BI16" s="394"/>
      <c r="BJ16" s="394"/>
      <c r="BK16" s="394"/>
      <c r="BL16" s="394"/>
      <c r="BM16" s="395"/>
      <c r="BN16" s="413">
        <v>2564166</v>
      </c>
      <c r="BO16" s="414"/>
      <c r="BP16" s="414"/>
      <c r="BQ16" s="414"/>
      <c r="BR16" s="414"/>
      <c r="BS16" s="414"/>
      <c r="BT16" s="414"/>
      <c r="BU16" s="415"/>
      <c r="BV16" s="413">
        <v>2460402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135</v>
      </c>
      <c r="N17" s="497"/>
      <c r="O17" s="497"/>
      <c r="P17" s="497"/>
      <c r="Q17" s="498"/>
      <c r="R17" s="499" t="s">
        <v>133</v>
      </c>
      <c r="S17" s="500"/>
      <c r="T17" s="500"/>
      <c r="U17" s="500"/>
      <c r="V17" s="501"/>
      <c r="W17" s="502" t="s">
        <v>136</v>
      </c>
      <c r="X17" s="426"/>
      <c r="Y17" s="426"/>
      <c r="Z17" s="426"/>
      <c r="AA17" s="426"/>
      <c r="AB17" s="427"/>
      <c r="AC17" s="389">
        <v>1250</v>
      </c>
      <c r="AD17" s="390"/>
      <c r="AE17" s="390"/>
      <c r="AF17" s="390"/>
      <c r="AG17" s="391"/>
      <c r="AH17" s="389">
        <v>1392</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481542</v>
      </c>
      <c r="BO17" s="414"/>
      <c r="BP17" s="414"/>
      <c r="BQ17" s="414"/>
      <c r="BR17" s="414"/>
      <c r="BS17" s="414"/>
      <c r="BT17" s="414"/>
      <c r="BU17" s="415"/>
      <c r="BV17" s="413">
        <v>459011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102.94</v>
      </c>
      <c r="M18" s="478"/>
      <c r="N18" s="478"/>
      <c r="O18" s="478"/>
      <c r="P18" s="478"/>
      <c r="Q18" s="478"/>
      <c r="R18" s="479"/>
      <c r="S18" s="479"/>
      <c r="T18" s="479"/>
      <c r="U18" s="479"/>
      <c r="V18" s="480"/>
      <c r="W18" s="494"/>
      <c r="X18" s="495"/>
      <c r="Y18" s="495"/>
      <c r="Z18" s="495"/>
      <c r="AA18" s="495"/>
      <c r="AB18" s="503"/>
      <c r="AC18" s="377">
        <v>54.8</v>
      </c>
      <c r="AD18" s="378"/>
      <c r="AE18" s="378"/>
      <c r="AF18" s="378"/>
      <c r="AG18" s="481"/>
      <c r="AH18" s="377">
        <v>52</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2343341</v>
      </c>
      <c r="BO18" s="414"/>
      <c r="BP18" s="414"/>
      <c r="BQ18" s="414"/>
      <c r="BR18" s="414"/>
      <c r="BS18" s="414"/>
      <c r="BT18" s="414"/>
      <c r="BU18" s="415"/>
      <c r="BV18" s="413">
        <v>2318425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49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3361308</v>
      </c>
      <c r="BO19" s="414"/>
      <c r="BP19" s="414"/>
      <c r="BQ19" s="414"/>
      <c r="BR19" s="414"/>
      <c r="BS19" s="414"/>
      <c r="BT19" s="414"/>
      <c r="BU19" s="415"/>
      <c r="BV19" s="413">
        <v>3209335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2369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5379804</v>
      </c>
      <c r="BO23" s="414"/>
      <c r="BP23" s="414"/>
      <c r="BQ23" s="414"/>
      <c r="BR23" s="414"/>
      <c r="BS23" s="414"/>
      <c r="BT23" s="414"/>
      <c r="BU23" s="415"/>
      <c r="BV23" s="413">
        <v>5351406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7055</v>
      </c>
      <c r="R24" s="390"/>
      <c r="S24" s="390"/>
      <c r="T24" s="390"/>
      <c r="U24" s="390"/>
      <c r="V24" s="391"/>
      <c r="W24" s="455"/>
      <c r="X24" s="446"/>
      <c r="Y24" s="447"/>
      <c r="Z24" s="386" t="s">
        <v>152</v>
      </c>
      <c r="AA24" s="387"/>
      <c r="AB24" s="387"/>
      <c r="AC24" s="387"/>
      <c r="AD24" s="387"/>
      <c r="AE24" s="387"/>
      <c r="AF24" s="387"/>
      <c r="AG24" s="388"/>
      <c r="AH24" s="389">
        <v>100</v>
      </c>
      <c r="AI24" s="390"/>
      <c r="AJ24" s="390"/>
      <c r="AK24" s="390"/>
      <c r="AL24" s="391"/>
      <c r="AM24" s="389">
        <v>301500</v>
      </c>
      <c r="AN24" s="390"/>
      <c r="AO24" s="390"/>
      <c r="AP24" s="390"/>
      <c r="AQ24" s="390"/>
      <c r="AR24" s="391"/>
      <c r="AS24" s="389">
        <v>3015</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4376978</v>
      </c>
      <c r="BO24" s="414"/>
      <c r="BP24" s="414"/>
      <c r="BQ24" s="414"/>
      <c r="BR24" s="414"/>
      <c r="BS24" s="414"/>
      <c r="BT24" s="414"/>
      <c r="BU24" s="415"/>
      <c r="BV24" s="413">
        <v>4166473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6080</v>
      </c>
      <c r="R25" s="390"/>
      <c r="S25" s="390"/>
      <c r="T25" s="390"/>
      <c r="U25" s="390"/>
      <c r="V25" s="391"/>
      <c r="W25" s="455"/>
      <c r="X25" s="446"/>
      <c r="Y25" s="447"/>
      <c r="Z25" s="386" t="s">
        <v>155</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350613</v>
      </c>
      <c r="BO25" s="409"/>
      <c r="BP25" s="409"/>
      <c r="BQ25" s="409"/>
      <c r="BR25" s="409"/>
      <c r="BS25" s="409"/>
      <c r="BT25" s="409"/>
      <c r="BU25" s="410"/>
      <c r="BV25" s="408">
        <v>78673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5632</v>
      </c>
      <c r="R26" s="390"/>
      <c r="S26" s="390"/>
      <c r="T26" s="390"/>
      <c r="U26" s="390"/>
      <c r="V26" s="391"/>
      <c r="W26" s="455"/>
      <c r="X26" s="446"/>
      <c r="Y26" s="447"/>
      <c r="Z26" s="386" t="s">
        <v>158</v>
      </c>
      <c r="AA26" s="468"/>
      <c r="AB26" s="468"/>
      <c r="AC26" s="468"/>
      <c r="AD26" s="468"/>
      <c r="AE26" s="468"/>
      <c r="AF26" s="468"/>
      <c r="AG26" s="469"/>
      <c r="AH26" s="389">
        <v>7</v>
      </c>
      <c r="AI26" s="390"/>
      <c r="AJ26" s="390"/>
      <c r="AK26" s="390"/>
      <c r="AL26" s="391"/>
      <c r="AM26" s="389">
        <v>21553</v>
      </c>
      <c r="AN26" s="390"/>
      <c r="AO26" s="390"/>
      <c r="AP26" s="390"/>
      <c r="AQ26" s="390"/>
      <c r="AR26" s="391"/>
      <c r="AS26" s="389">
        <v>3079</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2440</v>
      </c>
      <c r="R27" s="390"/>
      <c r="S27" s="390"/>
      <c r="T27" s="390"/>
      <c r="U27" s="390"/>
      <c r="V27" s="391"/>
      <c r="W27" s="455"/>
      <c r="X27" s="446"/>
      <c r="Y27" s="447"/>
      <c r="Z27" s="386" t="s">
        <v>161</v>
      </c>
      <c r="AA27" s="387"/>
      <c r="AB27" s="387"/>
      <c r="AC27" s="387"/>
      <c r="AD27" s="387"/>
      <c r="AE27" s="387"/>
      <c r="AF27" s="387"/>
      <c r="AG27" s="388"/>
      <c r="AH27" s="389" t="s">
        <v>119</v>
      </c>
      <c r="AI27" s="390"/>
      <c r="AJ27" s="390"/>
      <c r="AK27" s="390"/>
      <c r="AL27" s="391"/>
      <c r="AM27" s="389" t="s">
        <v>119</v>
      </c>
      <c r="AN27" s="390"/>
      <c r="AO27" s="390"/>
      <c r="AP27" s="390"/>
      <c r="AQ27" s="390"/>
      <c r="AR27" s="391"/>
      <c r="AS27" s="389" t="s">
        <v>119</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t="s">
        <v>119</v>
      </c>
      <c r="BO27" s="417"/>
      <c r="BP27" s="417"/>
      <c r="BQ27" s="417"/>
      <c r="BR27" s="417"/>
      <c r="BS27" s="417"/>
      <c r="BT27" s="417"/>
      <c r="BU27" s="418"/>
      <c r="BV27" s="416" t="s">
        <v>119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1960</v>
      </c>
      <c r="R28" s="390"/>
      <c r="S28" s="390"/>
      <c r="T28" s="390"/>
      <c r="U28" s="390"/>
      <c r="V28" s="391"/>
      <c r="W28" s="455"/>
      <c r="X28" s="446"/>
      <c r="Y28" s="447"/>
      <c r="Z28" s="386" t="s">
        <v>164</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1311595</v>
      </c>
      <c r="BO28" s="409"/>
      <c r="BP28" s="409"/>
      <c r="BQ28" s="409"/>
      <c r="BR28" s="409"/>
      <c r="BS28" s="409"/>
      <c r="BT28" s="409"/>
      <c r="BU28" s="410"/>
      <c r="BV28" s="408">
        <v>1176315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8</v>
      </c>
      <c r="M29" s="390"/>
      <c r="N29" s="390"/>
      <c r="O29" s="390"/>
      <c r="P29" s="391"/>
      <c r="Q29" s="389">
        <v>1750</v>
      </c>
      <c r="R29" s="390"/>
      <c r="S29" s="390"/>
      <c r="T29" s="390"/>
      <c r="U29" s="390"/>
      <c r="V29" s="391"/>
      <c r="W29" s="456"/>
      <c r="X29" s="457"/>
      <c r="Y29" s="458"/>
      <c r="Z29" s="386" t="s">
        <v>168</v>
      </c>
      <c r="AA29" s="387"/>
      <c r="AB29" s="387"/>
      <c r="AC29" s="387"/>
      <c r="AD29" s="387"/>
      <c r="AE29" s="387"/>
      <c r="AF29" s="387"/>
      <c r="AG29" s="388"/>
      <c r="AH29" s="389">
        <v>100</v>
      </c>
      <c r="AI29" s="390"/>
      <c r="AJ29" s="390"/>
      <c r="AK29" s="390"/>
      <c r="AL29" s="391"/>
      <c r="AM29" s="389">
        <v>301500</v>
      </c>
      <c r="AN29" s="390"/>
      <c r="AO29" s="390"/>
      <c r="AP29" s="390"/>
      <c r="AQ29" s="390"/>
      <c r="AR29" s="391"/>
      <c r="AS29" s="389">
        <v>3015</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268585</v>
      </c>
      <c r="BO29" s="414"/>
      <c r="BP29" s="414"/>
      <c r="BQ29" s="414"/>
      <c r="BR29" s="414"/>
      <c r="BS29" s="414"/>
      <c r="BT29" s="414"/>
      <c r="BU29" s="415"/>
      <c r="BV29" s="413">
        <v>218312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98.1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298014</v>
      </c>
      <c r="BO30" s="417"/>
      <c r="BP30" s="417"/>
      <c r="BQ30" s="417"/>
      <c r="BR30" s="417"/>
      <c r="BS30" s="417"/>
      <c r="BT30" s="417"/>
      <c r="BU30" s="418"/>
      <c r="BV30" s="416">
        <v>150610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大月町病院事業会計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IF('各会計、関係団体の財政状況及び健全化判断比率'!B33="","",'各会計、関係団体の財政状況及び健全化判断比率'!B33)</f>
        <v>簡易水道事業会計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幡多広域市町村圏事務組合（一般会計）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大月町ふるさと振興公社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住宅新築資金等貸付事業特別会計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IF('各会計、関係団体の財政状況及び健全化判断比率'!B34="","",'各会計、関係団体の財政状況及び健全化判断比率'!B34)</f>
        <v>漁業集落排水処理事業特別会計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幡多広域市町村圏事務組合（ふるさと特別会計）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幡多広域市町村圏事務組合（滞納整理事業特別会計）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特別養護老人ホーム特別会計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幡多西部消防組合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こうち人づくり広域連合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高知県市町村総合事務組合（一般会計）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高知県市町村総合事務組合（交通災害共済事業特別会計）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高知県市町村総合事務組合（会館建設事業特別会計）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高知県後期高齢者医療広域連合（一般会計）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19</v>
      </c>
      <c r="BX43" s="373"/>
      <c r="BY43" s="372" t="str">
        <f>IF('各会計、関係団体の財政状況及び健全化判断比率'!B77="","",'各会計、関係団体の財政状況及び健全化判断比率'!B77)</f>
        <v>高知県後期高齢者医療広域連合（特別会計）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81" t="s">
        <v>520</v>
      </c>
      <c r="D34" s="1181"/>
      <c r="E34" s="1182"/>
      <c r="F34" s="32" t="s">
        <v>521</v>
      </c>
      <c r="G34" s="33" t="s">
        <v>522</v>
      </c>
      <c r="H34" s="33" t="s">
        <v>523</v>
      </c>
      <c r="I34" s="33" t="s">
        <v>524</v>
      </c>
      <c r="J34" s="34" t="s">
        <v>525</v>
      </c>
      <c r="K34" s="22"/>
      <c r="L34" s="22"/>
      <c r="M34" s="22"/>
      <c r="N34" s="22"/>
      <c r="O34" s="22"/>
      <c r="P34" s="22"/>
    </row>
    <row r="35" spans="1:16" ht="39" customHeight="1">
      <c r="A35" s="22"/>
      <c r="B35" s="35"/>
      <c r="C35" s="1175" t="s">
        <v>526</v>
      </c>
      <c r="D35" s="1176"/>
      <c r="E35" s="1177"/>
      <c r="F35" s="36">
        <v>10.58</v>
      </c>
      <c r="G35" s="37">
        <v>7.1</v>
      </c>
      <c r="H35" s="37">
        <v>7.89</v>
      </c>
      <c r="I35" s="37">
        <v>9.3000000000000007</v>
      </c>
      <c r="J35" s="38">
        <v>6.96</v>
      </c>
      <c r="K35" s="22"/>
      <c r="L35" s="22"/>
      <c r="M35" s="22"/>
      <c r="N35" s="22"/>
      <c r="O35" s="22"/>
      <c r="P35" s="22"/>
    </row>
    <row r="36" spans="1:16" ht="39" customHeight="1">
      <c r="A36" s="22"/>
      <c r="B36" s="35"/>
      <c r="C36" s="1175" t="s">
        <v>527</v>
      </c>
      <c r="D36" s="1176"/>
      <c r="E36" s="1177"/>
      <c r="F36" s="36">
        <v>1.01</v>
      </c>
      <c r="G36" s="37">
        <v>1.55</v>
      </c>
      <c r="H36" s="37">
        <v>2.59</v>
      </c>
      <c r="I36" s="37">
        <v>4.16</v>
      </c>
      <c r="J36" s="38">
        <v>5.9</v>
      </c>
      <c r="K36" s="22"/>
      <c r="L36" s="22"/>
      <c r="M36" s="22"/>
      <c r="N36" s="22"/>
      <c r="O36" s="22"/>
      <c r="P36" s="22"/>
    </row>
    <row r="37" spans="1:16" ht="39" customHeight="1">
      <c r="A37" s="22"/>
      <c r="B37" s="35"/>
      <c r="C37" s="1175" t="s">
        <v>528</v>
      </c>
      <c r="D37" s="1176"/>
      <c r="E37" s="1177"/>
      <c r="F37" s="36">
        <v>0.14000000000000001</v>
      </c>
      <c r="G37" s="37">
        <v>0.03</v>
      </c>
      <c r="H37" s="37">
        <v>0</v>
      </c>
      <c r="I37" s="37">
        <v>0.63</v>
      </c>
      <c r="J37" s="38">
        <v>0.69</v>
      </c>
      <c r="K37" s="22"/>
      <c r="L37" s="22"/>
      <c r="M37" s="22"/>
      <c r="N37" s="22"/>
      <c r="O37" s="22"/>
      <c r="P37" s="22"/>
    </row>
    <row r="38" spans="1:16" ht="39" customHeight="1">
      <c r="A38" s="22"/>
      <c r="B38" s="35"/>
      <c r="C38" s="1175" t="s">
        <v>529</v>
      </c>
      <c r="D38" s="1176"/>
      <c r="E38" s="1177"/>
      <c r="F38" s="36">
        <v>0.23</v>
      </c>
      <c r="G38" s="37">
        <v>0.37</v>
      </c>
      <c r="H38" s="37">
        <v>0.7</v>
      </c>
      <c r="I38" s="37">
        <v>0.33</v>
      </c>
      <c r="J38" s="38">
        <v>0.08</v>
      </c>
      <c r="K38" s="22"/>
      <c r="L38" s="22"/>
      <c r="M38" s="22"/>
      <c r="N38" s="22"/>
      <c r="O38" s="22"/>
      <c r="P38" s="22"/>
    </row>
    <row r="39" spans="1:16" ht="39" customHeight="1">
      <c r="A39" s="22"/>
      <c r="B39" s="35"/>
      <c r="C39" s="1175" t="s">
        <v>530</v>
      </c>
      <c r="D39" s="1176"/>
      <c r="E39" s="1177"/>
      <c r="F39" s="36">
        <v>0.06</v>
      </c>
      <c r="G39" s="37">
        <v>7.0000000000000007E-2</v>
      </c>
      <c r="H39" s="37">
        <v>0.02</v>
      </c>
      <c r="I39" s="37">
        <v>0.04</v>
      </c>
      <c r="J39" s="38">
        <v>0.05</v>
      </c>
      <c r="K39" s="22"/>
      <c r="L39" s="22"/>
      <c r="M39" s="22"/>
      <c r="N39" s="22"/>
      <c r="O39" s="22"/>
      <c r="P39" s="22"/>
    </row>
    <row r="40" spans="1:16" ht="39" customHeight="1">
      <c r="A40" s="22"/>
      <c r="B40" s="35"/>
      <c r="C40" s="1175" t="s">
        <v>531</v>
      </c>
      <c r="D40" s="1176"/>
      <c r="E40" s="1177"/>
      <c r="F40" s="36">
        <v>0.03</v>
      </c>
      <c r="G40" s="37">
        <v>0.03</v>
      </c>
      <c r="H40" s="37">
        <v>0.05</v>
      </c>
      <c r="I40" s="37">
        <v>0.03</v>
      </c>
      <c r="J40" s="38">
        <v>0.02</v>
      </c>
      <c r="K40" s="22"/>
      <c r="L40" s="22"/>
      <c r="M40" s="22"/>
      <c r="N40" s="22"/>
      <c r="O40" s="22"/>
      <c r="P40" s="22"/>
    </row>
    <row r="41" spans="1:16" ht="39" customHeight="1">
      <c r="A41" s="22"/>
      <c r="B41" s="35"/>
      <c r="C41" s="1175" t="s">
        <v>532</v>
      </c>
      <c r="D41" s="1176"/>
      <c r="E41" s="1177"/>
      <c r="F41" s="36">
        <v>7.0000000000000007E-2</v>
      </c>
      <c r="G41" s="37">
        <v>0.08</v>
      </c>
      <c r="H41" s="37">
        <v>0.04</v>
      </c>
      <c r="I41" s="37">
        <v>0.01</v>
      </c>
      <c r="J41" s="38">
        <v>0.02</v>
      </c>
      <c r="K41" s="22"/>
      <c r="L41" s="22"/>
      <c r="M41" s="22"/>
      <c r="N41" s="22"/>
      <c r="O41" s="22"/>
      <c r="P41" s="22"/>
    </row>
    <row r="42" spans="1:16" ht="39" customHeight="1">
      <c r="A42" s="22"/>
      <c r="B42" s="39"/>
      <c r="C42" s="1175" t="s">
        <v>533</v>
      </c>
      <c r="D42" s="1176"/>
      <c r="E42" s="1177"/>
      <c r="F42" s="36" t="s">
        <v>475</v>
      </c>
      <c r="G42" s="37" t="s">
        <v>475</v>
      </c>
      <c r="H42" s="37" t="s">
        <v>475</v>
      </c>
      <c r="I42" s="37" t="s">
        <v>475</v>
      </c>
      <c r="J42" s="38" t="s">
        <v>475</v>
      </c>
      <c r="K42" s="22"/>
      <c r="L42" s="22"/>
      <c r="M42" s="22"/>
      <c r="N42" s="22"/>
      <c r="O42" s="22"/>
      <c r="P42" s="22"/>
    </row>
    <row r="43" spans="1:16" ht="39" customHeight="1" thickBot="1">
      <c r="A43" s="22"/>
      <c r="B43" s="40"/>
      <c r="C43" s="1178" t="s">
        <v>534</v>
      </c>
      <c r="D43" s="1179"/>
      <c r="E43" s="1180"/>
      <c r="F43" s="41">
        <v>0.15</v>
      </c>
      <c r="G43" s="42">
        <v>0.41</v>
      </c>
      <c r="H43" s="42">
        <v>0.36</v>
      </c>
      <c r="I43" s="42">
        <v>0.23</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91" t="s">
        <v>10</v>
      </c>
      <c r="C45" s="1192"/>
      <c r="D45" s="58"/>
      <c r="E45" s="1197" t="s">
        <v>11</v>
      </c>
      <c r="F45" s="1197"/>
      <c r="G45" s="1197"/>
      <c r="H45" s="1197"/>
      <c r="I45" s="1197"/>
      <c r="J45" s="1198"/>
      <c r="K45" s="59">
        <v>749</v>
      </c>
      <c r="L45" s="60">
        <v>701</v>
      </c>
      <c r="M45" s="60">
        <v>645</v>
      </c>
      <c r="N45" s="60">
        <v>600</v>
      </c>
      <c r="O45" s="61">
        <v>592</v>
      </c>
      <c r="P45" s="48"/>
      <c r="Q45" s="48"/>
      <c r="R45" s="48"/>
      <c r="S45" s="48"/>
      <c r="T45" s="48"/>
      <c r="U45" s="48"/>
    </row>
    <row r="46" spans="1:21" ht="30.75" customHeight="1">
      <c r="A46" s="48"/>
      <c r="B46" s="1193"/>
      <c r="C46" s="1194"/>
      <c r="D46" s="62"/>
      <c r="E46" s="1185" t="s">
        <v>12</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c r="A47" s="48"/>
      <c r="B47" s="1193"/>
      <c r="C47" s="1194"/>
      <c r="D47" s="62"/>
      <c r="E47" s="1185" t="s">
        <v>13</v>
      </c>
      <c r="F47" s="1185"/>
      <c r="G47" s="1185"/>
      <c r="H47" s="1185"/>
      <c r="I47" s="1185"/>
      <c r="J47" s="1186"/>
      <c r="K47" s="63" t="s">
        <v>475</v>
      </c>
      <c r="L47" s="64" t="s">
        <v>475</v>
      </c>
      <c r="M47" s="64" t="s">
        <v>475</v>
      </c>
      <c r="N47" s="64" t="s">
        <v>475</v>
      </c>
      <c r="O47" s="65" t="s">
        <v>475</v>
      </c>
      <c r="P47" s="48"/>
      <c r="Q47" s="48"/>
      <c r="R47" s="48"/>
      <c r="S47" s="48"/>
      <c r="T47" s="48"/>
      <c r="U47" s="48"/>
    </row>
    <row r="48" spans="1:21" ht="30.75" customHeight="1">
      <c r="A48" s="48"/>
      <c r="B48" s="1193"/>
      <c r="C48" s="1194"/>
      <c r="D48" s="62"/>
      <c r="E48" s="1185" t="s">
        <v>14</v>
      </c>
      <c r="F48" s="1185"/>
      <c r="G48" s="1185"/>
      <c r="H48" s="1185"/>
      <c r="I48" s="1185"/>
      <c r="J48" s="1186"/>
      <c r="K48" s="63">
        <v>59</v>
      </c>
      <c r="L48" s="64">
        <v>55</v>
      </c>
      <c r="M48" s="64">
        <v>49</v>
      </c>
      <c r="N48" s="64">
        <v>43</v>
      </c>
      <c r="O48" s="65">
        <v>26</v>
      </c>
      <c r="P48" s="48"/>
      <c r="Q48" s="48"/>
      <c r="R48" s="48"/>
      <c r="S48" s="48"/>
      <c r="T48" s="48"/>
      <c r="U48" s="48"/>
    </row>
    <row r="49" spans="1:21" ht="30.75" customHeight="1">
      <c r="A49" s="48"/>
      <c r="B49" s="1193"/>
      <c r="C49" s="1194"/>
      <c r="D49" s="62"/>
      <c r="E49" s="1185" t="s">
        <v>15</v>
      </c>
      <c r="F49" s="1185"/>
      <c r="G49" s="1185"/>
      <c r="H49" s="1185"/>
      <c r="I49" s="1185"/>
      <c r="J49" s="1186"/>
      <c r="K49" s="63">
        <v>48</v>
      </c>
      <c r="L49" s="64">
        <v>48</v>
      </c>
      <c r="M49" s="64">
        <v>48</v>
      </c>
      <c r="N49" s="64">
        <v>48</v>
      </c>
      <c r="O49" s="65">
        <v>50</v>
      </c>
      <c r="P49" s="48"/>
      <c r="Q49" s="48"/>
      <c r="R49" s="48"/>
      <c r="S49" s="48"/>
      <c r="T49" s="48"/>
      <c r="U49" s="48"/>
    </row>
    <row r="50" spans="1:21" ht="30.75" customHeight="1">
      <c r="A50" s="48"/>
      <c r="B50" s="1193"/>
      <c r="C50" s="1194"/>
      <c r="D50" s="62"/>
      <c r="E50" s="1185" t="s">
        <v>16</v>
      </c>
      <c r="F50" s="1185"/>
      <c r="G50" s="1185"/>
      <c r="H50" s="1185"/>
      <c r="I50" s="1185"/>
      <c r="J50" s="1186"/>
      <c r="K50" s="63">
        <v>4</v>
      </c>
      <c r="L50" s="64">
        <v>4</v>
      </c>
      <c r="M50" s="64">
        <v>3</v>
      </c>
      <c r="N50" s="64">
        <v>4</v>
      </c>
      <c r="O50" s="65">
        <v>4</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554</v>
      </c>
      <c r="L52" s="64">
        <v>533</v>
      </c>
      <c r="M52" s="64">
        <v>507</v>
      </c>
      <c r="N52" s="64">
        <v>519</v>
      </c>
      <c r="O52" s="65">
        <v>530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306</v>
      </c>
      <c r="L53" s="69">
        <v>275</v>
      </c>
      <c r="M53" s="69">
        <v>238</v>
      </c>
      <c r="N53" s="69">
        <v>176</v>
      </c>
      <c r="O53" s="70">
        <v>142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211" t="s">
        <v>23</v>
      </c>
      <c r="C41" s="1212"/>
      <c r="D41" s="81"/>
      <c r="E41" s="1213" t="s">
        <v>24</v>
      </c>
      <c r="F41" s="1213"/>
      <c r="G41" s="1213"/>
      <c r="H41" s="1214"/>
      <c r="I41" s="82">
        <v>5621</v>
      </c>
      <c r="J41" s="83">
        <v>5326</v>
      </c>
      <c r="K41" s="83">
        <v>5154</v>
      </c>
      <c r="L41" s="83">
        <v>5351</v>
      </c>
      <c r="M41" s="84">
        <v>5380</v>
      </c>
    </row>
    <row r="42" spans="2:13" ht="27.75" customHeight="1">
      <c r="B42" s="1201"/>
      <c r="C42" s="1202"/>
      <c r="D42" s="85"/>
      <c r="E42" s="1205" t="s">
        <v>25</v>
      </c>
      <c r="F42" s="1205"/>
      <c r="G42" s="1205"/>
      <c r="H42" s="1206"/>
      <c r="I42" s="86" t="s">
        <v>475</v>
      </c>
      <c r="J42" s="87" t="s">
        <v>475</v>
      </c>
      <c r="K42" s="87" t="s">
        <v>475</v>
      </c>
      <c r="L42" s="87" t="s">
        <v>475</v>
      </c>
      <c r="M42" s="88" t="s">
        <v>475</v>
      </c>
    </row>
    <row r="43" spans="2:13" ht="27.75" customHeight="1">
      <c r="B43" s="1201"/>
      <c r="C43" s="1202"/>
      <c r="D43" s="85"/>
      <c r="E43" s="1205" t="s">
        <v>26</v>
      </c>
      <c r="F43" s="1205"/>
      <c r="G43" s="1205"/>
      <c r="H43" s="1206"/>
      <c r="I43" s="86">
        <v>352</v>
      </c>
      <c r="J43" s="87">
        <v>309</v>
      </c>
      <c r="K43" s="87">
        <v>312</v>
      </c>
      <c r="L43" s="87">
        <v>289</v>
      </c>
      <c r="M43" s="88">
        <v>308</v>
      </c>
    </row>
    <row r="44" spans="2:13" ht="27.75" customHeight="1">
      <c r="B44" s="1201"/>
      <c r="C44" s="1202"/>
      <c r="D44" s="85"/>
      <c r="E44" s="1205" t="s">
        <v>27</v>
      </c>
      <c r="F44" s="1205"/>
      <c r="G44" s="1205"/>
      <c r="H44" s="1206"/>
      <c r="I44" s="86">
        <v>250</v>
      </c>
      <c r="J44" s="87">
        <v>218</v>
      </c>
      <c r="K44" s="87">
        <v>186</v>
      </c>
      <c r="L44" s="87">
        <v>143</v>
      </c>
      <c r="M44" s="88">
        <v>92</v>
      </c>
    </row>
    <row r="45" spans="2:13" ht="27.75" customHeight="1">
      <c r="B45" s="1201"/>
      <c r="C45" s="1202"/>
      <c r="D45" s="85"/>
      <c r="E45" s="1205" t="s">
        <v>28</v>
      </c>
      <c r="F45" s="1205"/>
      <c r="G45" s="1205"/>
      <c r="H45" s="1206"/>
      <c r="I45" s="86">
        <v>1589</v>
      </c>
      <c r="J45" s="87">
        <v>1586</v>
      </c>
      <c r="K45" s="87">
        <v>1552</v>
      </c>
      <c r="L45" s="87">
        <v>1443</v>
      </c>
      <c r="M45" s="88">
        <v>1346</v>
      </c>
    </row>
    <row r="46" spans="2:13" ht="27.75" customHeight="1">
      <c r="B46" s="1201"/>
      <c r="C46" s="1202"/>
      <c r="D46" s="85"/>
      <c r="E46" s="1205" t="s">
        <v>29</v>
      </c>
      <c r="F46" s="1205"/>
      <c r="G46" s="1205"/>
      <c r="H46" s="1206"/>
      <c r="I46" s="86">
        <v>43</v>
      </c>
      <c r="J46" s="87">
        <v>22</v>
      </c>
      <c r="K46" s="87" t="s">
        <v>475</v>
      </c>
      <c r="L46" s="87" t="s">
        <v>475</v>
      </c>
      <c r="M46" s="88" t="s">
        <v>475</v>
      </c>
    </row>
    <row r="47" spans="2:13" ht="27.75" customHeight="1">
      <c r="B47" s="1201"/>
      <c r="C47" s="1202"/>
      <c r="D47" s="85"/>
      <c r="E47" s="1205" t="s">
        <v>30</v>
      </c>
      <c r="F47" s="1205"/>
      <c r="G47" s="1205"/>
      <c r="H47" s="1206"/>
      <c r="I47" s="86" t="s">
        <v>475</v>
      </c>
      <c r="J47" s="87" t="s">
        <v>475</v>
      </c>
      <c r="K47" s="87" t="s">
        <v>475</v>
      </c>
      <c r="L47" s="87" t="s">
        <v>475</v>
      </c>
      <c r="M47" s="88" t="s">
        <v>475</v>
      </c>
    </row>
    <row r="48" spans="2:13" ht="27.75" customHeight="1">
      <c r="B48" s="1203"/>
      <c r="C48" s="1204"/>
      <c r="D48" s="85"/>
      <c r="E48" s="1205" t="s">
        <v>31</v>
      </c>
      <c r="F48" s="1205"/>
      <c r="G48" s="1205"/>
      <c r="H48" s="1206"/>
      <c r="I48" s="86" t="s">
        <v>475</v>
      </c>
      <c r="J48" s="87" t="s">
        <v>475</v>
      </c>
      <c r="K48" s="87" t="s">
        <v>475</v>
      </c>
      <c r="L48" s="87" t="s">
        <v>475</v>
      </c>
      <c r="M48" s="88" t="s">
        <v>475</v>
      </c>
    </row>
    <row r="49" spans="2:13" ht="27.75" customHeight="1">
      <c r="B49" s="1199" t="s">
        <v>32</v>
      </c>
      <c r="C49" s="1200"/>
      <c r="D49" s="89"/>
      <c r="E49" s="1205" t="s">
        <v>33</v>
      </c>
      <c r="F49" s="1205"/>
      <c r="G49" s="1205"/>
      <c r="H49" s="1206"/>
      <c r="I49" s="86">
        <v>1317</v>
      </c>
      <c r="J49" s="87">
        <v>1466</v>
      </c>
      <c r="K49" s="87">
        <v>1611</v>
      </c>
      <c r="L49" s="87">
        <v>1667</v>
      </c>
      <c r="M49" s="88">
        <v>1970</v>
      </c>
    </row>
    <row r="50" spans="2:13" ht="27.75" customHeight="1">
      <c r="B50" s="1201"/>
      <c r="C50" s="1202"/>
      <c r="D50" s="85"/>
      <c r="E50" s="1205" t="s">
        <v>34</v>
      </c>
      <c r="F50" s="1205"/>
      <c r="G50" s="1205"/>
      <c r="H50" s="1206"/>
      <c r="I50" s="86">
        <v>94</v>
      </c>
      <c r="J50" s="87">
        <v>71</v>
      </c>
      <c r="K50" s="87">
        <v>67</v>
      </c>
      <c r="L50" s="87">
        <v>68</v>
      </c>
      <c r="M50" s="88">
        <v>61</v>
      </c>
    </row>
    <row r="51" spans="2:13" ht="27.75" customHeight="1">
      <c r="B51" s="1203"/>
      <c r="C51" s="1204"/>
      <c r="D51" s="85"/>
      <c r="E51" s="1205" t="s">
        <v>35</v>
      </c>
      <c r="F51" s="1205"/>
      <c r="G51" s="1205"/>
      <c r="H51" s="1206"/>
      <c r="I51" s="86">
        <v>4690</v>
      </c>
      <c r="J51" s="87">
        <v>4565</v>
      </c>
      <c r="K51" s="87">
        <v>4652</v>
      </c>
      <c r="L51" s="87">
        <v>4477</v>
      </c>
      <c r="M51" s="88">
        <v>4348</v>
      </c>
    </row>
    <row r="52" spans="2:13" ht="27.75" customHeight="1" thickBot="1">
      <c r="B52" s="1207" t="s">
        <v>36</v>
      </c>
      <c r="C52" s="1208"/>
      <c r="D52" s="90"/>
      <c r="E52" s="1209" t="s">
        <v>37</v>
      </c>
      <c r="F52" s="1209"/>
      <c r="G52" s="1209"/>
      <c r="H52" s="1210"/>
      <c r="I52" s="91">
        <v>1754</v>
      </c>
      <c r="J52" s="92">
        <v>1359</v>
      </c>
      <c r="K52" s="92">
        <v>875</v>
      </c>
      <c r="L52" s="92">
        <v>1014</v>
      </c>
      <c r="M52" s="93">
        <v>748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552</v>
      </c>
      <c r="C41" s="246"/>
      <c r="D41" s="246"/>
      <c r="E41" s="246"/>
      <c r="F41" s="246"/>
      <c r="G41" s="246"/>
      <c r="H41" s="246"/>
      <c r="I41" s="246"/>
      <c r="J41" s="246"/>
      <c r="K41" s="246"/>
      <c r="L41" s="246"/>
      <c r="M41" s="246"/>
      <c r="N41" s="246"/>
      <c r="O41" s="246"/>
      <c r="P41" s="247"/>
    </row>
    <row r="42" spans="2:17">
      <c r="B42" s="248"/>
      <c r="C42" s="244"/>
      <c r="D42" s="244"/>
      <c r="E42" s="244"/>
      <c r="F42" s="244"/>
      <c r="G42" s="351" t="s">
        <v>553</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554</v>
      </c>
    </row>
    <row r="50" spans="1:17">
      <c r="B50" s="248"/>
      <c r="C50" s="244"/>
      <c r="D50" s="244"/>
      <c r="E50" s="244"/>
      <c r="F50" s="244"/>
      <c r="G50" s="1224"/>
      <c r="H50" s="1225"/>
      <c r="I50" s="1225"/>
      <c r="J50" s="1226"/>
      <c r="K50" s="354" t="s">
        <v>515</v>
      </c>
      <c r="L50" s="354" t="s">
        <v>516</v>
      </c>
      <c r="M50" s="354" t="s">
        <v>517</v>
      </c>
      <c r="N50" s="354" t="s">
        <v>518</v>
      </c>
      <c r="O50" s="354" t="s">
        <v>519</v>
      </c>
    </row>
    <row r="51" spans="1:17">
      <c r="B51" s="248"/>
      <c r="C51" s="244"/>
      <c r="D51" s="244"/>
      <c r="E51" s="244"/>
      <c r="F51" s="244"/>
      <c r="G51" s="1227" t="s">
        <v>555</v>
      </c>
      <c r="H51" s="1228"/>
      <c r="I51" s="1233" t="s">
        <v>556</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557</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558</v>
      </c>
      <c r="H55" s="1241"/>
      <c r="I55" s="1237" t="s">
        <v>556</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557</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559</v>
      </c>
      <c r="C63" s="244"/>
      <c r="D63" s="244"/>
      <c r="E63" s="244"/>
      <c r="F63" s="244"/>
      <c r="G63" s="244"/>
      <c r="H63" s="244"/>
      <c r="I63" s="244"/>
      <c r="J63" s="244"/>
      <c r="K63" s="244"/>
      <c r="L63" s="244"/>
      <c r="M63" s="244"/>
      <c r="N63" s="244"/>
      <c r="O63" s="244"/>
    </row>
    <row r="64" spans="1:17">
      <c r="B64" s="248"/>
      <c r="C64" s="244"/>
      <c r="D64" s="244"/>
      <c r="E64" s="244"/>
      <c r="F64" s="244"/>
      <c r="G64" s="351" t="s">
        <v>553</v>
      </c>
      <c r="I64" s="352"/>
      <c r="J64" s="352"/>
      <c r="K64" s="352"/>
      <c r="L64" s="244"/>
      <c r="M64" s="244"/>
      <c r="N64" s="244"/>
      <c r="O64" s="244"/>
    </row>
    <row r="65" spans="2:30">
      <c r="B65" s="248"/>
      <c r="C65" s="244"/>
      <c r="D65" s="244"/>
      <c r="E65" s="244"/>
      <c r="F65" s="244"/>
      <c r="G65" s="1247" t="s">
        <v>562</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560</v>
      </c>
      <c r="I71" s="368"/>
      <c r="J71" s="364"/>
      <c r="K71" s="364"/>
      <c r="L71" s="365"/>
      <c r="M71" s="364"/>
      <c r="N71" s="365"/>
      <c r="O71" s="366"/>
    </row>
    <row r="72" spans="2:30">
      <c r="B72" s="248"/>
      <c r="C72" s="244"/>
      <c r="D72" s="244"/>
      <c r="E72" s="244"/>
      <c r="F72" s="244"/>
      <c r="G72" s="1224"/>
      <c r="H72" s="1225"/>
      <c r="I72" s="1225"/>
      <c r="J72" s="1226"/>
      <c r="K72" s="354" t="s">
        <v>515</v>
      </c>
      <c r="L72" s="354" t="s">
        <v>516</v>
      </c>
      <c r="M72" s="354" t="s">
        <v>517</v>
      </c>
      <c r="N72" s="354" t="s">
        <v>518</v>
      </c>
      <c r="O72" s="354" t="s">
        <v>519</v>
      </c>
    </row>
    <row r="73" spans="2:30">
      <c r="B73" s="248"/>
      <c r="C73" s="244"/>
      <c r="D73" s="244"/>
      <c r="E73" s="244"/>
      <c r="F73" s="244"/>
      <c r="G73" s="1227" t="s">
        <v>555</v>
      </c>
      <c r="H73" s="1228"/>
      <c r="I73" s="1233" t="s">
        <v>556</v>
      </c>
      <c r="J73" s="1233"/>
      <c r="K73" s="1248">
        <v>74</v>
      </c>
      <c r="L73" s="1248">
        <v>60.1</v>
      </c>
      <c r="M73" s="1236">
        <v>39.299999999999997</v>
      </c>
      <c r="N73" s="1236">
        <v>46.5</v>
      </c>
      <c r="O73" s="1236">
        <v>32.9</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561</v>
      </c>
      <c r="J75" s="1237"/>
      <c r="K75" s="1249">
        <v>12.7</v>
      </c>
      <c r="L75" s="1249">
        <v>12.5</v>
      </c>
      <c r="M75" s="1249">
        <v>11.9</v>
      </c>
      <c r="N75" s="1249">
        <v>10.199999999999999</v>
      </c>
      <c r="O75" s="1249">
        <v>8.1999999999999993</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558</v>
      </c>
      <c r="H77" s="1241"/>
      <c r="I77" s="1237" t="s">
        <v>556</v>
      </c>
      <c r="J77" s="1237"/>
      <c r="K77" s="1248">
        <v>20.3</v>
      </c>
      <c r="L77" s="1248">
        <v>5.7</v>
      </c>
      <c r="M77" s="1236">
        <v>0</v>
      </c>
      <c r="N77" s="1236">
        <v>0</v>
      </c>
      <c r="O77" s="1236">
        <v>0</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561</v>
      </c>
      <c r="J79" s="1246"/>
      <c r="K79" s="1251">
        <v>12.2</v>
      </c>
      <c r="L79" s="1251">
        <v>10.8</v>
      </c>
      <c r="M79" s="1251">
        <v>9.8000000000000007</v>
      </c>
      <c r="N79" s="1251">
        <v>9.1</v>
      </c>
      <c r="O79" s="1251">
        <v>8.6</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51879</v>
      </c>
      <c r="E3" s="116"/>
      <c r="F3" s="117">
        <v>146140</v>
      </c>
      <c r="G3" s="118"/>
      <c r="H3" s="119"/>
    </row>
    <row r="4" spans="1:8">
      <c r="A4" s="120"/>
      <c r="B4" s="121"/>
      <c r="C4" s="122"/>
      <c r="D4" s="123">
        <v>46105</v>
      </c>
      <c r="E4" s="124"/>
      <c r="F4" s="125">
        <v>75451</v>
      </c>
      <c r="G4" s="126"/>
      <c r="H4" s="127"/>
    </row>
    <row r="5" spans="1:8">
      <c r="A5" s="108" t="s">
        <v>509</v>
      </c>
      <c r="B5" s="113"/>
      <c r="C5" s="114"/>
      <c r="D5" s="115">
        <v>48119</v>
      </c>
      <c r="E5" s="116"/>
      <c r="F5" s="117">
        <v>146641</v>
      </c>
      <c r="G5" s="118"/>
      <c r="H5" s="119"/>
    </row>
    <row r="6" spans="1:8">
      <c r="A6" s="120"/>
      <c r="B6" s="121"/>
      <c r="C6" s="122"/>
      <c r="D6" s="123">
        <v>30106</v>
      </c>
      <c r="E6" s="124"/>
      <c r="F6" s="125">
        <v>68142</v>
      </c>
      <c r="G6" s="126"/>
      <c r="H6" s="127"/>
    </row>
    <row r="7" spans="1:8">
      <c r="A7" s="108" t="s">
        <v>510</v>
      </c>
      <c r="B7" s="113"/>
      <c r="C7" s="114"/>
      <c r="D7" s="115">
        <v>73682</v>
      </c>
      <c r="E7" s="116"/>
      <c r="F7" s="117">
        <v>174587</v>
      </c>
      <c r="G7" s="118"/>
      <c r="H7" s="119"/>
    </row>
    <row r="8" spans="1:8">
      <c r="A8" s="120"/>
      <c r="B8" s="121"/>
      <c r="C8" s="122"/>
      <c r="D8" s="123">
        <v>37137</v>
      </c>
      <c r="E8" s="124"/>
      <c r="F8" s="125">
        <v>79695</v>
      </c>
      <c r="G8" s="126"/>
      <c r="H8" s="127"/>
    </row>
    <row r="9" spans="1:8">
      <c r="A9" s="108" t="s">
        <v>511</v>
      </c>
      <c r="B9" s="113"/>
      <c r="C9" s="114"/>
      <c r="D9" s="115">
        <v>127827</v>
      </c>
      <c r="E9" s="116"/>
      <c r="F9" s="117">
        <v>175675</v>
      </c>
      <c r="G9" s="118"/>
      <c r="H9" s="119"/>
    </row>
    <row r="10" spans="1:8">
      <c r="A10" s="120"/>
      <c r="B10" s="121"/>
      <c r="C10" s="122"/>
      <c r="D10" s="123">
        <v>56412</v>
      </c>
      <c r="E10" s="124"/>
      <c r="F10" s="125">
        <v>87698</v>
      </c>
      <c r="G10" s="126"/>
      <c r="H10" s="127"/>
    </row>
    <row r="11" spans="1:8">
      <c r="A11" s="108" t="s">
        <v>512</v>
      </c>
      <c r="B11" s="113"/>
      <c r="C11" s="114"/>
      <c r="D11" s="115">
        <v>176472</v>
      </c>
      <c r="E11" s="116"/>
      <c r="F11" s="117">
        <v>162193</v>
      </c>
      <c r="G11" s="118"/>
      <c r="H11" s="119"/>
    </row>
    <row r="12" spans="1:8">
      <c r="A12" s="120"/>
      <c r="B12" s="121"/>
      <c r="C12" s="128"/>
      <c r="D12" s="123">
        <v>74498</v>
      </c>
      <c r="E12" s="124"/>
      <c r="F12" s="125">
        <v>79985</v>
      </c>
      <c r="G12" s="126"/>
      <c r="H12" s="127"/>
    </row>
    <row r="13" spans="1:8">
      <c r="A13" s="108"/>
      <c r="B13" s="113"/>
      <c r="C13" s="129"/>
      <c r="D13" s="130">
        <v>95596</v>
      </c>
      <c r="E13" s="131"/>
      <c r="F13" s="132">
        <v>161047</v>
      </c>
      <c r="G13" s="133"/>
      <c r="H13" s="119"/>
    </row>
    <row r="14" spans="1:8">
      <c r="A14" s="120"/>
      <c r="B14" s="121"/>
      <c r="C14" s="122"/>
      <c r="D14" s="123">
        <v>48852</v>
      </c>
      <c r="E14" s="124"/>
      <c r="F14" s="125">
        <v>78194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9.58</v>
      </c>
      <c r="C19" s="134">
        <f>ROUND(VALUE(SUBSTITUTE(実質収支比率等に係る経年分析!G$48,"▲","-")),2)</f>
        <v>6.05</v>
      </c>
      <c r="D19" s="134">
        <f>ROUND(VALUE(SUBSTITUTE(実質収支比率等に係る経年分析!H$48,"▲","-")),2)</f>
        <v>6.81</v>
      </c>
      <c r="E19" s="134">
        <f>ROUND(VALUE(SUBSTITUTE(実質収支比率等に係る経年分析!I$48,"▲","-")),2)</f>
        <v>8.1999999999999993</v>
      </c>
      <c r="F19" s="134">
        <f>ROUND(VALUE(SUBSTITUTE(実質収支比率等に係る経年分析!J$48,"▲","-")),2)</f>
        <v>5.89</v>
      </c>
    </row>
    <row r="20" spans="1:11">
      <c r="A20" s="134" t="s">
        <v>42</v>
      </c>
      <c r="B20" s="134">
        <f>ROUND(VALUE(SUBSTITUTE(実質収支比率等に係る経年分析!F$47,"▲","-")),2)</f>
        <v>27.26</v>
      </c>
      <c r="C20" s="134">
        <f>ROUND(VALUE(SUBSTITUTE(実質収支比率等に係る経年分析!G$47,"▲","-")),2)</f>
        <v>34.33</v>
      </c>
      <c r="D20" s="134">
        <f>ROUND(VALUE(SUBSTITUTE(実質収支比率等に係る経年分析!H$47,"▲","-")),2)</f>
        <v>41.16</v>
      </c>
      <c r="E20" s="134">
        <f>ROUND(VALUE(SUBSTITUTE(実質収支比率等に係る経年分析!I$47,"▲","-")),2)</f>
        <v>43.76</v>
      </c>
      <c r="F20" s="134">
        <f>ROUND(VALUE(SUBSTITUTE(実質収支比率等に係る経年分析!J$47,"▲","-")),2)</f>
        <v>47.02</v>
      </c>
    </row>
    <row r="21" spans="1:11">
      <c r="A21" s="134" t="s">
        <v>43</v>
      </c>
      <c r="B21" s="134">
        <f>IF(ISNUMBER(VALUE(SUBSTITUTE(実質収支比率等に係る経年分析!F$49,"▲","-"))),ROUND(VALUE(SUBSTITUTE(実質収支比率等に係る経年分析!F$49,"▲","-")),2),NA())</f>
        <v>9.6999999999999993</v>
      </c>
      <c r="C21" s="134">
        <f>IF(ISNUMBER(VALUE(SUBSTITUTE(実質収支比率等に係る経年分析!G$49,"▲","-"))),ROUND(VALUE(SUBSTITUTE(実質収支比率等に係る経年分析!G$49,"▲","-")),2),NA())</f>
        <v>1.82</v>
      </c>
      <c r="D21" s="134">
        <f>IF(ISNUMBER(VALUE(SUBSTITUTE(実質収支比率等に係る経年分析!H$49,"▲","-"))),ROUND(VALUE(SUBSTITUTE(実質収支比率等に係る経年分析!H$49,"▲","-")),2),NA())</f>
        <v>6.73</v>
      </c>
      <c r="E21" s="134">
        <f>IF(ISNUMBER(VALUE(SUBSTITUTE(実質収支比率等に係る経年分析!I$49,"▲","-"))),ROUND(VALUE(SUBSTITUTE(実質収支比率等に係る経年分析!I$49,"▲","-")),2),NA())</f>
        <v>3.44</v>
      </c>
      <c r="F21" s="134">
        <f>IF(ISNUMBER(VALUE(SUBSTITUTE(実質収支比率等に係る経年分析!J$49,"▲","-"))),ROUND(VALUE(SUBSTITUTE(実質収支比率等に係る経年分析!J$49,"▲","-")),2),NA())</f>
        <v>4.26</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漁業集落排水処理事業特別会計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国民健康保険事業特別会計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簡易水道事業会計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0.14000000000000001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0.69</v>
      </c>
    </row>
    <row r="34" spans="1:16">
      <c r="A34" s="135" t="str">
        <f>IF(連結実質赤字比率に係る赤字・黒字の構成分析!C$36="",NA(),連結実質赤字比率に係る赤字・黒字の構成分析!C$36)</f>
        <v>大月町病院事業会計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4.16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10.58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7.89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9.3000000000000007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6.96</v>
      </c>
    </row>
    <row r="36" spans="1:16">
      <c r="A36" s="135" t="str">
        <f>IF(連結実質赤字比率に係る赤字・黒字の構成分析!C$34="",NA(),連結実質赤字比率に係る赤字・黒字の構成分析!C$34)</f>
        <v>住宅新築資金等貸付事業特別会計</v>
      </c>
      <c r="B36" s="135">
        <f>IF(ROUND(VALUE(SUBSTITUTE(連結実質赤字比率に係る赤字・黒字の構成分析!F$34,"▲", "-")), 2) &lt; 0, ABS(ROUND(VALUE(SUBSTITUTE(連結実質赤字比率に係る赤字・黒字の構成分析!F$34,"▲", "-")), 2)), NA())</f>
        <v>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1.05</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1.08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1.1000000000000001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1.07</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554</v>
      </c>
      <c r="E42" s="136"/>
      <c r="F42" s="136"/>
      <c r="G42" s="136">
        <f>'実質公債費比率（分子）の構造'!L$52</f>
        <v>533</v>
      </c>
      <c r="H42" s="136"/>
      <c r="I42" s="136"/>
      <c r="J42" s="136">
        <f>'実質公債費比率（分子）の構造'!M$52</f>
        <v>507</v>
      </c>
      <c r="K42" s="136"/>
      <c r="L42" s="136"/>
      <c r="M42" s="136">
        <f>'実質公債費比率（分子）の構造'!N$52</f>
        <v>519</v>
      </c>
      <c r="N42" s="136"/>
      <c r="O42" s="136"/>
      <c r="P42" s="136">
        <f>'実質公債費比率（分子）の構造'!O$52</f>
        <v>530</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4</v>
      </c>
      <c r="C44" s="136"/>
      <c r="D44" s="136"/>
      <c r="E44" s="136">
        <f>'実質公債費比率（分子）の構造'!L$50</f>
        <v>4</v>
      </c>
      <c r="F44" s="136"/>
      <c r="G44" s="136"/>
      <c r="H44" s="136">
        <f>'実質公債費比率（分子）の構造'!M$50</f>
        <v>3</v>
      </c>
      <c r="I44" s="136"/>
      <c r="J44" s="136"/>
      <c r="K44" s="136">
        <f>'実質公債費比率（分子）の構造'!N$50</f>
        <v>4</v>
      </c>
      <c r="L44" s="136"/>
      <c r="M44" s="136"/>
      <c r="N44" s="136">
        <f>'実質公債費比率（分子）の構造'!O$50</f>
        <v>4</v>
      </c>
      <c r="O44" s="136"/>
      <c r="P44" s="136"/>
    </row>
    <row r="45" spans="1:16">
      <c r="A45" s="136" t="s">
        <v>53</v>
      </c>
      <c r="B45" s="136">
        <f>'実質公債費比率（分子）の構造'!K$49</f>
        <v>48</v>
      </c>
      <c r="C45" s="136"/>
      <c r="D45" s="136"/>
      <c r="E45" s="136">
        <f>'実質公債費比率（分子）の構造'!L$49</f>
        <v>48</v>
      </c>
      <c r="F45" s="136"/>
      <c r="G45" s="136"/>
      <c r="H45" s="136">
        <f>'実質公債費比率（分子）の構造'!M$49</f>
        <v>48</v>
      </c>
      <c r="I45" s="136"/>
      <c r="J45" s="136"/>
      <c r="K45" s="136">
        <f>'実質公債費比率（分子）の構造'!N$49</f>
        <v>48</v>
      </c>
      <c r="L45" s="136"/>
      <c r="M45" s="136"/>
      <c r="N45" s="136">
        <f>'実質公債費比率（分子）の構造'!O$49</f>
        <v>50</v>
      </c>
      <c r="O45" s="136"/>
      <c r="P45" s="136"/>
    </row>
    <row r="46" spans="1:16">
      <c r="A46" s="136" t="s">
        <v>54</v>
      </c>
      <c r="B46" s="136">
        <f>'実質公債費比率（分子）の構造'!K$48</f>
        <v>59</v>
      </c>
      <c r="C46" s="136"/>
      <c r="D46" s="136"/>
      <c r="E46" s="136">
        <f>'実質公債費比率（分子）の構造'!L$48</f>
        <v>55</v>
      </c>
      <c r="F46" s="136"/>
      <c r="G46" s="136"/>
      <c r="H46" s="136">
        <f>'実質公債費比率（分子）の構造'!M$48</f>
        <v>49</v>
      </c>
      <c r="I46" s="136"/>
      <c r="J46" s="136"/>
      <c r="K46" s="136">
        <f>'実質公債費比率（分子）の構造'!N$48</f>
        <v>43</v>
      </c>
      <c r="L46" s="136"/>
      <c r="M46" s="136"/>
      <c r="N46" s="136">
        <f>'実質公債費比率（分子）の構造'!O$48</f>
        <v>26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749</v>
      </c>
      <c r="C49" s="136"/>
      <c r="D49" s="136"/>
      <c r="E49" s="136">
        <f>'実質公債費比率（分子）の構造'!L$45</f>
        <v>701</v>
      </c>
      <c r="F49" s="136"/>
      <c r="G49" s="136"/>
      <c r="H49" s="136">
        <f>'実質公債費比率（分子）の構造'!M$45</f>
        <v>645</v>
      </c>
      <c r="I49" s="136"/>
      <c r="J49" s="136"/>
      <c r="K49" s="136">
        <f>'実質公債費比率（分子）の構造'!N$45</f>
        <v>600</v>
      </c>
      <c r="L49" s="136"/>
      <c r="M49" s="136"/>
      <c r="N49" s="136">
        <f>'実質公債費比率（分子）の構造'!O$45</f>
        <v>592</v>
      </c>
      <c r="O49" s="136"/>
      <c r="P49" s="136"/>
    </row>
    <row r="50" spans="1:16">
      <c r="A50" s="136" t="s">
        <v>58</v>
      </c>
      <c r="B50" s="136" t="e">
        <f>NA()</f>
        <v>#N/A</v>
      </c>
      <c r="C50" s="136">
        <f>IF(ISNUMBER('実質公債費比率（分子）の構造'!K$53),'実質公債費比率（分子）の構造'!K$53,NA())</f>
        <v>306</v>
      </c>
      <c r="D50" s="136" t="e">
        <f>NA()</f>
        <v>#N/A</v>
      </c>
      <c r="E50" s="136" t="e">
        <f>NA()</f>
        <v>#N/A</v>
      </c>
      <c r="F50" s="136">
        <f>IF(ISNUMBER('実質公債費比率（分子）の構造'!L$53),'実質公債費比率（分子）の構造'!L$53,NA())</f>
        <v>275</v>
      </c>
      <c r="G50" s="136" t="e">
        <f>NA()</f>
        <v>#N/A</v>
      </c>
      <c r="H50" s="136" t="e">
        <f>NA()</f>
        <v>#N/A</v>
      </c>
      <c r="I50" s="136">
        <f>IF(ISNUMBER('実質公債費比率（分子）の構造'!M$53),'実質公債費比率（分子）の構造'!M$53,NA())</f>
        <v>238</v>
      </c>
      <c r="J50" s="136" t="e">
        <f>NA()</f>
        <v>#N/A</v>
      </c>
      <c r="K50" s="136" t="e">
        <f>NA()</f>
        <v>#N/A</v>
      </c>
      <c r="L50" s="136">
        <f>IF(ISNUMBER('実質公債費比率（分子）の構造'!N$53),'実質公債費比率（分子）の構造'!N$53,NA())</f>
        <v>176</v>
      </c>
      <c r="M50" s="136" t="e">
        <f>NA()</f>
        <v>#N/A</v>
      </c>
      <c r="N50" s="136" t="e">
        <f>NA()</f>
        <v>#N/A</v>
      </c>
      <c r="O50" s="136">
        <f>IF(ISNUMBER('実質公債費比率（分子）の構造'!O$53),'実質公債費比率（分子）の構造'!O$53,NA())</f>
        <v>142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4690</v>
      </c>
      <c r="E56" s="135"/>
      <c r="F56" s="135"/>
      <c r="G56" s="135">
        <f>'将来負担比率（分子）の構造'!J$51</f>
        <v>4565</v>
      </c>
      <c r="H56" s="135"/>
      <c r="I56" s="135"/>
      <c r="J56" s="135">
        <f>'将来負担比率（分子）の構造'!K$51</f>
        <v>4652</v>
      </c>
      <c r="K56" s="135"/>
      <c r="L56" s="135"/>
      <c r="M56" s="135">
        <f>'将来負担比率（分子）の構造'!L$51</f>
        <v>4477</v>
      </c>
      <c r="N56" s="135"/>
      <c r="O56" s="135"/>
      <c r="P56" s="135">
        <f>'将来負担比率（分子）の構造'!M$51</f>
        <v>4348</v>
      </c>
    </row>
    <row r="57" spans="1:16">
      <c r="A57" s="135" t="s">
        <v>34</v>
      </c>
      <c r="B57" s="135"/>
      <c r="C57" s="135"/>
      <c r="D57" s="135">
        <f>'将来負担比率（分子）の構造'!I$50</f>
        <v>94</v>
      </c>
      <c r="E57" s="135"/>
      <c r="F57" s="135"/>
      <c r="G57" s="135">
        <f>'将来負担比率（分子）の構造'!J$50</f>
        <v>71</v>
      </c>
      <c r="H57" s="135"/>
      <c r="I57" s="135"/>
      <c r="J57" s="135">
        <f>'将来負担比率（分子）の構造'!K$50</f>
        <v>67</v>
      </c>
      <c r="K57" s="135"/>
      <c r="L57" s="135"/>
      <c r="M57" s="135">
        <f>'将来負担比率（分子）の構造'!L$50</f>
        <v>68</v>
      </c>
      <c r="N57" s="135"/>
      <c r="O57" s="135"/>
      <c r="P57" s="135">
        <f>'将来負担比率（分子）の構造'!M$50</f>
        <v>61</v>
      </c>
    </row>
    <row r="58" spans="1:16">
      <c r="A58" s="135" t="s">
        <v>33</v>
      </c>
      <c r="B58" s="135"/>
      <c r="C58" s="135"/>
      <c r="D58" s="135">
        <f>'将来負担比率（分子）の構造'!I$49</f>
        <v>1317</v>
      </c>
      <c r="E58" s="135"/>
      <c r="F58" s="135"/>
      <c r="G58" s="135">
        <f>'将来負担比率（分子）の構造'!J$49</f>
        <v>1466</v>
      </c>
      <c r="H58" s="135"/>
      <c r="I58" s="135"/>
      <c r="J58" s="135">
        <f>'将来負担比率（分子）の構造'!K$49</f>
        <v>1611</v>
      </c>
      <c r="K58" s="135"/>
      <c r="L58" s="135"/>
      <c r="M58" s="135">
        <f>'将来負担比率（分子）の構造'!L$49</f>
        <v>1667</v>
      </c>
      <c r="N58" s="135"/>
      <c r="O58" s="135"/>
      <c r="P58" s="135">
        <f>'将来負担比率（分子）の構造'!M$49</f>
        <v>1970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43</v>
      </c>
      <c r="C61" s="135"/>
      <c r="D61" s="135"/>
      <c r="E61" s="135">
        <f>'将来負担比率（分子）の構造'!J$46</f>
        <v>22</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1589</v>
      </c>
      <c r="C62" s="135"/>
      <c r="D62" s="135"/>
      <c r="E62" s="135">
        <f>'将来負担比率（分子）の構造'!J$45</f>
        <v>1586</v>
      </c>
      <c r="F62" s="135"/>
      <c r="G62" s="135"/>
      <c r="H62" s="135">
        <f>'将来負担比率（分子）の構造'!K$45</f>
        <v>1552</v>
      </c>
      <c r="I62" s="135"/>
      <c r="J62" s="135"/>
      <c r="K62" s="135">
        <f>'将来負担比率（分子）の構造'!L$45</f>
        <v>1443</v>
      </c>
      <c r="L62" s="135"/>
      <c r="M62" s="135"/>
      <c r="N62" s="135">
        <f>'将来負担比率（分子）の構造'!M$45</f>
        <v>1346</v>
      </c>
      <c r="O62" s="135"/>
      <c r="P62" s="135"/>
    </row>
    <row r="63" spans="1:16">
      <c r="A63" s="135" t="s">
        <v>27</v>
      </c>
      <c r="B63" s="135">
        <f>'将来負担比率（分子）の構造'!I$44</f>
        <v>250</v>
      </c>
      <c r="C63" s="135"/>
      <c r="D63" s="135"/>
      <c r="E63" s="135">
        <f>'将来負担比率（分子）の構造'!J$44</f>
        <v>218</v>
      </c>
      <c r="F63" s="135"/>
      <c r="G63" s="135"/>
      <c r="H63" s="135">
        <f>'将来負担比率（分子）の構造'!K$44</f>
        <v>186</v>
      </c>
      <c r="I63" s="135"/>
      <c r="J63" s="135"/>
      <c r="K63" s="135">
        <f>'将来負担比率（分子）の構造'!L$44</f>
        <v>143</v>
      </c>
      <c r="L63" s="135"/>
      <c r="M63" s="135"/>
      <c r="N63" s="135">
        <f>'将来負担比率（分子）の構造'!M$44</f>
        <v>92</v>
      </c>
      <c r="O63" s="135"/>
      <c r="P63" s="135"/>
    </row>
    <row r="64" spans="1:16">
      <c r="A64" s="135" t="s">
        <v>26</v>
      </c>
      <c r="B64" s="135">
        <f>'将来負担比率（分子）の構造'!I$43</f>
        <v>352</v>
      </c>
      <c r="C64" s="135"/>
      <c r="D64" s="135"/>
      <c r="E64" s="135">
        <f>'将来負担比率（分子）の構造'!J$43</f>
        <v>309</v>
      </c>
      <c r="F64" s="135"/>
      <c r="G64" s="135"/>
      <c r="H64" s="135">
        <f>'将来負担比率（分子）の構造'!K$43</f>
        <v>312</v>
      </c>
      <c r="I64" s="135"/>
      <c r="J64" s="135"/>
      <c r="K64" s="135">
        <f>'将来負担比率（分子）の構造'!L$43</f>
        <v>289</v>
      </c>
      <c r="L64" s="135"/>
      <c r="M64" s="135"/>
      <c r="N64" s="135">
        <f>'将来負担比率（分子）の構造'!M$43</f>
        <v>308</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5621</v>
      </c>
      <c r="C66" s="135"/>
      <c r="D66" s="135"/>
      <c r="E66" s="135">
        <f>'将来負担比率（分子）の構造'!J$41</f>
        <v>5326</v>
      </c>
      <c r="F66" s="135"/>
      <c r="G66" s="135"/>
      <c r="H66" s="135">
        <f>'将来負担比率（分子）の構造'!K$41</f>
        <v>5154</v>
      </c>
      <c r="I66" s="135"/>
      <c r="J66" s="135"/>
      <c r="K66" s="135">
        <f>'将来負担比率（分子）の構造'!L$41</f>
        <v>5351</v>
      </c>
      <c r="L66" s="135"/>
      <c r="M66" s="135"/>
      <c r="N66" s="135">
        <f>'将来負担比率（分子）の構造'!M$41</f>
        <v>5380</v>
      </c>
      <c r="O66" s="135"/>
      <c r="P66" s="135"/>
    </row>
    <row r="67" spans="1:16">
      <c r="A67" s="135" t="s">
        <v>62</v>
      </c>
      <c r="B67" s="135" t="e">
        <f>NA()</f>
        <v>#N/A</v>
      </c>
      <c r="C67" s="135">
        <f>IF(ISNUMBER('将来負担比率（分子）の構造'!I$52), IF('将来負担比率（分子）の構造'!I$52 &lt; 0, 0, '将来負担比率（分子）の構造'!I$52), NA())</f>
        <v>1754</v>
      </c>
      <c r="D67" s="135" t="e">
        <f>NA()</f>
        <v>#N/A</v>
      </c>
      <c r="E67" s="135" t="e">
        <f>NA()</f>
        <v>#N/A</v>
      </c>
      <c r="F67" s="135">
        <f>IF(ISNUMBER('将来負担比率（分子）の構造'!J$52), IF('将来負担比率（分子）の構造'!J$52 &lt; 0, 0, '将来負担比率（分子）の構造'!J$52), NA())</f>
        <v>1359</v>
      </c>
      <c r="G67" s="135" t="e">
        <f>NA()</f>
        <v>#N/A</v>
      </c>
      <c r="H67" s="135" t="e">
        <f>NA()</f>
        <v>#N/A</v>
      </c>
      <c r="I67" s="135">
        <f>IF(ISNUMBER('将来負担比率（分子）の構造'!K$52), IF('将来負担比率（分子）の構造'!K$52 &lt; 0, 0, '将来負担比率（分子）の構造'!K$52), NA())</f>
        <v>875</v>
      </c>
      <c r="J67" s="135" t="e">
        <f>NA()</f>
        <v>#N/A</v>
      </c>
      <c r="K67" s="135" t="e">
        <f>NA()</f>
        <v>#N/A</v>
      </c>
      <c r="L67" s="135">
        <f>IF(ISNUMBER('将来負担比率（分子）の構造'!L$52), IF('将来負担比率（分子）の構造'!L$52 &lt; 0, 0, '将来負担比率（分子）の構造'!L$52), NA())</f>
        <v>1014</v>
      </c>
      <c r="M67" s="135" t="e">
        <f>NA()</f>
        <v>#N/A</v>
      </c>
      <c r="N67" s="135" t="e">
        <f>NA()</f>
        <v>#N/A</v>
      </c>
      <c r="O67" s="135">
        <f>IF(ISNUMBER('将来負担比率（分子）の構造'!M$52), IF('将来負担比率（分子）の構造'!M$52 &lt; 0, 0, '将来負担比率（分子）の構造'!M$52), NA())</f>
        <v>748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364748</v>
      </c>
      <c r="S5" s="669"/>
      <c r="T5" s="669"/>
      <c r="U5" s="669"/>
      <c r="V5" s="669"/>
      <c r="W5" s="669"/>
      <c r="X5" s="669"/>
      <c r="Y5" s="716"/>
      <c r="Z5" s="729">
        <v>7.3</v>
      </c>
      <c r="AA5" s="729"/>
      <c r="AB5" s="729"/>
      <c r="AC5" s="729"/>
      <c r="AD5" s="730">
        <v>364748</v>
      </c>
      <c r="AE5" s="730"/>
      <c r="AF5" s="730"/>
      <c r="AG5" s="730"/>
      <c r="AH5" s="730"/>
      <c r="AI5" s="730"/>
      <c r="AJ5" s="730"/>
      <c r="AK5" s="730"/>
      <c r="AL5" s="717">
        <v>13.6</v>
      </c>
      <c r="AM5" s="686"/>
      <c r="AN5" s="686"/>
      <c r="AO5" s="718"/>
      <c r="AP5" s="705" t="s">
        <v>207</v>
      </c>
      <c r="AQ5" s="706"/>
      <c r="AR5" s="706"/>
      <c r="AS5" s="706"/>
      <c r="AT5" s="706"/>
      <c r="AU5" s="706"/>
      <c r="AV5" s="706"/>
      <c r="AW5" s="706"/>
      <c r="AX5" s="706"/>
      <c r="AY5" s="706"/>
      <c r="AZ5" s="706"/>
      <c r="BA5" s="706"/>
      <c r="BB5" s="706"/>
      <c r="BC5" s="706"/>
      <c r="BD5" s="706"/>
      <c r="BE5" s="706"/>
      <c r="BF5" s="707"/>
      <c r="BG5" s="618">
        <v>364748</v>
      </c>
      <c r="BH5" s="619"/>
      <c r="BI5" s="619"/>
      <c r="BJ5" s="619"/>
      <c r="BK5" s="619"/>
      <c r="BL5" s="619"/>
      <c r="BM5" s="619"/>
      <c r="BN5" s="620"/>
      <c r="BO5" s="671">
        <v>100</v>
      </c>
      <c r="BP5" s="671"/>
      <c r="BQ5" s="671"/>
      <c r="BR5" s="671"/>
      <c r="BS5" s="672">
        <v>546</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38613</v>
      </c>
      <c r="S6" s="619"/>
      <c r="T6" s="619"/>
      <c r="U6" s="619"/>
      <c r="V6" s="619"/>
      <c r="W6" s="619"/>
      <c r="X6" s="619"/>
      <c r="Y6" s="620"/>
      <c r="Z6" s="671">
        <v>0.8</v>
      </c>
      <c r="AA6" s="671"/>
      <c r="AB6" s="671"/>
      <c r="AC6" s="671"/>
      <c r="AD6" s="672">
        <v>38613</v>
      </c>
      <c r="AE6" s="672"/>
      <c r="AF6" s="672"/>
      <c r="AG6" s="672"/>
      <c r="AH6" s="672"/>
      <c r="AI6" s="672"/>
      <c r="AJ6" s="672"/>
      <c r="AK6" s="672"/>
      <c r="AL6" s="641">
        <v>1.4</v>
      </c>
      <c r="AM6" s="673"/>
      <c r="AN6" s="673"/>
      <c r="AO6" s="674"/>
      <c r="AP6" s="615" t="s">
        <v>212</v>
      </c>
      <c r="AQ6" s="616"/>
      <c r="AR6" s="616"/>
      <c r="AS6" s="616"/>
      <c r="AT6" s="616"/>
      <c r="AU6" s="616"/>
      <c r="AV6" s="616"/>
      <c r="AW6" s="616"/>
      <c r="AX6" s="616"/>
      <c r="AY6" s="616"/>
      <c r="AZ6" s="616"/>
      <c r="BA6" s="616"/>
      <c r="BB6" s="616"/>
      <c r="BC6" s="616"/>
      <c r="BD6" s="616"/>
      <c r="BE6" s="616"/>
      <c r="BF6" s="617"/>
      <c r="BG6" s="618">
        <v>364748</v>
      </c>
      <c r="BH6" s="619"/>
      <c r="BI6" s="619"/>
      <c r="BJ6" s="619"/>
      <c r="BK6" s="619"/>
      <c r="BL6" s="619"/>
      <c r="BM6" s="619"/>
      <c r="BN6" s="620"/>
      <c r="BO6" s="671">
        <v>100</v>
      </c>
      <c r="BP6" s="671"/>
      <c r="BQ6" s="671"/>
      <c r="BR6" s="671"/>
      <c r="BS6" s="672">
        <v>546</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63142</v>
      </c>
      <c r="CS6" s="619"/>
      <c r="CT6" s="619"/>
      <c r="CU6" s="619"/>
      <c r="CV6" s="619"/>
      <c r="CW6" s="619"/>
      <c r="CX6" s="619"/>
      <c r="CY6" s="620"/>
      <c r="CZ6" s="671">
        <v>1.3</v>
      </c>
      <c r="DA6" s="671"/>
      <c r="DB6" s="671"/>
      <c r="DC6" s="671"/>
      <c r="DD6" s="624" t="s">
        <v>214</v>
      </c>
      <c r="DE6" s="619"/>
      <c r="DF6" s="619"/>
      <c r="DG6" s="619"/>
      <c r="DH6" s="619"/>
      <c r="DI6" s="619"/>
      <c r="DJ6" s="619"/>
      <c r="DK6" s="619"/>
      <c r="DL6" s="619"/>
      <c r="DM6" s="619"/>
      <c r="DN6" s="619"/>
      <c r="DO6" s="619"/>
      <c r="DP6" s="620"/>
      <c r="DQ6" s="624">
        <v>63142</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1327</v>
      </c>
      <c r="S7" s="619"/>
      <c r="T7" s="619"/>
      <c r="U7" s="619"/>
      <c r="V7" s="619"/>
      <c r="W7" s="619"/>
      <c r="X7" s="619"/>
      <c r="Y7" s="620"/>
      <c r="Z7" s="671">
        <v>0</v>
      </c>
      <c r="AA7" s="671"/>
      <c r="AB7" s="671"/>
      <c r="AC7" s="671"/>
      <c r="AD7" s="672">
        <v>1327</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161358</v>
      </c>
      <c r="BH7" s="619"/>
      <c r="BI7" s="619"/>
      <c r="BJ7" s="619"/>
      <c r="BK7" s="619"/>
      <c r="BL7" s="619"/>
      <c r="BM7" s="619"/>
      <c r="BN7" s="620"/>
      <c r="BO7" s="671">
        <v>44.2</v>
      </c>
      <c r="BP7" s="671"/>
      <c r="BQ7" s="671"/>
      <c r="BR7" s="671"/>
      <c r="BS7" s="672">
        <v>546</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1069046</v>
      </c>
      <c r="CS7" s="619"/>
      <c r="CT7" s="619"/>
      <c r="CU7" s="619"/>
      <c r="CV7" s="619"/>
      <c r="CW7" s="619"/>
      <c r="CX7" s="619"/>
      <c r="CY7" s="620"/>
      <c r="CZ7" s="671">
        <v>22.2</v>
      </c>
      <c r="DA7" s="671"/>
      <c r="DB7" s="671"/>
      <c r="DC7" s="671"/>
      <c r="DD7" s="624">
        <v>12260</v>
      </c>
      <c r="DE7" s="619"/>
      <c r="DF7" s="619"/>
      <c r="DG7" s="619"/>
      <c r="DH7" s="619"/>
      <c r="DI7" s="619"/>
      <c r="DJ7" s="619"/>
      <c r="DK7" s="619"/>
      <c r="DL7" s="619"/>
      <c r="DM7" s="619"/>
      <c r="DN7" s="619"/>
      <c r="DO7" s="619"/>
      <c r="DP7" s="620"/>
      <c r="DQ7" s="624">
        <v>822285</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1922</v>
      </c>
      <c r="S8" s="619"/>
      <c r="T8" s="619"/>
      <c r="U8" s="619"/>
      <c r="V8" s="619"/>
      <c r="W8" s="619"/>
      <c r="X8" s="619"/>
      <c r="Y8" s="620"/>
      <c r="Z8" s="671">
        <v>0</v>
      </c>
      <c r="AA8" s="671"/>
      <c r="AB8" s="671"/>
      <c r="AC8" s="671"/>
      <c r="AD8" s="672">
        <v>1922</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6953</v>
      </c>
      <c r="BH8" s="619"/>
      <c r="BI8" s="619"/>
      <c r="BJ8" s="619"/>
      <c r="BK8" s="619"/>
      <c r="BL8" s="619"/>
      <c r="BM8" s="619"/>
      <c r="BN8" s="620"/>
      <c r="BO8" s="671">
        <v>1.9</v>
      </c>
      <c r="BP8" s="671"/>
      <c r="BQ8" s="671"/>
      <c r="BR8" s="671"/>
      <c r="BS8" s="624" t="s">
        <v>110</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1071676</v>
      </c>
      <c r="CS8" s="619"/>
      <c r="CT8" s="619"/>
      <c r="CU8" s="619"/>
      <c r="CV8" s="619"/>
      <c r="CW8" s="619"/>
      <c r="CX8" s="619"/>
      <c r="CY8" s="620"/>
      <c r="CZ8" s="671">
        <v>22.3</v>
      </c>
      <c r="DA8" s="671"/>
      <c r="DB8" s="671"/>
      <c r="DC8" s="671"/>
      <c r="DD8" s="624">
        <v>44699</v>
      </c>
      <c r="DE8" s="619"/>
      <c r="DF8" s="619"/>
      <c r="DG8" s="619"/>
      <c r="DH8" s="619"/>
      <c r="DI8" s="619"/>
      <c r="DJ8" s="619"/>
      <c r="DK8" s="619"/>
      <c r="DL8" s="619"/>
      <c r="DM8" s="619"/>
      <c r="DN8" s="619"/>
      <c r="DO8" s="619"/>
      <c r="DP8" s="620"/>
      <c r="DQ8" s="624">
        <v>643478</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1642</v>
      </c>
      <c r="S9" s="619"/>
      <c r="T9" s="619"/>
      <c r="U9" s="619"/>
      <c r="V9" s="619"/>
      <c r="W9" s="619"/>
      <c r="X9" s="619"/>
      <c r="Y9" s="620"/>
      <c r="Z9" s="671">
        <v>0</v>
      </c>
      <c r="AA9" s="671"/>
      <c r="AB9" s="671"/>
      <c r="AC9" s="671"/>
      <c r="AD9" s="672">
        <v>1642</v>
      </c>
      <c r="AE9" s="672"/>
      <c r="AF9" s="672"/>
      <c r="AG9" s="672"/>
      <c r="AH9" s="672"/>
      <c r="AI9" s="672"/>
      <c r="AJ9" s="672"/>
      <c r="AK9" s="672"/>
      <c r="AL9" s="641">
        <v>0.1</v>
      </c>
      <c r="AM9" s="673"/>
      <c r="AN9" s="673"/>
      <c r="AO9" s="674"/>
      <c r="AP9" s="615" t="s">
        <v>222</v>
      </c>
      <c r="AQ9" s="616"/>
      <c r="AR9" s="616"/>
      <c r="AS9" s="616"/>
      <c r="AT9" s="616"/>
      <c r="AU9" s="616"/>
      <c r="AV9" s="616"/>
      <c r="AW9" s="616"/>
      <c r="AX9" s="616"/>
      <c r="AY9" s="616"/>
      <c r="AZ9" s="616"/>
      <c r="BA9" s="616"/>
      <c r="BB9" s="616"/>
      <c r="BC9" s="616"/>
      <c r="BD9" s="616"/>
      <c r="BE9" s="616"/>
      <c r="BF9" s="617"/>
      <c r="BG9" s="618">
        <v>137614</v>
      </c>
      <c r="BH9" s="619"/>
      <c r="BI9" s="619"/>
      <c r="BJ9" s="619"/>
      <c r="BK9" s="619"/>
      <c r="BL9" s="619"/>
      <c r="BM9" s="619"/>
      <c r="BN9" s="620"/>
      <c r="BO9" s="671">
        <v>37.700000000000003</v>
      </c>
      <c r="BP9" s="671"/>
      <c r="BQ9" s="671"/>
      <c r="BR9" s="671"/>
      <c r="BS9" s="624" t="s">
        <v>110</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400863</v>
      </c>
      <c r="CS9" s="619"/>
      <c r="CT9" s="619"/>
      <c r="CU9" s="619"/>
      <c r="CV9" s="619"/>
      <c r="CW9" s="619"/>
      <c r="CX9" s="619"/>
      <c r="CY9" s="620"/>
      <c r="CZ9" s="671">
        <v>8.3000000000000007</v>
      </c>
      <c r="DA9" s="671"/>
      <c r="DB9" s="671"/>
      <c r="DC9" s="671"/>
      <c r="DD9" s="624">
        <v>27159</v>
      </c>
      <c r="DE9" s="619"/>
      <c r="DF9" s="619"/>
      <c r="DG9" s="619"/>
      <c r="DH9" s="619"/>
      <c r="DI9" s="619"/>
      <c r="DJ9" s="619"/>
      <c r="DK9" s="619"/>
      <c r="DL9" s="619"/>
      <c r="DM9" s="619"/>
      <c r="DN9" s="619"/>
      <c r="DO9" s="619"/>
      <c r="DP9" s="620"/>
      <c r="DQ9" s="624">
        <v>362382</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97257</v>
      </c>
      <c r="S10" s="619"/>
      <c r="T10" s="619"/>
      <c r="U10" s="619"/>
      <c r="V10" s="619"/>
      <c r="W10" s="619"/>
      <c r="X10" s="619"/>
      <c r="Y10" s="620"/>
      <c r="Z10" s="671">
        <v>1.9</v>
      </c>
      <c r="AA10" s="671"/>
      <c r="AB10" s="671"/>
      <c r="AC10" s="671"/>
      <c r="AD10" s="672">
        <v>97257</v>
      </c>
      <c r="AE10" s="672"/>
      <c r="AF10" s="672"/>
      <c r="AG10" s="672"/>
      <c r="AH10" s="672"/>
      <c r="AI10" s="672"/>
      <c r="AJ10" s="672"/>
      <c r="AK10" s="672"/>
      <c r="AL10" s="641">
        <v>3.6</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7568</v>
      </c>
      <c r="BH10" s="619"/>
      <c r="BI10" s="619"/>
      <c r="BJ10" s="619"/>
      <c r="BK10" s="619"/>
      <c r="BL10" s="619"/>
      <c r="BM10" s="619"/>
      <c r="BN10" s="620"/>
      <c r="BO10" s="671">
        <v>2.1</v>
      </c>
      <c r="BP10" s="671"/>
      <c r="BQ10" s="671"/>
      <c r="BR10" s="671"/>
      <c r="BS10" s="624" t="s">
        <v>110</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t="s">
        <v>110</v>
      </c>
      <c r="CS10" s="619"/>
      <c r="CT10" s="619"/>
      <c r="CU10" s="619"/>
      <c r="CV10" s="619"/>
      <c r="CW10" s="619"/>
      <c r="CX10" s="619"/>
      <c r="CY10" s="620"/>
      <c r="CZ10" s="671" t="s">
        <v>110</v>
      </c>
      <c r="DA10" s="671"/>
      <c r="DB10" s="671"/>
      <c r="DC10" s="671"/>
      <c r="DD10" s="624" t="s">
        <v>110</v>
      </c>
      <c r="DE10" s="619"/>
      <c r="DF10" s="619"/>
      <c r="DG10" s="619"/>
      <c r="DH10" s="619"/>
      <c r="DI10" s="619"/>
      <c r="DJ10" s="619"/>
      <c r="DK10" s="619"/>
      <c r="DL10" s="619"/>
      <c r="DM10" s="619"/>
      <c r="DN10" s="619"/>
      <c r="DO10" s="619"/>
      <c r="DP10" s="620"/>
      <c r="DQ10" s="624" t="s">
        <v>110</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t="s">
        <v>110</v>
      </c>
      <c r="S11" s="619"/>
      <c r="T11" s="619"/>
      <c r="U11" s="619"/>
      <c r="V11" s="619"/>
      <c r="W11" s="619"/>
      <c r="X11" s="619"/>
      <c r="Y11" s="620"/>
      <c r="Z11" s="671" t="s">
        <v>110</v>
      </c>
      <c r="AA11" s="671"/>
      <c r="AB11" s="671"/>
      <c r="AC11" s="671"/>
      <c r="AD11" s="672" t="s">
        <v>110</v>
      </c>
      <c r="AE11" s="672"/>
      <c r="AF11" s="672"/>
      <c r="AG11" s="672"/>
      <c r="AH11" s="672"/>
      <c r="AI11" s="672"/>
      <c r="AJ11" s="672"/>
      <c r="AK11" s="672"/>
      <c r="AL11" s="641" t="s">
        <v>110</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9223</v>
      </c>
      <c r="BH11" s="619"/>
      <c r="BI11" s="619"/>
      <c r="BJ11" s="619"/>
      <c r="BK11" s="619"/>
      <c r="BL11" s="619"/>
      <c r="BM11" s="619"/>
      <c r="BN11" s="620"/>
      <c r="BO11" s="671">
        <v>2.5</v>
      </c>
      <c r="BP11" s="671"/>
      <c r="BQ11" s="671"/>
      <c r="BR11" s="671"/>
      <c r="BS11" s="624">
        <v>546</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179256</v>
      </c>
      <c r="CS11" s="619"/>
      <c r="CT11" s="619"/>
      <c r="CU11" s="619"/>
      <c r="CV11" s="619"/>
      <c r="CW11" s="619"/>
      <c r="CX11" s="619"/>
      <c r="CY11" s="620"/>
      <c r="CZ11" s="671">
        <v>3.7</v>
      </c>
      <c r="DA11" s="671"/>
      <c r="DB11" s="671"/>
      <c r="DC11" s="671"/>
      <c r="DD11" s="624">
        <v>72605</v>
      </c>
      <c r="DE11" s="619"/>
      <c r="DF11" s="619"/>
      <c r="DG11" s="619"/>
      <c r="DH11" s="619"/>
      <c r="DI11" s="619"/>
      <c r="DJ11" s="619"/>
      <c r="DK11" s="619"/>
      <c r="DL11" s="619"/>
      <c r="DM11" s="619"/>
      <c r="DN11" s="619"/>
      <c r="DO11" s="619"/>
      <c r="DP11" s="620"/>
      <c r="DQ11" s="624">
        <v>96980</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148969</v>
      </c>
      <c r="BH12" s="619"/>
      <c r="BI12" s="619"/>
      <c r="BJ12" s="619"/>
      <c r="BK12" s="619"/>
      <c r="BL12" s="619"/>
      <c r="BM12" s="619"/>
      <c r="BN12" s="620"/>
      <c r="BO12" s="671">
        <v>40.799999999999997</v>
      </c>
      <c r="BP12" s="671"/>
      <c r="BQ12" s="671"/>
      <c r="BR12" s="671"/>
      <c r="BS12" s="624" t="s">
        <v>110</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65410</v>
      </c>
      <c r="CS12" s="619"/>
      <c r="CT12" s="619"/>
      <c r="CU12" s="619"/>
      <c r="CV12" s="619"/>
      <c r="CW12" s="619"/>
      <c r="CX12" s="619"/>
      <c r="CY12" s="620"/>
      <c r="CZ12" s="671">
        <v>1.4</v>
      </c>
      <c r="DA12" s="671"/>
      <c r="DB12" s="671"/>
      <c r="DC12" s="671"/>
      <c r="DD12" s="624">
        <v>3726</v>
      </c>
      <c r="DE12" s="619"/>
      <c r="DF12" s="619"/>
      <c r="DG12" s="619"/>
      <c r="DH12" s="619"/>
      <c r="DI12" s="619"/>
      <c r="DJ12" s="619"/>
      <c r="DK12" s="619"/>
      <c r="DL12" s="619"/>
      <c r="DM12" s="619"/>
      <c r="DN12" s="619"/>
      <c r="DO12" s="619"/>
      <c r="DP12" s="620"/>
      <c r="DQ12" s="624">
        <v>57532</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5269</v>
      </c>
      <c r="S13" s="619"/>
      <c r="T13" s="619"/>
      <c r="U13" s="619"/>
      <c r="V13" s="619"/>
      <c r="W13" s="619"/>
      <c r="X13" s="619"/>
      <c r="Y13" s="620"/>
      <c r="Z13" s="671">
        <v>0.1</v>
      </c>
      <c r="AA13" s="671"/>
      <c r="AB13" s="671"/>
      <c r="AC13" s="671"/>
      <c r="AD13" s="672">
        <v>5269</v>
      </c>
      <c r="AE13" s="672"/>
      <c r="AF13" s="672"/>
      <c r="AG13" s="672"/>
      <c r="AH13" s="672"/>
      <c r="AI13" s="672"/>
      <c r="AJ13" s="672"/>
      <c r="AK13" s="672"/>
      <c r="AL13" s="641">
        <v>0.2</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148334</v>
      </c>
      <c r="BH13" s="619"/>
      <c r="BI13" s="619"/>
      <c r="BJ13" s="619"/>
      <c r="BK13" s="619"/>
      <c r="BL13" s="619"/>
      <c r="BM13" s="619"/>
      <c r="BN13" s="620"/>
      <c r="BO13" s="671">
        <v>40.700000000000003</v>
      </c>
      <c r="BP13" s="671"/>
      <c r="BQ13" s="671"/>
      <c r="BR13" s="671"/>
      <c r="BS13" s="624" t="s">
        <v>110</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276786</v>
      </c>
      <c r="CS13" s="619"/>
      <c r="CT13" s="619"/>
      <c r="CU13" s="619"/>
      <c r="CV13" s="619"/>
      <c r="CW13" s="619"/>
      <c r="CX13" s="619"/>
      <c r="CY13" s="620"/>
      <c r="CZ13" s="671">
        <v>5.8</v>
      </c>
      <c r="DA13" s="671"/>
      <c r="DB13" s="671"/>
      <c r="DC13" s="671"/>
      <c r="DD13" s="624">
        <v>221665</v>
      </c>
      <c r="DE13" s="619"/>
      <c r="DF13" s="619"/>
      <c r="DG13" s="619"/>
      <c r="DH13" s="619"/>
      <c r="DI13" s="619"/>
      <c r="DJ13" s="619"/>
      <c r="DK13" s="619"/>
      <c r="DL13" s="619"/>
      <c r="DM13" s="619"/>
      <c r="DN13" s="619"/>
      <c r="DO13" s="619"/>
      <c r="DP13" s="620"/>
      <c r="DQ13" s="624">
        <v>99481</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16202</v>
      </c>
      <c r="BH14" s="619"/>
      <c r="BI14" s="619"/>
      <c r="BJ14" s="619"/>
      <c r="BK14" s="619"/>
      <c r="BL14" s="619"/>
      <c r="BM14" s="619"/>
      <c r="BN14" s="620"/>
      <c r="BO14" s="671">
        <v>4.4000000000000004</v>
      </c>
      <c r="BP14" s="671"/>
      <c r="BQ14" s="671"/>
      <c r="BR14" s="671"/>
      <c r="BS14" s="624" t="s">
        <v>110</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773673</v>
      </c>
      <c r="CS14" s="619"/>
      <c r="CT14" s="619"/>
      <c r="CU14" s="619"/>
      <c r="CV14" s="619"/>
      <c r="CW14" s="619"/>
      <c r="CX14" s="619"/>
      <c r="CY14" s="620"/>
      <c r="CZ14" s="671">
        <v>16.100000000000001</v>
      </c>
      <c r="DA14" s="671"/>
      <c r="DB14" s="671"/>
      <c r="DC14" s="671"/>
      <c r="DD14" s="624">
        <v>593246</v>
      </c>
      <c r="DE14" s="619"/>
      <c r="DF14" s="619"/>
      <c r="DG14" s="619"/>
      <c r="DH14" s="619"/>
      <c r="DI14" s="619"/>
      <c r="DJ14" s="619"/>
      <c r="DK14" s="619"/>
      <c r="DL14" s="619"/>
      <c r="DM14" s="619"/>
      <c r="DN14" s="619"/>
      <c r="DO14" s="619"/>
      <c r="DP14" s="620"/>
      <c r="DQ14" s="624">
        <v>189707</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528</v>
      </c>
      <c r="S15" s="619"/>
      <c r="T15" s="619"/>
      <c r="U15" s="619"/>
      <c r="V15" s="619"/>
      <c r="W15" s="619"/>
      <c r="X15" s="619"/>
      <c r="Y15" s="620"/>
      <c r="Z15" s="671">
        <v>0</v>
      </c>
      <c r="AA15" s="671"/>
      <c r="AB15" s="671"/>
      <c r="AC15" s="671"/>
      <c r="AD15" s="672">
        <v>528</v>
      </c>
      <c r="AE15" s="672"/>
      <c r="AF15" s="672"/>
      <c r="AG15" s="672"/>
      <c r="AH15" s="672"/>
      <c r="AI15" s="672"/>
      <c r="AJ15" s="672"/>
      <c r="AK15" s="672"/>
      <c r="AL15" s="641">
        <v>0</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38219</v>
      </c>
      <c r="BH15" s="619"/>
      <c r="BI15" s="619"/>
      <c r="BJ15" s="619"/>
      <c r="BK15" s="619"/>
      <c r="BL15" s="619"/>
      <c r="BM15" s="619"/>
      <c r="BN15" s="620"/>
      <c r="BO15" s="671">
        <v>10.5</v>
      </c>
      <c r="BP15" s="671"/>
      <c r="BQ15" s="671"/>
      <c r="BR15" s="671"/>
      <c r="BS15" s="624" t="s">
        <v>110</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217984</v>
      </c>
      <c r="CS15" s="619"/>
      <c r="CT15" s="619"/>
      <c r="CU15" s="619"/>
      <c r="CV15" s="619"/>
      <c r="CW15" s="619"/>
      <c r="CX15" s="619"/>
      <c r="CY15" s="620"/>
      <c r="CZ15" s="671">
        <v>4.5</v>
      </c>
      <c r="DA15" s="671"/>
      <c r="DB15" s="671"/>
      <c r="DC15" s="671"/>
      <c r="DD15" s="624" t="s">
        <v>110</v>
      </c>
      <c r="DE15" s="619"/>
      <c r="DF15" s="619"/>
      <c r="DG15" s="619"/>
      <c r="DH15" s="619"/>
      <c r="DI15" s="619"/>
      <c r="DJ15" s="619"/>
      <c r="DK15" s="619"/>
      <c r="DL15" s="619"/>
      <c r="DM15" s="619"/>
      <c r="DN15" s="619"/>
      <c r="DO15" s="619"/>
      <c r="DP15" s="620"/>
      <c r="DQ15" s="624">
        <v>207026</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2349727</v>
      </c>
      <c r="S16" s="619"/>
      <c r="T16" s="619"/>
      <c r="U16" s="619"/>
      <c r="V16" s="619"/>
      <c r="W16" s="619"/>
      <c r="X16" s="619"/>
      <c r="Y16" s="620"/>
      <c r="Z16" s="671">
        <v>47</v>
      </c>
      <c r="AA16" s="671"/>
      <c r="AB16" s="671"/>
      <c r="AC16" s="671"/>
      <c r="AD16" s="672">
        <v>2175670</v>
      </c>
      <c r="AE16" s="672"/>
      <c r="AF16" s="672"/>
      <c r="AG16" s="672"/>
      <c r="AH16" s="672"/>
      <c r="AI16" s="672"/>
      <c r="AJ16" s="672"/>
      <c r="AK16" s="672"/>
      <c r="AL16" s="641">
        <v>80.900000000000006</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62650</v>
      </c>
      <c r="CS16" s="619"/>
      <c r="CT16" s="619"/>
      <c r="CU16" s="619"/>
      <c r="CV16" s="619"/>
      <c r="CW16" s="619"/>
      <c r="CX16" s="619"/>
      <c r="CY16" s="620"/>
      <c r="CZ16" s="671">
        <v>1.3</v>
      </c>
      <c r="DA16" s="671"/>
      <c r="DB16" s="671"/>
      <c r="DC16" s="671"/>
      <c r="DD16" s="624" t="s">
        <v>110</v>
      </c>
      <c r="DE16" s="619"/>
      <c r="DF16" s="619"/>
      <c r="DG16" s="619"/>
      <c r="DH16" s="619"/>
      <c r="DI16" s="619"/>
      <c r="DJ16" s="619"/>
      <c r="DK16" s="619"/>
      <c r="DL16" s="619"/>
      <c r="DM16" s="619"/>
      <c r="DN16" s="619"/>
      <c r="DO16" s="619"/>
      <c r="DP16" s="620"/>
      <c r="DQ16" s="624">
        <v>16274</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2175670</v>
      </c>
      <c r="S17" s="619"/>
      <c r="T17" s="619"/>
      <c r="U17" s="619"/>
      <c r="V17" s="619"/>
      <c r="W17" s="619"/>
      <c r="X17" s="619"/>
      <c r="Y17" s="620"/>
      <c r="Z17" s="671">
        <v>43.6</v>
      </c>
      <c r="AA17" s="671"/>
      <c r="AB17" s="671"/>
      <c r="AC17" s="671"/>
      <c r="AD17" s="672">
        <v>2175670</v>
      </c>
      <c r="AE17" s="672"/>
      <c r="AF17" s="672"/>
      <c r="AG17" s="672"/>
      <c r="AH17" s="672"/>
      <c r="AI17" s="672"/>
      <c r="AJ17" s="672"/>
      <c r="AK17" s="672"/>
      <c r="AL17" s="641">
        <v>80.900000000000006</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631729</v>
      </c>
      <c r="CS17" s="619"/>
      <c r="CT17" s="619"/>
      <c r="CU17" s="619"/>
      <c r="CV17" s="619"/>
      <c r="CW17" s="619"/>
      <c r="CX17" s="619"/>
      <c r="CY17" s="620"/>
      <c r="CZ17" s="671">
        <v>13.1</v>
      </c>
      <c r="DA17" s="671"/>
      <c r="DB17" s="671"/>
      <c r="DC17" s="671"/>
      <c r="DD17" s="624" t="s">
        <v>110</v>
      </c>
      <c r="DE17" s="619"/>
      <c r="DF17" s="619"/>
      <c r="DG17" s="619"/>
      <c r="DH17" s="619"/>
      <c r="DI17" s="619"/>
      <c r="DJ17" s="619"/>
      <c r="DK17" s="619"/>
      <c r="DL17" s="619"/>
      <c r="DM17" s="619"/>
      <c r="DN17" s="619"/>
      <c r="DO17" s="619"/>
      <c r="DP17" s="620"/>
      <c r="DQ17" s="624">
        <v>620305</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174057</v>
      </c>
      <c r="S18" s="619"/>
      <c r="T18" s="619"/>
      <c r="U18" s="619"/>
      <c r="V18" s="619"/>
      <c r="W18" s="619"/>
      <c r="X18" s="619"/>
      <c r="Y18" s="620"/>
      <c r="Z18" s="671">
        <v>3.5</v>
      </c>
      <c r="AA18" s="671"/>
      <c r="AB18" s="671"/>
      <c r="AC18" s="671"/>
      <c r="AD18" s="672" t="s">
        <v>110</v>
      </c>
      <c r="AE18" s="672"/>
      <c r="AF18" s="672"/>
      <c r="AG18" s="672"/>
      <c r="AH18" s="672"/>
      <c r="AI18" s="672"/>
      <c r="AJ18" s="672"/>
      <c r="AK18" s="672"/>
      <c r="AL18" s="641" t="s">
        <v>110</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t="s">
        <v>110</v>
      </c>
      <c r="S19" s="619"/>
      <c r="T19" s="619"/>
      <c r="U19" s="619"/>
      <c r="V19" s="619"/>
      <c r="W19" s="619"/>
      <c r="X19" s="619"/>
      <c r="Y19" s="620"/>
      <c r="Z19" s="671" t="s">
        <v>110</v>
      </c>
      <c r="AA19" s="671"/>
      <c r="AB19" s="671"/>
      <c r="AC19" s="671"/>
      <c r="AD19" s="672" t="s">
        <v>110</v>
      </c>
      <c r="AE19" s="672"/>
      <c r="AF19" s="672"/>
      <c r="AG19" s="672"/>
      <c r="AH19" s="672"/>
      <c r="AI19" s="672"/>
      <c r="AJ19" s="672"/>
      <c r="AK19" s="672"/>
      <c r="AL19" s="641" t="s">
        <v>110</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110</v>
      </c>
      <c r="BH19" s="619"/>
      <c r="BI19" s="619"/>
      <c r="BJ19" s="619"/>
      <c r="BK19" s="619"/>
      <c r="BL19" s="619"/>
      <c r="BM19" s="619"/>
      <c r="BN19" s="620"/>
      <c r="BO19" s="671" t="s">
        <v>110</v>
      </c>
      <c r="BP19" s="671"/>
      <c r="BQ19" s="671"/>
      <c r="BR19" s="671"/>
      <c r="BS19" s="624" t="s">
        <v>110</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2861033</v>
      </c>
      <c r="S20" s="619"/>
      <c r="T20" s="619"/>
      <c r="U20" s="619"/>
      <c r="V20" s="619"/>
      <c r="W20" s="619"/>
      <c r="X20" s="619"/>
      <c r="Y20" s="620"/>
      <c r="Z20" s="671">
        <v>57.3</v>
      </c>
      <c r="AA20" s="671"/>
      <c r="AB20" s="671"/>
      <c r="AC20" s="671"/>
      <c r="AD20" s="672">
        <v>2686976</v>
      </c>
      <c r="AE20" s="672"/>
      <c r="AF20" s="672"/>
      <c r="AG20" s="672"/>
      <c r="AH20" s="672"/>
      <c r="AI20" s="672"/>
      <c r="AJ20" s="672"/>
      <c r="AK20" s="672"/>
      <c r="AL20" s="641">
        <v>99.9</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110</v>
      </c>
      <c r="BH20" s="619"/>
      <c r="BI20" s="619"/>
      <c r="BJ20" s="619"/>
      <c r="BK20" s="619"/>
      <c r="BL20" s="619"/>
      <c r="BM20" s="619"/>
      <c r="BN20" s="620"/>
      <c r="BO20" s="671" t="s">
        <v>110</v>
      </c>
      <c r="BP20" s="671"/>
      <c r="BQ20" s="671"/>
      <c r="BR20" s="671"/>
      <c r="BS20" s="624" t="s">
        <v>110</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4812215</v>
      </c>
      <c r="CS20" s="619"/>
      <c r="CT20" s="619"/>
      <c r="CU20" s="619"/>
      <c r="CV20" s="619"/>
      <c r="CW20" s="619"/>
      <c r="CX20" s="619"/>
      <c r="CY20" s="620"/>
      <c r="CZ20" s="671">
        <v>100</v>
      </c>
      <c r="DA20" s="671"/>
      <c r="DB20" s="671"/>
      <c r="DC20" s="671"/>
      <c r="DD20" s="624">
        <v>975360</v>
      </c>
      <c r="DE20" s="619"/>
      <c r="DF20" s="619"/>
      <c r="DG20" s="619"/>
      <c r="DH20" s="619"/>
      <c r="DI20" s="619"/>
      <c r="DJ20" s="619"/>
      <c r="DK20" s="619"/>
      <c r="DL20" s="619"/>
      <c r="DM20" s="619"/>
      <c r="DN20" s="619"/>
      <c r="DO20" s="619"/>
      <c r="DP20" s="620"/>
      <c r="DQ20" s="624">
        <v>3178592</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t="s">
        <v>110</v>
      </c>
      <c r="S21" s="619"/>
      <c r="T21" s="619"/>
      <c r="U21" s="619"/>
      <c r="V21" s="619"/>
      <c r="W21" s="619"/>
      <c r="X21" s="619"/>
      <c r="Y21" s="620"/>
      <c r="Z21" s="671" t="s">
        <v>110</v>
      </c>
      <c r="AA21" s="671"/>
      <c r="AB21" s="671"/>
      <c r="AC21" s="671"/>
      <c r="AD21" s="672" t="s">
        <v>110</v>
      </c>
      <c r="AE21" s="672"/>
      <c r="AF21" s="672"/>
      <c r="AG21" s="672"/>
      <c r="AH21" s="672"/>
      <c r="AI21" s="672"/>
      <c r="AJ21" s="672"/>
      <c r="AK21" s="672"/>
      <c r="AL21" s="641" t="s">
        <v>110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110</v>
      </c>
      <c r="BH21" s="619"/>
      <c r="BI21" s="619"/>
      <c r="BJ21" s="619"/>
      <c r="BK21" s="619"/>
      <c r="BL21" s="619"/>
      <c r="BM21" s="619"/>
      <c r="BN21" s="620"/>
      <c r="BO21" s="671" t="s">
        <v>110</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18809</v>
      </c>
      <c r="S22" s="619"/>
      <c r="T22" s="619"/>
      <c r="U22" s="619"/>
      <c r="V22" s="619"/>
      <c r="W22" s="619"/>
      <c r="X22" s="619"/>
      <c r="Y22" s="620"/>
      <c r="Z22" s="671">
        <v>0.4</v>
      </c>
      <c r="AA22" s="671"/>
      <c r="AB22" s="671"/>
      <c r="AC22" s="671"/>
      <c r="AD22" s="672" t="s">
        <v>110</v>
      </c>
      <c r="AE22" s="672"/>
      <c r="AF22" s="672"/>
      <c r="AG22" s="672"/>
      <c r="AH22" s="672"/>
      <c r="AI22" s="672"/>
      <c r="AJ22" s="672"/>
      <c r="AK22" s="672"/>
      <c r="AL22" s="641" t="s">
        <v>110</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53919</v>
      </c>
      <c r="S23" s="619"/>
      <c r="T23" s="619"/>
      <c r="U23" s="619"/>
      <c r="V23" s="619"/>
      <c r="W23" s="619"/>
      <c r="X23" s="619"/>
      <c r="Y23" s="620"/>
      <c r="Z23" s="671">
        <v>1.1000000000000001</v>
      </c>
      <c r="AA23" s="671"/>
      <c r="AB23" s="671"/>
      <c r="AC23" s="671"/>
      <c r="AD23" s="672">
        <v>1682</v>
      </c>
      <c r="AE23" s="672"/>
      <c r="AF23" s="672"/>
      <c r="AG23" s="672"/>
      <c r="AH23" s="672"/>
      <c r="AI23" s="672"/>
      <c r="AJ23" s="672"/>
      <c r="AK23" s="672"/>
      <c r="AL23" s="641">
        <v>0.1</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110</v>
      </c>
      <c r="BH23" s="619"/>
      <c r="BI23" s="619"/>
      <c r="BJ23" s="619"/>
      <c r="BK23" s="619"/>
      <c r="BL23" s="619"/>
      <c r="BM23" s="619"/>
      <c r="BN23" s="620"/>
      <c r="BO23" s="671" t="s">
        <v>110</v>
      </c>
      <c r="BP23" s="671"/>
      <c r="BQ23" s="671"/>
      <c r="BR23" s="671"/>
      <c r="BS23" s="624" t="s">
        <v>110</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13705</v>
      </c>
      <c r="S24" s="619"/>
      <c r="T24" s="619"/>
      <c r="U24" s="619"/>
      <c r="V24" s="619"/>
      <c r="W24" s="619"/>
      <c r="X24" s="619"/>
      <c r="Y24" s="620"/>
      <c r="Z24" s="671">
        <v>0.3</v>
      </c>
      <c r="AA24" s="671"/>
      <c r="AB24" s="671"/>
      <c r="AC24" s="671"/>
      <c r="AD24" s="672" t="s">
        <v>110</v>
      </c>
      <c r="AE24" s="672"/>
      <c r="AF24" s="672"/>
      <c r="AG24" s="672"/>
      <c r="AH24" s="672"/>
      <c r="AI24" s="672"/>
      <c r="AJ24" s="672"/>
      <c r="AK24" s="672"/>
      <c r="AL24" s="641" t="s">
        <v>110</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1761269</v>
      </c>
      <c r="CS24" s="669"/>
      <c r="CT24" s="669"/>
      <c r="CU24" s="669"/>
      <c r="CV24" s="669"/>
      <c r="CW24" s="669"/>
      <c r="CX24" s="669"/>
      <c r="CY24" s="716"/>
      <c r="CZ24" s="720">
        <v>36.6</v>
      </c>
      <c r="DA24" s="721"/>
      <c r="DB24" s="721"/>
      <c r="DC24" s="722"/>
      <c r="DD24" s="715">
        <v>1513523</v>
      </c>
      <c r="DE24" s="669"/>
      <c r="DF24" s="669"/>
      <c r="DG24" s="669"/>
      <c r="DH24" s="669"/>
      <c r="DI24" s="669"/>
      <c r="DJ24" s="669"/>
      <c r="DK24" s="716"/>
      <c r="DL24" s="715">
        <v>1409407</v>
      </c>
      <c r="DM24" s="669"/>
      <c r="DN24" s="669"/>
      <c r="DO24" s="669"/>
      <c r="DP24" s="669"/>
      <c r="DQ24" s="669"/>
      <c r="DR24" s="669"/>
      <c r="DS24" s="669"/>
      <c r="DT24" s="669"/>
      <c r="DU24" s="669"/>
      <c r="DV24" s="716"/>
      <c r="DW24" s="717">
        <v>49.9</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451960</v>
      </c>
      <c r="S25" s="619"/>
      <c r="T25" s="619"/>
      <c r="U25" s="619"/>
      <c r="V25" s="619"/>
      <c r="W25" s="619"/>
      <c r="X25" s="619"/>
      <c r="Y25" s="620"/>
      <c r="Z25" s="671">
        <v>9</v>
      </c>
      <c r="AA25" s="671"/>
      <c r="AB25" s="671"/>
      <c r="AC25" s="671"/>
      <c r="AD25" s="672" t="s">
        <v>110</v>
      </c>
      <c r="AE25" s="672"/>
      <c r="AF25" s="672"/>
      <c r="AG25" s="672"/>
      <c r="AH25" s="672"/>
      <c r="AI25" s="672"/>
      <c r="AJ25" s="672"/>
      <c r="AK25" s="672"/>
      <c r="AL25" s="641" t="s">
        <v>110</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837058</v>
      </c>
      <c r="CS25" s="637"/>
      <c r="CT25" s="637"/>
      <c r="CU25" s="637"/>
      <c r="CV25" s="637"/>
      <c r="CW25" s="637"/>
      <c r="CX25" s="637"/>
      <c r="CY25" s="638"/>
      <c r="CZ25" s="621">
        <v>17.399999999999999</v>
      </c>
      <c r="DA25" s="639"/>
      <c r="DB25" s="639"/>
      <c r="DC25" s="640"/>
      <c r="DD25" s="624">
        <v>816676</v>
      </c>
      <c r="DE25" s="637"/>
      <c r="DF25" s="637"/>
      <c r="DG25" s="637"/>
      <c r="DH25" s="637"/>
      <c r="DI25" s="637"/>
      <c r="DJ25" s="637"/>
      <c r="DK25" s="638"/>
      <c r="DL25" s="624">
        <v>752260</v>
      </c>
      <c r="DM25" s="637"/>
      <c r="DN25" s="637"/>
      <c r="DO25" s="637"/>
      <c r="DP25" s="637"/>
      <c r="DQ25" s="637"/>
      <c r="DR25" s="637"/>
      <c r="DS25" s="637"/>
      <c r="DT25" s="637"/>
      <c r="DU25" s="637"/>
      <c r="DV25" s="638"/>
      <c r="DW25" s="641">
        <v>26.6</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510961</v>
      </c>
      <c r="CS26" s="619"/>
      <c r="CT26" s="619"/>
      <c r="CU26" s="619"/>
      <c r="CV26" s="619"/>
      <c r="CW26" s="619"/>
      <c r="CX26" s="619"/>
      <c r="CY26" s="620"/>
      <c r="CZ26" s="621">
        <v>10.6</v>
      </c>
      <c r="DA26" s="639"/>
      <c r="DB26" s="639"/>
      <c r="DC26" s="640"/>
      <c r="DD26" s="624">
        <v>497089</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390123</v>
      </c>
      <c r="S27" s="619"/>
      <c r="T27" s="619"/>
      <c r="U27" s="619"/>
      <c r="V27" s="619"/>
      <c r="W27" s="619"/>
      <c r="X27" s="619"/>
      <c r="Y27" s="620"/>
      <c r="Z27" s="671">
        <v>7.8</v>
      </c>
      <c r="AA27" s="671"/>
      <c r="AB27" s="671"/>
      <c r="AC27" s="671"/>
      <c r="AD27" s="672" t="s">
        <v>110</v>
      </c>
      <c r="AE27" s="672"/>
      <c r="AF27" s="672"/>
      <c r="AG27" s="672"/>
      <c r="AH27" s="672"/>
      <c r="AI27" s="672"/>
      <c r="AJ27" s="672"/>
      <c r="AK27" s="672"/>
      <c r="AL27" s="641" t="s">
        <v>110</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364748</v>
      </c>
      <c r="BH27" s="619"/>
      <c r="BI27" s="619"/>
      <c r="BJ27" s="619"/>
      <c r="BK27" s="619"/>
      <c r="BL27" s="619"/>
      <c r="BM27" s="619"/>
      <c r="BN27" s="620"/>
      <c r="BO27" s="671">
        <v>100</v>
      </c>
      <c r="BP27" s="671"/>
      <c r="BQ27" s="671"/>
      <c r="BR27" s="671"/>
      <c r="BS27" s="624">
        <v>546</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292482</v>
      </c>
      <c r="CS27" s="637"/>
      <c r="CT27" s="637"/>
      <c r="CU27" s="637"/>
      <c r="CV27" s="637"/>
      <c r="CW27" s="637"/>
      <c r="CX27" s="637"/>
      <c r="CY27" s="638"/>
      <c r="CZ27" s="621">
        <v>6.1</v>
      </c>
      <c r="DA27" s="639"/>
      <c r="DB27" s="639"/>
      <c r="DC27" s="640"/>
      <c r="DD27" s="624">
        <v>76542</v>
      </c>
      <c r="DE27" s="637"/>
      <c r="DF27" s="637"/>
      <c r="DG27" s="637"/>
      <c r="DH27" s="637"/>
      <c r="DI27" s="637"/>
      <c r="DJ27" s="637"/>
      <c r="DK27" s="638"/>
      <c r="DL27" s="624">
        <v>76542</v>
      </c>
      <c r="DM27" s="637"/>
      <c r="DN27" s="637"/>
      <c r="DO27" s="637"/>
      <c r="DP27" s="637"/>
      <c r="DQ27" s="637"/>
      <c r="DR27" s="637"/>
      <c r="DS27" s="637"/>
      <c r="DT27" s="637"/>
      <c r="DU27" s="637"/>
      <c r="DV27" s="638"/>
      <c r="DW27" s="641">
        <v>2.7</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3968</v>
      </c>
      <c r="S28" s="619"/>
      <c r="T28" s="619"/>
      <c r="U28" s="619"/>
      <c r="V28" s="619"/>
      <c r="W28" s="619"/>
      <c r="X28" s="619"/>
      <c r="Y28" s="620"/>
      <c r="Z28" s="671">
        <v>0.1</v>
      </c>
      <c r="AA28" s="671"/>
      <c r="AB28" s="671"/>
      <c r="AC28" s="671"/>
      <c r="AD28" s="672">
        <v>1515</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631729</v>
      </c>
      <c r="CS28" s="619"/>
      <c r="CT28" s="619"/>
      <c r="CU28" s="619"/>
      <c r="CV28" s="619"/>
      <c r="CW28" s="619"/>
      <c r="CX28" s="619"/>
      <c r="CY28" s="620"/>
      <c r="CZ28" s="621">
        <v>13.1</v>
      </c>
      <c r="DA28" s="639"/>
      <c r="DB28" s="639"/>
      <c r="DC28" s="640"/>
      <c r="DD28" s="624">
        <v>620305</v>
      </c>
      <c r="DE28" s="619"/>
      <c r="DF28" s="619"/>
      <c r="DG28" s="619"/>
      <c r="DH28" s="619"/>
      <c r="DI28" s="619"/>
      <c r="DJ28" s="619"/>
      <c r="DK28" s="620"/>
      <c r="DL28" s="624">
        <v>580605</v>
      </c>
      <c r="DM28" s="619"/>
      <c r="DN28" s="619"/>
      <c r="DO28" s="619"/>
      <c r="DP28" s="619"/>
      <c r="DQ28" s="619"/>
      <c r="DR28" s="619"/>
      <c r="DS28" s="619"/>
      <c r="DT28" s="619"/>
      <c r="DU28" s="619"/>
      <c r="DV28" s="620"/>
      <c r="DW28" s="641">
        <v>20.6</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108358</v>
      </c>
      <c r="S29" s="619"/>
      <c r="T29" s="619"/>
      <c r="U29" s="619"/>
      <c r="V29" s="619"/>
      <c r="W29" s="619"/>
      <c r="X29" s="619"/>
      <c r="Y29" s="620"/>
      <c r="Z29" s="671">
        <v>2.2000000000000002</v>
      </c>
      <c r="AA29" s="671"/>
      <c r="AB29" s="671"/>
      <c r="AC29" s="671"/>
      <c r="AD29" s="672" t="s">
        <v>110</v>
      </c>
      <c r="AE29" s="672"/>
      <c r="AF29" s="672"/>
      <c r="AG29" s="672"/>
      <c r="AH29" s="672"/>
      <c r="AI29" s="672"/>
      <c r="AJ29" s="672"/>
      <c r="AK29" s="672"/>
      <c r="AL29" s="641" t="s">
        <v>110</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57</v>
      </c>
      <c r="CG29" s="652"/>
      <c r="CH29" s="652"/>
      <c r="CI29" s="652"/>
      <c r="CJ29" s="652"/>
      <c r="CK29" s="652"/>
      <c r="CL29" s="652"/>
      <c r="CM29" s="652"/>
      <c r="CN29" s="652"/>
      <c r="CO29" s="652"/>
      <c r="CP29" s="652"/>
      <c r="CQ29" s="653"/>
      <c r="CR29" s="618">
        <v>631605</v>
      </c>
      <c r="CS29" s="637"/>
      <c r="CT29" s="637"/>
      <c r="CU29" s="637"/>
      <c r="CV29" s="637"/>
      <c r="CW29" s="637"/>
      <c r="CX29" s="637"/>
      <c r="CY29" s="638"/>
      <c r="CZ29" s="621">
        <v>13.1</v>
      </c>
      <c r="DA29" s="639"/>
      <c r="DB29" s="639"/>
      <c r="DC29" s="640"/>
      <c r="DD29" s="624">
        <v>620181</v>
      </c>
      <c r="DE29" s="637"/>
      <c r="DF29" s="637"/>
      <c r="DG29" s="637"/>
      <c r="DH29" s="637"/>
      <c r="DI29" s="637"/>
      <c r="DJ29" s="637"/>
      <c r="DK29" s="638"/>
      <c r="DL29" s="624">
        <v>580481</v>
      </c>
      <c r="DM29" s="637"/>
      <c r="DN29" s="637"/>
      <c r="DO29" s="637"/>
      <c r="DP29" s="637"/>
      <c r="DQ29" s="637"/>
      <c r="DR29" s="637"/>
      <c r="DS29" s="637"/>
      <c r="DT29" s="637"/>
      <c r="DU29" s="637"/>
      <c r="DV29" s="638"/>
      <c r="DW29" s="641">
        <v>20.6</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51032</v>
      </c>
      <c r="S30" s="619"/>
      <c r="T30" s="619"/>
      <c r="U30" s="619"/>
      <c r="V30" s="619"/>
      <c r="W30" s="619"/>
      <c r="X30" s="619"/>
      <c r="Y30" s="620"/>
      <c r="Z30" s="671">
        <v>1</v>
      </c>
      <c r="AA30" s="671"/>
      <c r="AB30" s="671"/>
      <c r="AC30" s="671"/>
      <c r="AD30" s="672" t="s">
        <v>110</v>
      </c>
      <c r="AE30" s="672"/>
      <c r="AF30" s="672"/>
      <c r="AG30" s="672"/>
      <c r="AH30" s="672"/>
      <c r="AI30" s="672"/>
      <c r="AJ30" s="672"/>
      <c r="AK30" s="672"/>
      <c r="AL30" s="641" t="s">
        <v>110</v>
      </c>
      <c r="AM30" s="673"/>
      <c r="AN30" s="673"/>
      <c r="AO30" s="674"/>
      <c r="AP30" s="696" t="s">
        <v>288</v>
      </c>
      <c r="AQ30" s="697"/>
      <c r="AR30" s="697"/>
      <c r="AS30" s="697"/>
      <c r="AT30" s="702" t="s">
        <v>289</v>
      </c>
      <c r="AU30" s="182"/>
      <c r="AV30" s="182"/>
      <c r="AW30" s="182"/>
      <c r="AX30" s="705" t="s">
        <v>168</v>
      </c>
      <c r="AY30" s="706"/>
      <c r="AZ30" s="706"/>
      <c r="BA30" s="706"/>
      <c r="BB30" s="706"/>
      <c r="BC30" s="706"/>
      <c r="BD30" s="706"/>
      <c r="BE30" s="706"/>
      <c r="BF30" s="707"/>
      <c r="BG30" s="684">
        <v>97.7</v>
      </c>
      <c r="BH30" s="685"/>
      <c r="BI30" s="685"/>
      <c r="BJ30" s="685"/>
      <c r="BK30" s="685"/>
      <c r="BL30" s="685"/>
      <c r="BM30" s="686">
        <v>92.5</v>
      </c>
      <c r="BN30" s="685"/>
      <c r="BO30" s="685"/>
      <c r="BP30" s="685"/>
      <c r="BQ30" s="687"/>
      <c r="BR30" s="684">
        <v>97.4</v>
      </c>
      <c r="BS30" s="685"/>
      <c r="BT30" s="685"/>
      <c r="BU30" s="685"/>
      <c r="BV30" s="685"/>
      <c r="BW30" s="685"/>
      <c r="BX30" s="686">
        <v>92.2</v>
      </c>
      <c r="BY30" s="685"/>
      <c r="BZ30" s="685"/>
      <c r="CA30" s="685"/>
      <c r="CB30" s="687"/>
      <c r="CD30" s="690"/>
      <c r="CE30" s="691"/>
      <c r="CF30" s="655" t="s">
        <v>290</v>
      </c>
      <c r="CG30" s="652"/>
      <c r="CH30" s="652"/>
      <c r="CI30" s="652"/>
      <c r="CJ30" s="652"/>
      <c r="CK30" s="652"/>
      <c r="CL30" s="652"/>
      <c r="CM30" s="652"/>
      <c r="CN30" s="652"/>
      <c r="CO30" s="652"/>
      <c r="CP30" s="652"/>
      <c r="CQ30" s="653"/>
      <c r="CR30" s="618">
        <v>573937</v>
      </c>
      <c r="CS30" s="619"/>
      <c r="CT30" s="619"/>
      <c r="CU30" s="619"/>
      <c r="CV30" s="619"/>
      <c r="CW30" s="619"/>
      <c r="CX30" s="619"/>
      <c r="CY30" s="620"/>
      <c r="CZ30" s="621">
        <v>11.9</v>
      </c>
      <c r="DA30" s="639"/>
      <c r="DB30" s="639"/>
      <c r="DC30" s="640"/>
      <c r="DD30" s="624">
        <v>564337</v>
      </c>
      <c r="DE30" s="619"/>
      <c r="DF30" s="619"/>
      <c r="DG30" s="619"/>
      <c r="DH30" s="619"/>
      <c r="DI30" s="619"/>
      <c r="DJ30" s="619"/>
      <c r="DK30" s="620"/>
      <c r="DL30" s="624">
        <v>524637</v>
      </c>
      <c r="DM30" s="619"/>
      <c r="DN30" s="619"/>
      <c r="DO30" s="619"/>
      <c r="DP30" s="619"/>
      <c r="DQ30" s="619"/>
      <c r="DR30" s="619"/>
      <c r="DS30" s="619"/>
      <c r="DT30" s="619"/>
      <c r="DU30" s="619"/>
      <c r="DV30" s="620"/>
      <c r="DW30" s="641">
        <v>18.600000000000001</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315928</v>
      </c>
      <c r="S31" s="619"/>
      <c r="T31" s="619"/>
      <c r="U31" s="619"/>
      <c r="V31" s="619"/>
      <c r="W31" s="619"/>
      <c r="X31" s="619"/>
      <c r="Y31" s="620"/>
      <c r="Z31" s="671">
        <v>6.3</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97.6</v>
      </c>
      <c r="BH31" s="637"/>
      <c r="BI31" s="637"/>
      <c r="BJ31" s="637"/>
      <c r="BK31" s="637"/>
      <c r="BL31" s="637"/>
      <c r="BM31" s="673">
        <v>93.9</v>
      </c>
      <c r="BN31" s="683"/>
      <c r="BO31" s="683"/>
      <c r="BP31" s="683"/>
      <c r="BQ31" s="647"/>
      <c r="BR31" s="682">
        <v>97.4</v>
      </c>
      <c r="BS31" s="637"/>
      <c r="BT31" s="637"/>
      <c r="BU31" s="637"/>
      <c r="BV31" s="637"/>
      <c r="BW31" s="637"/>
      <c r="BX31" s="673">
        <v>94.2</v>
      </c>
      <c r="BY31" s="683"/>
      <c r="BZ31" s="683"/>
      <c r="CA31" s="683"/>
      <c r="CB31" s="647"/>
      <c r="CD31" s="690"/>
      <c r="CE31" s="691"/>
      <c r="CF31" s="655" t="s">
        <v>294</v>
      </c>
      <c r="CG31" s="652"/>
      <c r="CH31" s="652"/>
      <c r="CI31" s="652"/>
      <c r="CJ31" s="652"/>
      <c r="CK31" s="652"/>
      <c r="CL31" s="652"/>
      <c r="CM31" s="652"/>
      <c r="CN31" s="652"/>
      <c r="CO31" s="652"/>
      <c r="CP31" s="652"/>
      <c r="CQ31" s="653"/>
      <c r="CR31" s="618">
        <v>57668</v>
      </c>
      <c r="CS31" s="637"/>
      <c r="CT31" s="637"/>
      <c r="CU31" s="637"/>
      <c r="CV31" s="637"/>
      <c r="CW31" s="637"/>
      <c r="CX31" s="637"/>
      <c r="CY31" s="638"/>
      <c r="CZ31" s="621">
        <v>1.2</v>
      </c>
      <c r="DA31" s="639"/>
      <c r="DB31" s="639"/>
      <c r="DC31" s="640"/>
      <c r="DD31" s="624">
        <v>55844</v>
      </c>
      <c r="DE31" s="637"/>
      <c r="DF31" s="637"/>
      <c r="DG31" s="637"/>
      <c r="DH31" s="637"/>
      <c r="DI31" s="637"/>
      <c r="DJ31" s="637"/>
      <c r="DK31" s="638"/>
      <c r="DL31" s="624">
        <v>55844</v>
      </c>
      <c r="DM31" s="637"/>
      <c r="DN31" s="637"/>
      <c r="DO31" s="637"/>
      <c r="DP31" s="637"/>
      <c r="DQ31" s="637"/>
      <c r="DR31" s="637"/>
      <c r="DS31" s="637"/>
      <c r="DT31" s="637"/>
      <c r="DU31" s="637"/>
      <c r="DV31" s="638"/>
      <c r="DW31" s="641">
        <v>2</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123765</v>
      </c>
      <c r="S32" s="619"/>
      <c r="T32" s="619"/>
      <c r="U32" s="619"/>
      <c r="V32" s="619"/>
      <c r="W32" s="619"/>
      <c r="X32" s="619"/>
      <c r="Y32" s="620"/>
      <c r="Z32" s="671">
        <v>2.5</v>
      </c>
      <c r="AA32" s="671"/>
      <c r="AB32" s="671"/>
      <c r="AC32" s="671"/>
      <c r="AD32" s="672">
        <v>139</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97.3</v>
      </c>
      <c r="BH32" s="603"/>
      <c r="BI32" s="603"/>
      <c r="BJ32" s="603"/>
      <c r="BK32" s="603"/>
      <c r="BL32" s="603"/>
      <c r="BM32" s="666">
        <v>89.6</v>
      </c>
      <c r="BN32" s="603"/>
      <c r="BO32" s="603"/>
      <c r="BP32" s="603"/>
      <c r="BQ32" s="660"/>
      <c r="BR32" s="681">
        <v>96.9</v>
      </c>
      <c r="BS32" s="603"/>
      <c r="BT32" s="603"/>
      <c r="BU32" s="603"/>
      <c r="BV32" s="603"/>
      <c r="BW32" s="603"/>
      <c r="BX32" s="666">
        <v>89.2</v>
      </c>
      <c r="BY32" s="603"/>
      <c r="BZ32" s="603"/>
      <c r="CA32" s="603"/>
      <c r="CB32" s="660"/>
      <c r="CD32" s="692"/>
      <c r="CE32" s="693"/>
      <c r="CF32" s="655" t="s">
        <v>297</v>
      </c>
      <c r="CG32" s="652"/>
      <c r="CH32" s="652"/>
      <c r="CI32" s="652"/>
      <c r="CJ32" s="652"/>
      <c r="CK32" s="652"/>
      <c r="CL32" s="652"/>
      <c r="CM32" s="652"/>
      <c r="CN32" s="652"/>
      <c r="CO32" s="652"/>
      <c r="CP32" s="652"/>
      <c r="CQ32" s="653"/>
      <c r="CR32" s="618">
        <v>124</v>
      </c>
      <c r="CS32" s="619"/>
      <c r="CT32" s="619"/>
      <c r="CU32" s="619"/>
      <c r="CV32" s="619"/>
      <c r="CW32" s="619"/>
      <c r="CX32" s="619"/>
      <c r="CY32" s="620"/>
      <c r="CZ32" s="621">
        <v>0</v>
      </c>
      <c r="DA32" s="639"/>
      <c r="DB32" s="639"/>
      <c r="DC32" s="640"/>
      <c r="DD32" s="624">
        <v>124</v>
      </c>
      <c r="DE32" s="619"/>
      <c r="DF32" s="619"/>
      <c r="DG32" s="619"/>
      <c r="DH32" s="619"/>
      <c r="DI32" s="619"/>
      <c r="DJ32" s="619"/>
      <c r="DK32" s="620"/>
      <c r="DL32" s="624">
        <v>124</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602335</v>
      </c>
      <c r="S33" s="619"/>
      <c r="T33" s="619"/>
      <c r="U33" s="619"/>
      <c r="V33" s="619"/>
      <c r="W33" s="619"/>
      <c r="X33" s="619"/>
      <c r="Y33" s="620"/>
      <c r="Z33" s="671">
        <v>12.1</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2012936</v>
      </c>
      <c r="CS33" s="637"/>
      <c r="CT33" s="637"/>
      <c r="CU33" s="637"/>
      <c r="CV33" s="637"/>
      <c r="CW33" s="637"/>
      <c r="CX33" s="637"/>
      <c r="CY33" s="638"/>
      <c r="CZ33" s="621">
        <v>41.8</v>
      </c>
      <c r="DA33" s="639"/>
      <c r="DB33" s="639"/>
      <c r="DC33" s="640"/>
      <c r="DD33" s="624">
        <v>1524510</v>
      </c>
      <c r="DE33" s="637"/>
      <c r="DF33" s="637"/>
      <c r="DG33" s="637"/>
      <c r="DH33" s="637"/>
      <c r="DI33" s="637"/>
      <c r="DJ33" s="637"/>
      <c r="DK33" s="638"/>
      <c r="DL33" s="624">
        <v>933934</v>
      </c>
      <c r="DM33" s="637"/>
      <c r="DN33" s="637"/>
      <c r="DO33" s="637"/>
      <c r="DP33" s="637"/>
      <c r="DQ33" s="637"/>
      <c r="DR33" s="637"/>
      <c r="DS33" s="637"/>
      <c r="DT33" s="637"/>
      <c r="DU33" s="637"/>
      <c r="DV33" s="638"/>
      <c r="DW33" s="641">
        <v>33.1</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638646</v>
      </c>
      <c r="CS34" s="619"/>
      <c r="CT34" s="619"/>
      <c r="CU34" s="619"/>
      <c r="CV34" s="619"/>
      <c r="CW34" s="619"/>
      <c r="CX34" s="619"/>
      <c r="CY34" s="620"/>
      <c r="CZ34" s="621">
        <v>13.3</v>
      </c>
      <c r="DA34" s="639"/>
      <c r="DB34" s="639"/>
      <c r="DC34" s="640"/>
      <c r="DD34" s="624">
        <v>424783</v>
      </c>
      <c r="DE34" s="619"/>
      <c r="DF34" s="619"/>
      <c r="DG34" s="619"/>
      <c r="DH34" s="619"/>
      <c r="DI34" s="619"/>
      <c r="DJ34" s="619"/>
      <c r="DK34" s="620"/>
      <c r="DL34" s="624">
        <v>290907</v>
      </c>
      <c r="DM34" s="619"/>
      <c r="DN34" s="619"/>
      <c r="DO34" s="619"/>
      <c r="DP34" s="619"/>
      <c r="DQ34" s="619"/>
      <c r="DR34" s="619"/>
      <c r="DS34" s="619"/>
      <c r="DT34" s="619"/>
      <c r="DU34" s="619"/>
      <c r="DV34" s="620"/>
      <c r="DW34" s="641">
        <v>10.3</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132435</v>
      </c>
      <c r="S35" s="619"/>
      <c r="T35" s="619"/>
      <c r="U35" s="619"/>
      <c r="V35" s="619"/>
      <c r="W35" s="619"/>
      <c r="X35" s="619"/>
      <c r="Y35" s="620"/>
      <c r="Z35" s="671">
        <v>2.7</v>
      </c>
      <c r="AA35" s="671"/>
      <c r="AB35" s="671"/>
      <c r="AC35" s="671"/>
      <c r="AD35" s="672" t="s">
        <v>110</v>
      </c>
      <c r="AE35" s="672"/>
      <c r="AF35" s="672"/>
      <c r="AG35" s="672"/>
      <c r="AH35" s="672"/>
      <c r="AI35" s="672"/>
      <c r="AJ35" s="672"/>
      <c r="AK35" s="672"/>
      <c r="AL35" s="641" t="s">
        <v>110</v>
      </c>
      <c r="AM35" s="673"/>
      <c r="AN35" s="673"/>
      <c r="AO35" s="674"/>
      <c r="AP35" s="186"/>
      <c r="AQ35" s="675" t="s">
        <v>305</v>
      </c>
      <c r="AR35" s="676"/>
      <c r="AS35" s="676"/>
      <c r="AT35" s="676"/>
      <c r="AU35" s="676"/>
      <c r="AV35" s="676"/>
      <c r="AW35" s="676"/>
      <c r="AX35" s="676"/>
      <c r="AY35" s="677"/>
      <c r="AZ35" s="668">
        <v>511316</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832</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36751</v>
      </c>
      <c r="CS35" s="637"/>
      <c r="CT35" s="637"/>
      <c r="CU35" s="637"/>
      <c r="CV35" s="637"/>
      <c r="CW35" s="637"/>
      <c r="CX35" s="637"/>
      <c r="CY35" s="638"/>
      <c r="CZ35" s="621">
        <v>0.8</v>
      </c>
      <c r="DA35" s="639"/>
      <c r="DB35" s="639"/>
      <c r="DC35" s="640"/>
      <c r="DD35" s="624">
        <v>19129</v>
      </c>
      <c r="DE35" s="637"/>
      <c r="DF35" s="637"/>
      <c r="DG35" s="637"/>
      <c r="DH35" s="637"/>
      <c r="DI35" s="637"/>
      <c r="DJ35" s="637"/>
      <c r="DK35" s="638"/>
      <c r="DL35" s="624">
        <v>17723</v>
      </c>
      <c r="DM35" s="637"/>
      <c r="DN35" s="637"/>
      <c r="DO35" s="637"/>
      <c r="DP35" s="637"/>
      <c r="DQ35" s="637"/>
      <c r="DR35" s="637"/>
      <c r="DS35" s="637"/>
      <c r="DT35" s="637"/>
      <c r="DU35" s="637"/>
      <c r="DV35" s="638"/>
      <c r="DW35" s="641">
        <v>0.6</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4994935</v>
      </c>
      <c r="S36" s="659"/>
      <c r="T36" s="659"/>
      <c r="U36" s="659"/>
      <c r="V36" s="659"/>
      <c r="W36" s="659"/>
      <c r="X36" s="659"/>
      <c r="Y36" s="662"/>
      <c r="Z36" s="663">
        <v>100</v>
      </c>
      <c r="AA36" s="663"/>
      <c r="AB36" s="663"/>
      <c r="AC36" s="663"/>
      <c r="AD36" s="664">
        <v>2690312</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90000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-21890</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529022</v>
      </c>
      <c r="CS36" s="619"/>
      <c r="CT36" s="619"/>
      <c r="CU36" s="619"/>
      <c r="CV36" s="619"/>
      <c r="CW36" s="619"/>
      <c r="CX36" s="619"/>
      <c r="CY36" s="620"/>
      <c r="CZ36" s="621">
        <v>11</v>
      </c>
      <c r="DA36" s="639"/>
      <c r="DB36" s="639"/>
      <c r="DC36" s="640"/>
      <c r="DD36" s="624">
        <v>469619</v>
      </c>
      <c r="DE36" s="619"/>
      <c r="DF36" s="619"/>
      <c r="DG36" s="619"/>
      <c r="DH36" s="619"/>
      <c r="DI36" s="619"/>
      <c r="DJ36" s="619"/>
      <c r="DK36" s="620"/>
      <c r="DL36" s="624">
        <v>337677</v>
      </c>
      <c r="DM36" s="619"/>
      <c r="DN36" s="619"/>
      <c r="DO36" s="619"/>
      <c r="DP36" s="619"/>
      <c r="DQ36" s="619"/>
      <c r="DR36" s="619"/>
      <c r="DS36" s="619"/>
      <c r="DT36" s="619"/>
      <c r="DU36" s="619"/>
      <c r="DV36" s="620"/>
      <c r="DW36" s="641">
        <v>12</v>
      </c>
      <c r="DX36" s="642"/>
      <c r="DY36" s="642"/>
      <c r="DZ36" s="642"/>
      <c r="EA36" s="642"/>
      <c r="EB36" s="642"/>
      <c r="EC36" s="643"/>
    </row>
    <row r="37" spans="2:133" ht="11.25" customHeight="1">
      <c r="AQ37" s="644" t="s">
        <v>312</v>
      </c>
      <c r="AR37" s="645"/>
      <c r="AS37" s="645"/>
      <c r="AT37" s="645"/>
      <c r="AU37" s="645"/>
      <c r="AV37" s="645"/>
      <c r="AW37" s="645"/>
      <c r="AX37" s="645"/>
      <c r="AY37" s="646"/>
      <c r="AZ37" s="618">
        <v>23437</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1215</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229869</v>
      </c>
      <c r="CS37" s="637"/>
      <c r="CT37" s="637"/>
      <c r="CU37" s="637"/>
      <c r="CV37" s="637"/>
      <c r="CW37" s="637"/>
      <c r="CX37" s="637"/>
      <c r="CY37" s="638"/>
      <c r="CZ37" s="621">
        <v>4.8</v>
      </c>
      <c r="DA37" s="639"/>
      <c r="DB37" s="639"/>
      <c r="DC37" s="640"/>
      <c r="DD37" s="624">
        <v>229869</v>
      </c>
      <c r="DE37" s="637"/>
      <c r="DF37" s="637"/>
      <c r="DG37" s="637"/>
      <c r="DH37" s="637"/>
      <c r="DI37" s="637"/>
      <c r="DJ37" s="637"/>
      <c r="DK37" s="638"/>
      <c r="DL37" s="624">
        <v>229869</v>
      </c>
      <c r="DM37" s="637"/>
      <c r="DN37" s="637"/>
      <c r="DO37" s="637"/>
      <c r="DP37" s="637"/>
      <c r="DQ37" s="637"/>
      <c r="DR37" s="637"/>
      <c r="DS37" s="637"/>
      <c r="DT37" s="637"/>
      <c r="DU37" s="637"/>
      <c r="DV37" s="638"/>
      <c r="DW37" s="641">
        <v>8.1</v>
      </c>
      <c r="DX37" s="642"/>
      <c r="DY37" s="642"/>
      <c r="DZ37" s="642"/>
      <c r="EA37" s="642"/>
      <c r="EB37" s="642"/>
      <c r="EC37" s="643"/>
    </row>
    <row r="38" spans="2:133" ht="11.25" customHeight="1">
      <c r="AQ38" s="644" t="s">
        <v>315</v>
      </c>
      <c r="AR38" s="645"/>
      <c r="AS38" s="645"/>
      <c r="AT38" s="645"/>
      <c r="AU38" s="645"/>
      <c r="AV38" s="645"/>
      <c r="AW38" s="645"/>
      <c r="AX38" s="645"/>
      <c r="AY38" s="646"/>
      <c r="AZ38" s="618">
        <v>10065</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1989</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421316</v>
      </c>
      <c r="CS38" s="619"/>
      <c r="CT38" s="619"/>
      <c r="CU38" s="619"/>
      <c r="CV38" s="619"/>
      <c r="CW38" s="619"/>
      <c r="CX38" s="619"/>
      <c r="CY38" s="620"/>
      <c r="CZ38" s="621">
        <v>8.8000000000000007</v>
      </c>
      <c r="DA38" s="639"/>
      <c r="DB38" s="639"/>
      <c r="DC38" s="640"/>
      <c r="DD38" s="624">
        <v>352877</v>
      </c>
      <c r="DE38" s="619"/>
      <c r="DF38" s="619"/>
      <c r="DG38" s="619"/>
      <c r="DH38" s="619"/>
      <c r="DI38" s="619"/>
      <c r="DJ38" s="619"/>
      <c r="DK38" s="620"/>
      <c r="DL38" s="624">
        <v>284545</v>
      </c>
      <c r="DM38" s="619"/>
      <c r="DN38" s="619"/>
      <c r="DO38" s="619"/>
      <c r="DP38" s="619"/>
      <c r="DQ38" s="619"/>
      <c r="DR38" s="619"/>
      <c r="DS38" s="619"/>
      <c r="DT38" s="619"/>
      <c r="DU38" s="619"/>
      <c r="DV38" s="620"/>
      <c r="DW38" s="641">
        <v>10.1</v>
      </c>
      <c r="DX38" s="642"/>
      <c r="DY38" s="642"/>
      <c r="DZ38" s="642"/>
      <c r="EA38" s="642"/>
      <c r="EB38" s="642"/>
      <c r="EC38" s="643"/>
    </row>
    <row r="39" spans="2:133" ht="11.25" customHeight="1">
      <c r="AQ39" s="644" t="s">
        <v>318</v>
      </c>
      <c r="AR39" s="645"/>
      <c r="AS39" s="645"/>
      <c r="AT39" s="645"/>
      <c r="AU39" s="645"/>
      <c r="AV39" s="645"/>
      <c r="AW39" s="645"/>
      <c r="AX39" s="645"/>
      <c r="AY39" s="646"/>
      <c r="AZ39" s="618" t="s">
        <v>319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81</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383989</v>
      </c>
      <c r="CS39" s="637"/>
      <c r="CT39" s="637"/>
      <c r="CU39" s="637"/>
      <c r="CV39" s="637"/>
      <c r="CW39" s="637"/>
      <c r="CX39" s="637"/>
      <c r="CY39" s="638"/>
      <c r="CZ39" s="621">
        <v>8</v>
      </c>
      <c r="DA39" s="639"/>
      <c r="DB39" s="639"/>
      <c r="DC39" s="640"/>
      <c r="DD39" s="624">
        <v>254890</v>
      </c>
      <c r="DE39" s="637"/>
      <c r="DF39" s="637"/>
      <c r="DG39" s="637"/>
      <c r="DH39" s="637"/>
      <c r="DI39" s="637"/>
      <c r="DJ39" s="637"/>
      <c r="DK39" s="638"/>
      <c r="DL39" s="624" t="s">
        <v>319</v>
      </c>
      <c r="DM39" s="637"/>
      <c r="DN39" s="637"/>
      <c r="DO39" s="637"/>
      <c r="DP39" s="637"/>
      <c r="DQ39" s="637"/>
      <c r="DR39" s="637"/>
      <c r="DS39" s="637"/>
      <c r="DT39" s="637"/>
      <c r="DU39" s="637"/>
      <c r="DV39" s="638"/>
      <c r="DW39" s="641" t="s">
        <v>319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127976</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131</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3212</v>
      </c>
      <c r="CS40" s="619"/>
      <c r="CT40" s="619"/>
      <c r="CU40" s="619"/>
      <c r="CV40" s="619"/>
      <c r="CW40" s="619"/>
      <c r="CX40" s="619"/>
      <c r="CY40" s="620"/>
      <c r="CZ40" s="621">
        <v>0.1</v>
      </c>
      <c r="DA40" s="639"/>
      <c r="DB40" s="639"/>
      <c r="DC40" s="640"/>
      <c r="DD40" s="624">
        <v>3212</v>
      </c>
      <c r="DE40" s="619"/>
      <c r="DF40" s="619"/>
      <c r="DG40" s="619"/>
      <c r="DH40" s="619"/>
      <c r="DI40" s="619"/>
      <c r="DJ40" s="619"/>
      <c r="DK40" s="620"/>
      <c r="DL40" s="624">
        <v>3082</v>
      </c>
      <c r="DM40" s="619"/>
      <c r="DN40" s="619"/>
      <c r="DO40" s="619"/>
      <c r="DP40" s="619"/>
      <c r="DQ40" s="619"/>
      <c r="DR40" s="619"/>
      <c r="DS40" s="619"/>
      <c r="DT40" s="619"/>
      <c r="DU40" s="619"/>
      <c r="DV40" s="620"/>
      <c r="DW40" s="641">
        <v>0.1</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259838</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330</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329</v>
      </c>
      <c r="CS41" s="637"/>
      <c r="CT41" s="637"/>
      <c r="CU41" s="637"/>
      <c r="CV41" s="637"/>
      <c r="CW41" s="637"/>
      <c r="CX41" s="637"/>
      <c r="CY41" s="638"/>
      <c r="CZ41" s="621" t="s">
        <v>329</v>
      </c>
      <c r="DA41" s="639"/>
      <c r="DB41" s="639"/>
      <c r="DC41" s="640"/>
      <c r="DD41" s="624" t="s">
        <v>329</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1038010</v>
      </c>
      <c r="CS42" s="619"/>
      <c r="CT42" s="619"/>
      <c r="CU42" s="619"/>
      <c r="CV42" s="619"/>
      <c r="CW42" s="619"/>
      <c r="CX42" s="619"/>
      <c r="CY42" s="620"/>
      <c r="CZ42" s="621">
        <v>21.6</v>
      </c>
      <c r="DA42" s="622"/>
      <c r="DB42" s="622"/>
      <c r="DC42" s="623"/>
      <c r="DD42" s="624">
        <v>140559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23408</v>
      </c>
      <c r="CS43" s="637"/>
      <c r="CT43" s="637"/>
      <c r="CU43" s="637"/>
      <c r="CV43" s="637"/>
      <c r="CW43" s="637"/>
      <c r="CX43" s="637"/>
      <c r="CY43" s="638"/>
      <c r="CZ43" s="621">
        <v>0.5</v>
      </c>
      <c r="DA43" s="639"/>
      <c r="DB43" s="639"/>
      <c r="DC43" s="640"/>
      <c r="DD43" s="624">
        <v>23408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334</v>
      </c>
      <c r="CD44" s="631" t="s">
        <v>286</v>
      </c>
      <c r="CE44" s="632"/>
      <c r="CF44" s="615" t="s">
        <v>335</v>
      </c>
      <c r="CG44" s="616"/>
      <c r="CH44" s="616"/>
      <c r="CI44" s="616"/>
      <c r="CJ44" s="616"/>
      <c r="CK44" s="616"/>
      <c r="CL44" s="616"/>
      <c r="CM44" s="616"/>
      <c r="CN44" s="616"/>
      <c r="CO44" s="616"/>
      <c r="CP44" s="616"/>
      <c r="CQ44" s="617"/>
      <c r="CR44" s="618">
        <v>975360</v>
      </c>
      <c r="CS44" s="619"/>
      <c r="CT44" s="619"/>
      <c r="CU44" s="619"/>
      <c r="CV44" s="619"/>
      <c r="CW44" s="619"/>
      <c r="CX44" s="619"/>
      <c r="CY44" s="620"/>
      <c r="CZ44" s="621">
        <v>20.3</v>
      </c>
      <c r="DA44" s="622"/>
      <c r="DB44" s="622"/>
      <c r="DC44" s="623"/>
      <c r="DD44" s="624">
        <v>124285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336</v>
      </c>
      <c r="CG45" s="616"/>
      <c r="CH45" s="616"/>
      <c r="CI45" s="616"/>
      <c r="CJ45" s="616"/>
      <c r="CK45" s="616"/>
      <c r="CL45" s="616"/>
      <c r="CM45" s="616"/>
      <c r="CN45" s="616"/>
      <c r="CO45" s="616"/>
      <c r="CP45" s="616"/>
      <c r="CQ45" s="617"/>
      <c r="CR45" s="618">
        <v>553998</v>
      </c>
      <c r="CS45" s="637"/>
      <c r="CT45" s="637"/>
      <c r="CU45" s="637"/>
      <c r="CV45" s="637"/>
      <c r="CW45" s="637"/>
      <c r="CX45" s="637"/>
      <c r="CY45" s="638"/>
      <c r="CZ45" s="621">
        <v>11.5</v>
      </c>
      <c r="DA45" s="639"/>
      <c r="DB45" s="639"/>
      <c r="DC45" s="640"/>
      <c r="DD45" s="624">
        <v>26983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337</v>
      </c>
      <c r="CG46" s="616"/>
      <c r="CH46" s="616"/>
      <c r="CI46" s="616"/>
      <c r="CJ46" s="616"/>
      <c r="CK46" s="616"/>
      <c r="CL46" s="616"/>
      <c r="CM46" s="616"/>
      <c r="CN46" s="616"/>
      <c r="CO46" s="616"/>
      <c r="CP46" s="616"/>
      <c r="CQ46" s="617"/>
      <c r="CR46" s="618">
        <v>411748</v>
      </c>
      <c r="CS46" s="619"/>
      <c r="CT46" s="619"/>
      <c r="CU46" s="619"/>
      <c r="CV46" s="619"/>
      <c r="CW46" s="619"/>
      <c r="CX46" s="619"/>
      <c r="CY46" s="620"/>
      <c r="CZ46" s="621">
        <v>8.6</v>
      </c>
      <c r="DA46" s="622"/>
      <c r="DB46" s="622"/>
      <c r="DC46" s="623"/>
      <c r="DD46" s="624">
        <v>92682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338</v>
      </c>
      <c r="CG47" s="616"/>
      <c r="CH47" s="616"/>
      <c r="CI47" s="616"/>
      <c r="CJ47" s="616"/>
      <c r="CK47" s="616"/>
      <c r="CL47" s="616"/>
      <c r="CM47" s="616"/>
      <c r="CN47" s="616"/>
      <c r="CO47" s="616"/>
      <c r="CP47" s="616"/>
      <c r="CQ47" s="617"/>
      <c r="CR47" s="618">
        <v>62650</v>
      </c>
      <c r="CS47" s="637"/>
      <c r="CT47" s="637"/>
      <c r="CU47" s="637"/>
      <c r="CV47" s="637"/>
      <c r="CW47" s="637"/>
      <c r="CX47" s="637"/>
      <c r="CY47" s="638"/>
      <c r="CZ47" s="621">
        <v>1.3</v>
      </c>
      <c r="DA47" s="639"/>
      <c r="DB47" s="639"/>
      <c r="DC47" s="640"/>
      <c r="DD47" s="624">
        <v>16274</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339</v>
      </c>
      <c r="CG48" s="616"/>
      <c r="CH48" s="616"/>
      <c r="CI48" s="616"/>
      <c r="CJ48" s="616"/>
      <c r="CK48" s="616"/>
      <c r="CL48" s="616"/>
      <c r="CM48" s="616"/>
      <c r="CN48" s="616"/>
      <c r="CO48" s="616"/>
      <c r="CP48" s="616"/>
      <c r="CQ48" s="617"/>
      <c r="CR48" s="618" t="s">
        <v>110</v>
      </c>
      <c r="CS48" s="619"/>
      <c r="CT48" s="619"/>
      <c r="CU48" s="619"/>
      <c r="CV48" s="619"/>
      <c r="CW48" s="619"/>
      <c r="CX48" s="619"/>
      <c r="CY48" s="620"/>
      <c r="CZ48" s="621" t="s">
        <v>110</v>
      </c>
      <c r="DA48" s="622"/>
      <c r="DB48" s="622"/>
      <c r="DC48" s="623"/>
      <c r="DD48" s="624" t="s">
        <v>110</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340</v>
      </c>
      <c r="CE49" s="600"/>
      <c r="CF49" s="600"/>
      <c r="CG49" s="600"/>
      <c r="CH49" s="600"/>
      <c r="CI49" s="600"/>
      <c r="CJ49" s="600"/>
      <c r="CK49" s="600"/>
      <c r="CL49" s="600"/>
      <c r="CM49" s="600"/>
      <c r="CN49" s="600"/>
      <c r="CO49" s="600"/>
      <c r="CP49" s="600"/>
      <c r="CQ49" s="601"/>
      <c r="CR49" s="602">
        <v>4812215</v>
      </c>
      <c r="CS49" s="603"/>
      <c r="CT49" s="603"/>
      <c r="CU49" s="603"/>
      <c r="CV49" s="603"/>
      <c r="CW49" s="603"/>
      <c r="CX49" s="603"/>
      <c r="CY49" s="604"/>
      <c r="CZ49" s="605">
        <v>100</v>
      </c>
      <c r="DA49" s="606"/>
      <c r="DB49" s="606"/>
      <c r="DC49" s="607"/>
      <c r="DD49" s="608">
        <v>3178592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342</v>
      </c>
      <c r="DK2" s="1137"/>
      <c r="DL2" s="1137"/>
      <c r="DM2" s="1137"/>
      <c r="DN2" s="1137"/>
      <c r="DO2" s="1138"/>
      <c r="DP2" s="200"/>
      <c r="DQ2" s="1136" t="s">
        <v>343</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344</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346</v>
      </c>
      <c r="B5" s="1022"/>
      <c r="C5" s="1022"/>
      <c r="D5" s="1022"/>
      <c r="E5" s="1022"/>
      <c r="F5" s="1022"/>
      <c r="G5" s="1022"/>
      <c r="H5" s="1022"/>
      <c r="I5" s="1022"/>
      <c r="J5" s="1022"/>
      <c r="K5" s="1022"/>
      <c r="L5" s="1022"/>
      <c r="M5" s="1022"/>
      <c r="N5" s="1022"/>
      <c r="O5" s="1022"/>
      <c r="P5" s="1023"/>
      <c r="Q5" s="1027" t="s">
        <v>347</v>
      </c>
      <c r="R5" s="1028"/>
      <c r="S5" s="1028"/>
      <c r="T5" s="1028"/>
      <c r="U5" s="1029"/>
      <c r="V5" s="1027" t="s">
        <v>348</v>
      </c>
      <c r="W5" s="1028"/>
      <c r="X5" s="1028"/>
      <c r="Y5" s="1028"/>
      <c r="Z5" s="1029"/>
      <c r="AA5" s="1027" t="s">
        <v>349</v>
      </c>
      <c r="AB5" s="1028"/>
      <c r="AC5" s="1028"/>
      <c r="AD5" s="1028"/>
      <c r="AE5" s="1028"/>
      <c r="AF5" s="1139" t="s">
        <v>350</v>
      </c>
      <c r="AG5" s="1028"/>
      <c r="AH5" s="1028"/>
      <c r="AI5" s="1028"/>
      <c r="AJ5" s="1043"/>
      <c r="AK5" s="1028" t="s">
        <v>351</v>
      </c>
      <c r="AL5" s="1028"/>
      <c r="AM5" s="1028"/>
      <c r="AN5" s="1028"/>
      <c r="AO5" s="1029"/>
      <c r="AP5" s="1027" t="s">
        <v>352</v>
      </c>
      <c r="AQ5" s="1028"/>
      <c r="AR5" s="1028"/>
      <c r="AS5" s="1028"/>
      <c r="AT5" s="1029"/>
      <c r="AU5" s="1027" t="s">
        <v>353</v>
      </c>
      <c r="AV5" s="1028"/>
      <c r="AW5" s="1028"/>
      <c r="AX5" s="1028"/>
      <c r="AY5" s="1043"/>
      <c r="AZ5" s="207"/>
      <c r="BA5" s="207"/>
      <c r="BB5" s="207"/>
      <c r="BC5" s="207"/>
      <c r="BD5" s="207"/>
      <c r="BE5" s="208"/>
      <c r="BF5" s="208"/>
      <c r="BG5" s="208"/>
      <c r="BH5" s="208"/>
      <c r="BI5" s="208"/>
      <c r="BJ5" s="208"/>
      <c r="BK5" s="208"/>
      <c r="BL5" s="208"/>
      <c r="BM5" s="208"/>
      <c r="BN5" s="208"/>
      <c r="BO5" s="208"/>
      <c r="BP5" s="208"/>
      <c r="BQ5" s="1021" t="s">
        <v>354</v>
      </c>
      <c r="BR5" s="1022"/>
      <c r="BS5" s="1022"/>
      <c r="BT5" s="1022"/>
      <c r="BU5" s="1022"/>
      <c r="BV5" s="1022"/>
      <c r="BW5" s="1022"/>
      <c r="BX5" s="1022"/>
      <c r="BY5" s="1022"/>
      <c r="BZ5" s="1022"/>
      <c r="CA5" s="1022"/>
      <c r="CB5" s="1022"/>
      <c r="CC5" s="1022"/>
      <c r="CD5" s="1022"/>
      <c r="CE5" s="1022"/>
      <c r="CF5" s="1022"/>
      <c r="CG5" s="1023"/>
      <c r="CH5" s="1027" t="s">
        <v>355</v>
      </c>
      <c r="CI5" s="1028"/>
      <c r="CJ5" s="1028"/>
      <c r="CK5" s="1028"/>
      <c r="CL5" s="1029"/>
      <c r="CM5" s="1027" t="s">
        <v>356</v>
      </c>
      <c r="CN5" s="1028"/>
      <c r="CO5" s="1028"/>
      <c r="CP5" s="1028"/>
      <c r="CQ5" s="1029"/>
      <c r="CR5" s="1027" t="s">
        <v>357</v>
      </c>
      <c r="CS5" s="1028"/>
      <c r="CT5" s="1028"/>
      <c r="CU5" s="1028"/>
      <c r="CV5" s="1029"/>
      <c r="CW5" s="1027" t="s">
        <v>358</v>
      </c>
      <c r="CX5" s="1028"/>
      <c r="CY5" s="1028"/>
      <c r="CZ5" s="1028"/>
      <c r="DA5" s="1029"/>
      <c r="DB5" s="1027" t="s">
        <v>359</v>
      </c>
      <c r="DC5" s="1028"/>
      <c r="DD5" s="1028"/>
      <c r="DE5" s="1028"/>
      <c r="DF5" s="1029"/>
      <c r="DG5" s="1124" t="s">
        <v>360</v>
      </c>
      <c r="DH5" s="1125"/>
      <c r="DI5" s="1125"/>
      <c r="DJ5" s="1125"/>
      <c r="DK5" s="1126"/>
      <c r="DL5" s="1124" t="s">
        <v>361</v>
      </c>
      <c r="DM5" s="1125"/>
      <c r="DN5" s="1125"/>
      <c r="DO5" s="1125"/>
      <c r="DP5" s="1126"/>
      <c r="DQ5" s="1027" t="s">
        <v>362</v>
      </c>
      <c r="DR5" s="1028"/>
      <c r="DS5" s="1028"/>
      <c r="DT5" s="1028"/>
      <c r="DU5" s="1029"/>
      <c r="DV5" s="1027" t="s">
        <v>353</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363</v>
      </c>
      <c r="C7" s="1077"/>
      <c r="D7" s="1077"/>
      <c r="E7" s="1077"/>
      <c r="F7" s="1077"/>
      <c r="G7" s="1077"/>
      <c r="H7" s="1077"/>
      <c r="I7" s="1077"/>
      <c r="J7" s="1077"/>
      <c r="K7" s="1077"/>
      <c r="L7" s="1077"/>
      <c r="M7" s="1077"/>
      <c r="N7" s="1077"/>
      <c r="O7" s="1077"/>
      <c r="P7" s="1078"/>
      <c r="Q7" s="1130">
        <v>5098</v>
      </c>
      <c r="R7" s="1131"/>
      <c r="S7" s="1131"/>
      <c r="T7" s="1131"/>
      <c r="U7" s="1131"/>
      <c r="V7" s="1131">
        <v>4885</v>
      </c>
      <c r="W7" s="1131"/>
      <c r="X7" s="1131"/>
      <c r="Y7" s="1131"/>
      <c r="Z7" s="1131"/>
      <c r="AA7" s="1131">
        <v>213</v>
      </c>
      <c r="AB7" s="1131"/>
      <c r="AC7" s="1131"/>
      <c r="AD7" s="1131"/>
      <c r="AE7" s="1132"/>
      <c r="AF7" s="1133">
        <v>194</v>
      </c>
      <c r="AG7" s="1134"/>
      <c r="AH7" s="1134"/>
      <c r="AI7" s="1134"/>
      <c r="AJ7" s="1135"/>
      <c r="AK7" s="1117">
        <v>51</v>
      </c>
      <c r="AL7" s="1118"/>
      <c r="AM7" s="1118"/>
      <c r="AN7" s="1118"/>
      <c r="AO7" s="1118"/>
      <c r="AP7" s="1118">
        <v>5379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550</v>
      </c>
      <c r="BT7" s="1122"/>
      <c r="BU7" s="1122"/>
      <c r="BV7" s="1122"/>
      <c r="BW7" s="1122"/>
      <c r="BX7" s="1122"/>
      <c r="BY7" s="1122"/>
      <c r="BZ7" s="1122"/>
      <c r="CA7" s="1122"/>
      <c r="CB7" s="1122"/>
      <c r="CC7" s="1122"/>
      <c r="CD7" s="1122"/>
      <c r="CE7" s="1122"/>
      <c r="CF7" s="1122"/>
      <c r="CG7" s="1123"/>
      <c r="CH7" s="1114">
        <v>3</v>
      </c>
      <c r="CI7" s="1115"/>
      <c r="CJ7" s="1115"/>
      <c r="CK7" s="1115"/>
      <c r="CL7" s="1116"/>
      <c r="CM7" s="1114">
        <v>109</v>
      </c>
      <c r="CN7" s="1115"/>
      <c r="CO7" s="1115"/>
      <c r="CP7" s="1115"/>
      <c r="CQ7" s="1116"/>
      <c r="CR7" s="1114">
        <v>55</v>
      </c>
      <c r="CS7" s="1115"/>
      <c r="CT7" s="1115"/>
      <c r="CU7" s="1115"/>
      <c r="CV7" s="1116"/>
      <c r="CW7" s="1114">
        <v>9</v>
      </c>
      <c r="CX7" s="1115"/>
      <c r="CY7" s="1115"/>
      <c r="CZ7" s="1115"/>
      <c r="DA7" s="1116"/>
      <c r="DB7" s="1114" t="s">
        <v>536</v>
      </c>
      <c r="DC7" s="1115"/>
      <c r="DD7" s="1115"/>
      <c r="DE7" s="1115"/>
      <c r="DF7" s="1116"/>
      <c r="DG7" s="1114" t="s">
        <v>536</v>
      </c>
      <c r="DH7" s="1115"/>
      <c r="DI7" s="1115"/>
      <c r="DJ7" s="1115"/>
      <c r="DK7" s="1116"/>
      <c r="DL7" s="1114" t="s">
        <v>536</v>
      </c>
      <c r="DM7" s="1115"/>
      <c r="DN7" s="1115"/>
      <c r="DO7" s="1115"/>
      <c r="DP7" s="1116"/>
      <c r="DQ7" s="1114" t="s">
        <v>536</v>
      </c>
      <c r="DR7" s="1115"/>
      <c r="DS7" s="1115"/>
      <c r="DT7" s="1115"/>
      <c r="DU7" s="1116"/>
      <c r="DV7" s="1141"/>
      <c r="DW7" s="1142"/>
      <c r="DX7" s="1142"/>
      <c r="DY7" s="1142"/>
      <c r="DZ7" s="1143"/>
      <c r="EA7" s="205"/>
    </row>
    <row r="8" spans="1:131" s="206" customFormat="1" ht="26.25" customHeight="1">
      <c r="A8" s="212">
        <v>2</v>
      </c>
      <c r="B8" s="1063" t="s">
        <v>364</v>
      </c>
      <c r="C8" s="1064"/>
      <c r="D8" s="1064"/>
      <c r="E8" s="1064"/>
      <c r="F8" s="1064"/>
      <c r="G8" s="1064"/>
      <c r="H8" s="1064"/>
      <c r="I8" s="1064"/>
      <c r="J8" s="1064"/>
      <c r="K8" s="1064"/>
      <c r="L8" s="1064"/>
      <c r="M8" s="1064"/>
      <c r="N8" s="1064"/>
      <c r="O8" s="1064"/>
      <c r="P8" s="1065"/>
      <c r="Q8" s="1069">
        <v>0</v>
      </c>
      <c r="R8" s="1070"/>
      <c r="S8" s="1070"/>
      <c r="T8" s="1070"/>
      <c r="U8" s="1070"/>
      <c r="V8" s="1070">
        <v>30</v>
      </c>
      <c r="W8" s="1070"/>
      <c r="X8" s="1070"/>
      <c r="Y8" s="1070"/>
      <c r="Z8" s="1070"/>
      <c r="AA8" s="1070">
        <v>-30</v>
      </c>
      <c r="AB8" s="1070"/>
      <c r="AC8" s="1070"/>
      <c r="AD8" s="1070"/>
      <c r="AE8" s="1071"/>
      <c r="AF8" s="1045">
        <v>-30</v>
      </c>
      <c r="AG8" s="1046"/>
      <c r="AH8" s="1046"/>
      <c r="AI8" s="1046"/>
      <c r="AJ8" s="1047"/>
      <c r="AK8" s="1112">
        <v>0</v>
      </c>
      <c r="AL8" s="1113"/>
      <c r="AM8" s="1113"/>
      <c r="AN8" s="1113"/>
      <c r="AO8" s="1113"/>
      <c r="AP8" s="1113">
        <v>1</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365</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366</v>
      </c>
      <c r="B23" s="970" t="s">
        <v>367</v>
      </c>
      <c r="C23" s="971"/>
      <c r="D23" s="971"/>
      <c r="E23" s="971"/>
      <c r="F23" s="971"/>
      <c r="G23" s="971"/>
      <c r="H23" s="971"/>
      <c r="I23" s="971"/>
      <c r="J23" s="971"/>
      <c r="K23" s="971"/>
      <c r="L23" s="971"/>
      <c r="M23" s="971"/>
      <c r="N23" s="971"/>
      <c r="O23" s="971"/>
      <c r="P23" s="972"/>
      <c r="Q23" s="1094">
        <v>4995</v>
      </c>
      <c r="R23" s="1095"/>
      <c r="S23" s="1095"/>
      <c r="T23" s="1095"/>
      <c r="U23" s="1095"/>
      <c r="V23" s="1095">
        <v>4812</v>
      </c>
      <c r="W23" s="1095"/>
      <c r="X23" s="1095"/>
      <c r="Y23" s="1095"/>
      <c r="Z23" s="1095"/>
      <c r="AA23" s="1095">
        <v>183</v>
      </c>
      <c r="AB23" s="1095"/>
      <c r="AC23" s="1095"/>
      <c r="AD23" s="1095"/>
      <c r="AE23" s="1096"/>
      <c r="AF23" s="1097">
        <v>164</v>
      </c>
      <c r="AG23" s="1095"/>
      <c r="AH23" s="1095"/>
      <c r="AI23" s="1095"/>
      <c r="AJ23" s="1098"/>
      <c r="AK23" s="1099"/>
      <c r="AL23" s="1100"/>
      <c r="AM23" s="1100"/>
      <c r="AN23" s="1100"/>
      <c r="AO23" s="1100"/>
      <c r="AP23" s="1095">
        <v>5380</v>
      </c>
      <c r="AQ23" s="1095"/>
      <c r="AR23" s="1095"/>
      <c r="AS23" s="1095"/>
      <c r="AT23" s="1095"/>
      <c r="AU23" s="1101"/>
      <c r="AV23" s="1101"/>
      <c r="AW23" s="1101"/>
      <c r="AX23" s="1101"/>
      <c r="AY23" s="1102"/>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346</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353</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378</v>
      </c>
      <c r="C28" s="1077"/>
      <c r="D28" s="1077"/>
      <c r="E28" s="1077"/>
      <c r="F28" s="1077"/>
      <c r="G28" s="1077"/>
      <c r="H28" s="1077"/>
      <c r="I28" s="1077"/>
      <c r="J28" s="1077"/>
      <c r="K28" s="1077"/>
      <c r="L28" s="1077"/>
      <c r="M28" s="1077"/>
      <c r="N28" s="1077"/>
      <c r="O28" s="1077"/>
      <c r="P28" s="1078"/>
      <c r="Q28" s="1079">
        <v>1147</v>
      </c>
      <c r="R28" s="1080"/>
      <c r="S28" s="1080"/>
      <c r="T28" s="1080"/>
      <c r="U28" s="1080"/>
      <c r="V28" s="1080">
        <v>1146</v>
      </c>
      <c r="W28" s="1080"/>
      <c r="X28" s="1080"/>
      <c r="Y28" s="1080"/>
      <c r="Z28" s="1080"/>
      <c r="AA28" s="1080">
        <v>1</v>
      </c>
      <c r="AB28" s="1080"/>
      <c r="AC28" s="1080"/>
      <c r="AD28" s="1080"/>
      <c r="AE28" s="1081"/>
      <c r="AF28" s="1082">
        <v>1</v>
      </c>
      <c r="AG28" s="1080"/>
      <c r="AH28" s="1080"/>
      <c r="AI28" s="1080"/>
      <c r="AJ28" s="1083"/>
      <c r="AK28" s="1084">
        <v>128</v>
      </c>
      <c r="AL28" s="1072"/>
      <c r="AM28" s="1072"/>
      <c r="AN28" s="1072"/>
      <c r="AO28" s="1072"/>
      <c r="AP28" s="1072" t="s">
        <v>535</v>
      </c>
      <c r="AQ28" s="1072"/>
      <c r="AR28" s="1072"/>
      <c r="AS28" s="1072"/>
      <c r="AT28" s="1072"/>
      <c r="AU28" s="1072" t="s">
        <v>535</v>
      </c>
      <c r="AV28" s="1072"/>
      <c r="AW28" s="1072"/>
      <c r="AX28" s="1072"/>
      <c r="AY28" s="1072"/>
      <c r="AZ28" s="1073" t="s">
        <v>535</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379</v>
      </c>
      <c r="C29" s="1064"/>
      <c r="D29" s="1064"/>
      <c r="E29" s="1064"/>
      <c r="F29" s="1064"/>
      <c r="G29" s="1064"/>
      <c r="H29" s="1064"/>
      <c r="I29" s="1064"/>
      <c r="J29" s="1064"/>
      <c r="K29" s="1064"/>
      <c r="L29" s="1064"/>
      <c r="M29" s="1064"/>
      <c r="N29" s="1064"/>
      <c r="O29" s="1064"/>
      <c r="P29" s="1065"/>
      <c r="Q29" s="1069">
        <v>762</v>
      </c>
      <c r="R29" s="1070"/>
      <c r="S29" s="1070"/>
      <c r="T29" s="1070"/>
      <c r="U29" s="1070"/>
      <c r="V29" s="1070">
        <v>743</v>
      </c>
      <c r="W29" s="1070"/>
      <c r="X29" s="1070"/>
      <c r="Y29" s="1070"/>
      <c r="Z29" s="1070"/>
      <c r="AA29" s="1070">
        <v>19</v>
      </c>
      <c r="AB29" s="1070"/>
      <c r="AC29" s="1070"/>
      <c r="AD29" s="1070"/>
      <c r="AE29" s="1071"/>
      <c r="AF29" s="1045">
        <v>19</v>
      </c>
      <c r="AG29" s="1046"/>
      <c r="AH29" s="1046"/>
      <c r="AI29" s="1046"/>
      <c r="AJ29" s="1047"/>
      <c r="AK29" s="1006">
        <v>124</v>
      </c>
      <c r="AL29" s="997"/>
      <c r="AM29" s="997"/>
      <c r="AN29" s="997"/>
      <c r="AO29" s="997"/>
      <c r="AP29" s="997" t="s">
        <v>535</v>
      </c>
      <c r="AQ29" s="997"/>
      <c r="AR29" s="997"/>
      <c r="AS29" s="997"/>
      <c r="AT29" s="997"/>
      <c r="AU29" s="997" t="s">
        <v>535</v>
      </c>
      <c r="AV29" s="997"/>
      <c r="AW29" s="997"/>
      <c r="AX29" s="997"/>
      <c r="AY29" s="997"/>
      <c r="AZ29" s="1068" t="s">
        <v>535</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380</v>
      </c>
      <c r="C30" s="1064"/>
      <c r="D30" s="1064"/>
      <c r="E30" s="1064"/>
      <c r="F30" s="1064"/>
      <c r="G30" s="1064"/>
      <c r="H30" s="1064"/>
      <c r="I30" s="1064"/>
      <c r="J30" s="1064"/>
      <c r="K30" s="1064"/>
      <c r="L30" s="1064"/>
      <c r="M30" s="1064"/>
      <c r="N30" s="1064"/>
      <c r="O30" s="1064"/>
      <c r="P30" s="1065"/>
      <c r="Q30" s="1069">
        <v>87</v>
      </c>
      <c r="R30" s="1070"/>
      <c r="S30" s="1070"/>
      <c r="T30" s="1070"/>
      <c r="U30" s="1070"/>
      <c r="V30" s="1070">
        <v>85</v>
      </c>
      <c r="W30" s="1070"/>
      <c r="X30" s="1070"/>
      <c r="Y30" s="1070"/>
      <c r="Z30" s="1070"/>
      <c r="AA30" s="1070">
        <v>2</v>
      </c>
      <c r="AB30" s="1070"/>
      <c r="AC30" s="1070"/>
      <c r="AD30" s="1070"/>
      <c r="AE30" s="1071"/>
      <c r="AF30" s="1045">
        <v>2</v>
      </c>
      <c r="AG30" s="1046"/>
      <c r="AH30" s="1046"/>
      <c r="AI30" s="1046"/>
      <c r="AJ30" s="1047"/>
      <c r="AK30" s="1006">
        <v>41</v>
      </c>
      <c r="AL30" s="997"/>
      <c r="AM30" s="997"/>
      <c r="AN30" s="997"/>
      <c r="AO30" s="997"/>
      <c r="AP30" s="997" t="s">
        <v>535</v>
      </c>
      <c r="AQ30" s="997"/>
      <c r="AR30" s="997"/>
      <c r="AS30" s="997"/>
      <c r="AT30" s="997"/>
      <c r="AU30" s="997" t="s">
        <v>535</v>
      </c>
      <c r="AV30" s="997"/>
      <c r="AW30" s="997"/>
      <c r="AX30" s="997"/>
      <c r="AY30" s="997"/>
      <c r="AZ30" s="1068" t="s">
        <v>535</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381</v>
      </c>
      <c r="C31" s="1064"/>
      <c r="D31" s="1064"/>
      <c r="E31" s="1064"/>
      <c r="F31" s="1064"/>
      <c r="G31" s="1064"/>
      <c r="H31" s="1064"/>
      <c r="I31" s="1064"/>
      <c r="J31" s="1064"/>
      <c r="K31" s="1064"/>
      <c r="L31" s="1064"/>
      <c r="M31" s="1064"/>
      <c r="N31" s="1064"/>
      <c r="O31" s="1064"/>
      <c r="P31" s="1065"/>
      <c r="Q31" s="1069">
        <v>290</v>
      </c>
      <c r="R31" s="1070"/>
      <c r="S31" s="1070"/>
      <c r="T31" s="1070"/>
      <c r="U31" s="1070"/>
      <c r="V31" s="1070">
        <v>290</v>
      </c>
      <c r="W31" s="1070"/>
      <c r="X31" s="1070"/>
      <c r="Y31" s="1070"/>
      <c r="Z31" s="1070"/>
      <c r="AA31" s="1070" t="s">
        <v>535</v>
      </c>
      <c r="AB31" s="1070"/>
      <c r="AC31" s="1070"/>
      <c r="AD31" s="1070"/>
      <c r="AE31" s="1071"/>
      <c r="AF31" s="1045" t="s">
        <v>110</v>
      </c>
      <c r="AG31" s="1046"/>
      <c r="AH31" s="1046"/>
      <c r="AI31" s="1046"/>
      <c r="AJ31" s="1047"/>
      <c r="AK31" s="1006">
        <v>40</v>
      </c>
      <c r="AL31" s="997"/>
      <c r="AM31" s="997"/>
      <c r="AN31" s="997"/>
      <c r="AO31" s="997"/>
      <c r="AP31" s="997">
        <v>901</v>
      </c>
      <c r="AQ31" s="997"/>
      <c r="AR31" s="997"/>
      <c r="AS31" s="997"/>
      <c r="AT31" s="997"/>
      <c r="AU31" s="997">
        <v>32</v>
      </c>
      <c r="AV31" s="997"/>
      <c r="AW31" s="997"/>
      <c r="AX31" s="997"/>
      <c r="AY31" s="997"/>
      <c r="AZ31" s="1068" t="s">
        <v>535</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382</v>
      </c>
      <c r="C32" s="1064"/>
      <c r="D32" s="1064"/>
      <c r="E32" s="1064"/>
      <c r="F32" s="1064"/>
      <c r="G32" s="1064"/>
      <c r="H32" s="1064"/>
      <c r="I32" s="1064"/>
      <c r="J32" s="1064"/>
      <c r="K32" s="1064"/>
      <c r="L32" s="1064"/>
      <c r="M32" s="1064"/>
      <c r="N32" s="1064"/>
      <c r="O32" s="1064"/>
      <c r="P32" s="1065"/>
      <c r="Q32" s="1069">
        <v>520</v>
      </c>
      <c r="R32" s="1070"/>
      <c r="S32" s="1070"/>
      <c r="T32" s="1070"/>
      <c r="U32" s="1070"/>
      <c r="V32" s="1070">
        <v>480</v>
      </c>
      <c r="W32" s="1070"/>
      <c r="X32" s="1070"/>
      <c r="Y32" s="1070"/>
      <c r="Z32" s="1070"/>
      <c r="AA32" s="1070">
        <v>40</v>
      </c>
      <c r="AB32" s="1070"/>
      <c r="AC32" s="1070"/>
      <c r="AD32" s="1070"/>
      <c r="AE32" s="1071"/>
      <c r="AF32" s="1045">
        <v>165</v>
      </c>
      <c r="AG32" s="1046"/>
      <c r="AH32" s="1046"/>
      <c r="AI32" s="1046"/>
      <c r="AJ32" s="1047"/>
      <c r="AK32" s="1006">
        <v>90</v>
      </c>
      <c r="AL32" s="997"/>
      <c r="AM32" s="997"/>
      <c r="AN32" s="997"/>
      <c r="AO32" s="997"/>
      <c r="AP32" s="997">
        <v>75</v>
      </c>
      <c r="AQ32" s="997"/>
      <c r="AR32" s="997"/>
      <c r="AS32" s="997"/>
      <c r="AT32" s="997"/>
      <c r="AU32" s="997">
        <v>65</v>
      </c>
      <c r="AV32" s="997"/>
      <c r="AW32" s="997"/>
      <c r="AX32" s="997"/>
      <c r="AY32" s="997"/>
      <c r="AZ32" s="1068" t="s">
        <v>537</v>
      </c>
      <c r="BA32" s="1068"/>
      <c r="BB32" s="1068"/>
      <c r="BC32" s="1068"/>
      <c r="BD32" s="1068"/>
      <c r="BE32" s="1058" t="s">
        <v>383</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384</v>
      </c>
      <c r="C33" s="1064"/>
      <c r="D33" s="1064"/>
      <c r="E33" s="1064"/>
      <c r="F33" s="1064"/>
      <c r="G33" s="1064"/>
      <c r="H33" s="1064"/>
      <c r="I33" s="1064"/>
      <c r="J33" s="1064"/>
      <c r="K33" s="1064"/>
      <c r="L33" s="1064"/>
      <c r="M33" s="1064"/>
      <c r="N33" s="1064"/>
      <c r="O33" s="1064"/>
      <c r="P33" s="1065"/>
      <c r="Q33" s="1069">
        <v>122</v>
      </c>
      <c r="R33" s="1070"/>
      <c r="S33" s="1070"/>
      <c r="T33" s="1070"/>
      <c r="U33" s="1070"/>
      <c r="V33" s="1070">
        <v>120</v>
      </c>
      <c r="W33" s="1070"/>
      <c r="X33" s="1070"/>
      <c r="Y33" s="1070"/>
      <c r="Z33" s="1070"/>
      <c r="AA33" s="1070">
        <v>2</v>
      </c>
      <c r="AB33" s="1070"/>
      <c r="AC33" s="1070"/>
      <c r="AD33" s="1070"/>
      <c r="AE33" s="1071"/>
      <c r="AF33" s="1045">
        <v>2</v>
      </c>
      <c r="AG33" s="1046"/>
      <c r="AH33" s="1046"/>
      <c r="AI33" s="1046"/>
      <c r="AJ33" s="1047"/>
      <c r="AK33" s="1006">
        <v>23</v>
      </c>
      <c r="AL33" s="997"/>
      <c r="AM33" s="997"/>
      <c r="AN33" s="997"/>
      <c r="AO33" s="997"/>
      <c r="AP33" s="997">
        <v>409</v>
      </c>
      <c r="AQ33" s="997"/>
      <c r="AR33" s="997"/>
      <c r="AS33" s="997"/>
      <c r="AT33" s="997"/>
      <c r="AU33" s="997">
        <v>212</v>
      </c>
      <c r="AV33" s="997"/>
      <c r="AW33" s="997"/>
      <c r="AX33" s="997"/>
      <c r="AY33" s="997"/>
      <c r="AZ33" s="1068" t="s">
        <v>537</v>
      </c>
      <c r="BA33" s="1068"/>
      <c r="BB33" s="1068"/>
      <c r="BC33" s="1068"/>
      <c r="BD33" s="1068"/>
      <c r="BE33" s="1058" t="s">
        <v>385</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386</v>
      </c>
      <c r="C34" s="1064"/>
      <c r="D34" s="1064"/>
      <c r="E34" s="1064"/>
      <c r="F34" s="1064"/>
      <c r="G34" s="1064"/>
      <c r="H34" s="1064"/>
      <c r="I34" s="1064"/>
      <c r="J34" s="1064"/>
      <c r="K34" s="1064"/>
      <c r="L34" s="1064"/>
      <c r="M34" s="1064"/>
      <c r="N34" s="1064"/>
      <c r="O34" s="1064"/>
      <c r="P34" s="1065"/>
      <c r="Q34" s="1069">
        <v>5</v>
      </c>
      <c r="R34" s="1070"/>
      <c r="S34" s="1070"/>
      <c r="T34" s="1070"/>
      <c r="U34" s="1070"/>
      <c r="V34" s="1070">
        <v>4</v>
      </c>
      <c r="W34" s="1070"/>
      <c r="X34" s="1070"/>
      <c r="Y34" s="1070"/>
      <c r="Z34" s="1070"/>
      <c r="AA34" s="1070">
        <v>1</v>
      </c>
      <c r="AB34" s="1070"/>
      <c r="AC34" s="1070"/>
      <c r="AD34" s="1070"/>
      <c r="AE34" s="1071"/>
      <c r="AF34" s="1045">
        <v>1</v>
      </c>
      <c r="AG34" s="1046"/>
      <c r="AH34" s="1046"/>
      <c r="AI34" s="1046"/>
      <c r="AJ34" s="1047"/>
      <c r="AK34" s="1006" t="s">
        <v>536</v>
      </c>
      <c r="AL34" s="997"/>
      <c r="AM34" s="997"/>
      <c r="AN34" s="997"/>
      <c r="AO34" s="997"/>
      <c r="AP34" s="997" t="s">
        <v>535</v>
      </c>
      <c r="AQ34" s="997"/>
      <c r="AR34" s="997"/>
      <c r="AS34" s="997"/>
      <c r="AT34" s="997"/>
      <c r="AU34" s="997" t="s">
        <v>535</v>
      </c>
      <c r="AV34" s="997"/>
      <c r="AW34" s="997"/>
      <c r="AX34" s="997"/>
      <c r="AY34" s="997"/>
      <c r="AZ34" s="1068" t="s">
        <v>537</v>
      </c>
      <c r="BA34" s="1068"/>
      <c r="BB34" s="1068"/>
      <c r="BC34" s="1068"/>
      <c r="BD34" s="1068"/>
      <c r="BE34" s="1058" t="s">
        <v>385</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387</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366</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190</v>
      </c>
      <c r="AG63" s="985"/>
      <c r="AH63" s="985"/>
      <c r="AI63" s="985"/>
      <c r="AJ63" s="1056"/>
      <c r="AK63" s="1057"/>
      <c r="AL63" s="989"/>
      <c r="AM63" s="989"/>
      <c r="AN63" s="989"/>
      <c r="AO63" s="989"/>
      <c r="AP63" s="985">
        <v>1385</v>
      </c>
      <c r="AQ63" s="985"/>
      <c r="AR63" s="985"/>
      <c r="AS63" s="985"/>
      <c r="AT63" s="985"/>
      <c r="AU63" s="985">
        <v>308</v>
      </c>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390</v>
      </c>
      <c r="B66" s="1022"/>
      <c r="C66" s="1022"/>
      <c r="D66" s="1022"/>
      <c r="E66" s="1022"/>
      <c r="F66" s="1022"/>
      <c r="G66" s="1022"/>
      <c r="H66" s="1022"/>
      <c r="I66" s="1022"/>
      <c r="J66" s="1022"/>
      <c r="K66" s="1022"/>
      <c r="L66" s="1022"/>
      <c r="M66" s="1022"/>
      <c r="N66" s="1022"/>
      <c r="O66" s="1022"/>
      <c r="P66" s="1023"/>
      <c r="Q66" s="1027" t="s">
        <v>370</v>
      </c>
      <c r="R66" s="1028"/>
      <c r="S66" s="1028"/>
      <c r="T66" s="1028"/>
      <c r="U66" s="1029"/>
      <c r="V66" s="1027" t="s">
        <v>371</v>
      </c>
      <c r="W66" s="1028"/>
      <c r="X66" s="1028"/>
      <c r="Y66" s="1028"/>
      <c r="Z66" s="1029"/>
      <c r="AA66" s="1027" t="s">
        <v>372</v>
      </c>
      <c r="AB66" s="1028"/>
      <c r="AC66" s="1028"/>
      <c r="AD66" s="1028"/>
      <c r="AE66" s="1029"/>
      <c r="AF66" s="1033" t="s">
        <v>373</v>
      </c>
      <c r="AG66" s="1034"/>
      <c r="AH66" s="1034"/>
      <c r="AI66" s="1034"/>
      <c r="AJ66" s="1035"/>
      <c r="AK66" s="1027" t="s">
        <v>374</v>
      </c>
      <c r="AL66" s="1022"/>
      <c r="AM66" s="1022"/>
      <c r="AN66" s="1022"/>
      <c r="AO66" s="1023"/>
      <c r="AP66" s="1027" t="s">
        <v>375</v>
      </c>
      <c r="AQ66" s="1028"/>
      <c r="AR66" s="1028"/>
      <c r="AS66" s="1028"/>
      <c r="AT66" s="1029"/>
      <c r="AU66" s="1027" t="s">
        <v>391</v>
      </c>
      <c r="AV66" s="1028"/>
      <c r="AW66" s="1028"/>
      <c r="AX66" s="1028"/>
      <c r="AY66" s="1029"/>
      <c r="AZ66" s="1027" t="s">
        <v>353</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538</v>
      </c>
      <c r="C68" s="1012"/>
      <c r="D68" s="1012"/>
      <c r="E68" s="1012"/>
      <c r="F68" s="1012"/>
      <c r="G68" s="1012"/>
      <c r="H68" s="1012"/>
      <c r="I68" s="1012"/>
      <c r="J68" s="1012"/>
      <c r="K68" s="1012"/>
      <c r="L68" s="1012"/>
      <c r="M68" s="1012"/>
      <c r="N68" s="1012"/>
      <c r="O68" s="1012"/>
      <c r="P68" s="1013"/>
      <c r="Q68" s="1014">
        <v>1511</v>
      </c>
      <c r="R68" s="1008"/>
      <c r="S68" s="1008"/>
      <c r="T68" s="1008"/>
      <c r="U68" s="1008"/>
      <c r="V68" s="1008">
        <v>1511</v>
      </c>
      <c r="W68" s="1008"/>
      <c r="X68" s="1008"/>
      <c r="Y68" s="1008"/>
      <c r="Z68" s="1008"/>
      <c r="AA68" s="1008" t="s">
        <v>548</v>
      </c>
      <c r="AB68" s="1008"/>
      <c r="AC68" s="1008"/>
      <c r="AD68" s="1008"/>
      <c r="AE68" s="1008"/>
      <c r="AF68" s="1008" t="s">
        <v>536</v>
      </c>
      <c r="AG68" s="1008"/>
      <c r="AH68" s="1008"/>
      <c r="AI68" s="1008"/>
      <c r="AJ68" s="1008"/>
      <c r="AK68" s="1008" t="s">
        <v>536</v>
      </c>
      <c r="AL68" s="1008"/>
      <c r="AM68" s="1008"/>
      <c r="AN68" s="1008"/>
      <c r="AO68" s="1008"/>
      <c r="AP68" s="1008">
        <v>1983</v>
      </c>
      <c r="AQ68" s="1008"/>
      <c r="AR68" s="1008"/>
      <c r="AS68" s="1008"/>
      <c r="AT68" s="1008"/>
      <c r="AU68" s="1008">
        <v>78</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539</v>
      </c>
      <c r="C69" s="1001"/>
      <c r="D69" s="1001"/>
      <c r="E69" s="1001"/>
      <c r="F69" s="1001"/>
      <c r="G69" s="1001"/>
      <c r="H69" s="1001"/>
      <c r="I69" s="1001"/>
      <c r="J69" s="1001"/>
      <c r="K69" s="1001"/>
      <c r="L69" s="1001"/>
      <c r="M69" s="1001"/>
      <c r="N69" s="1001"/>
      <c r="O69" s="1001"/>
      <c r="P69" s="1002"/>
      <c r="Q69" s="1003">
        <v>16</v>
      </c>
      <c r="R69" s="997"/>
      <c r="S69" s="997"/>
      <c r="T69" s="997"/>
      <c r="U69" s="997"/>
      <c r="V69" s="997">
        <v>6</v>
      </c>
      <c r="W69" s="997"/>
      <c r="X69" s="997"/>
      <c r="Y69" s="997"/>
      <c r="Z69" s="997"/>
      <c r="AA69" s="997">
        <v>11</v>
      </c>
      <c r="AB69" s="997"/>
      <c r="AC69" s="997"/>
      <c r="AD69" s="997"/>
      <c r="AE69" s="997"/>
      <c r="AF69" s="997">
        <v>11</v>
      </c>
      <c r="AG69" s="997"/>
      <c r="AH69" s="997"/>
      <c r="AI69" s="997"/>
      <c r="AJ69" s="997"/>
      <c r="AK69" s="997" t="s">
        <v>535</v>
      </c>
      <c r="AL69" s="997"/>
      <c r="AM69" s="997"/>
      <c r="AN69" s="997"/>
      <c r="AO69" s="997"/>
      <c r="AP69" s="997" t="s">
        <v>535</v>
      </c>
      <c r="AQ69" s="997"/>
      <c r="AR69" s="997"/>
      <c r="AS69" s="997"/>
      <c r="AT69" s="997"/>
      <c r="AU69" s="997" t="s">
        <v>548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540</v>
      </c>
      <c r="C70" s="1001"/>
      <c r="D70" s="1001"/>
      <c r="E70" s="1001"/>
      <c r="F70" s="1001"/>
      <c r="G70" s="1001"/>
      <c r="H70" s="1001"/>
      <c r="I70" s="1001"/>
      <c r="J70" s="1001"/>
      <c r="K70" s="1001"/>
      <c r="L70" s="1001"/>
      <c r="M70" s="1001"/>
      <c r="N70" s="1001"/>
      <c r="O70" s="1001"/>
      <c r="P70" s="1002"/>
      <c r="Q70" s="1003">
        <v>46</v>
      </c>
      <c r="R70" s="997"/>
      <c r="S70" s="997"/>
      <c r="T70" s="997"/>
      <c r="U70" s="997"/>
      <c r="V70" s="997">
        <v>46</v>
      </c>
      <c r="W70" s="997"/>
      <c r="X70" s="997"/>
      <c r="Y70" s="997"/>
      <c r="Z70" s="997"/>
      <c r="AA70" s="997" t="s">
        <v>535</v>
      </c>
      <c r="AB70" s="997"/>
      <c r="AC70" s="997"/>
      <c r="AD70" s="997"/>
      <c r="AE70" s="997"/>
      <c r="AF70" s="997" t="s">
        <v>535</v>
      </c>
      <c r="AG70" s="997"/>
      <c r="AH70" s="997"/>
      <c r="AI70" s="997"/>
      <c r="AJ70" s="997"/>
      <c r="AK70" s="997" t="s">
        <v>535</v>
      </c>
      <c r="AL70" s="997"/>
      <c r="AM70" s="997"/>
      <c r="AN70" s="997"/>
      <c r="AO70" s="997"/>
      <c r="AP70" s="997" t="s">
        <v>536</v>
      </c>
      <c r="AQ70" s="997"/>
      <c r="AR70" s="997"/>
      <c r="AS70" s="997"/>
      <c r="AT70" s="997"/>
      <c r="AU70" s="997" t="s">
        <v>549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541</v>
      </c>
      <c r="C71" s="1001"/>
      <c r="D71" s="1001"/>
      <c r="E71" s="1001"/>
      <c r="F71" s="1001"/>
      <c r="G71" s="1001"/>
      <c r="H71" s="1001"/>
      <c r="I71" s="1001"/>
      <c r="J71" s="1001"/>
      <c r="K71" s="1001"/>
      <c r="L71" s="1001"/>
      <c r="M71" s="1001"/>
      <c r="N71" s="1001"/>
      <c r="O71" s="1001"/>
      <c r="P71" s="1002"/>
      <c r="Q71" s="1003">
        <v>673</v>
      </c>
      <c r="R71" s="997"/>
      <c r="S71" s="997"/>
      <c r="T71" s="997"/>
      <c r="U71" s="997"/>
      <c r="V71" s="997">
        <v>673</v>
      </c>
      <c r="W71" s="997"/>
      <c r="X71" s="997"/>
      <c r="Y71" s="997"/>
      <c r="Z71" s="997"/>
      <c r="AA71" s="997" t="s">
        <v>548</v>
      </c>
      <c r="AB71" s="997"/>
      <c r="AC71" s="997"/>
      <c r="AD71" s="997"/>
      <c r="AE71" s="997"/>
      <c r="AF71" s="997" t="s">
        <v>535</v>
      </c>
      <c r="AG71" s="997"/>
      <c r="AH71" s="997"/>
      <c r="AI71" s="997"/>
      <c r="AJ71" s="997"/>
      <c r="AK71" s="997" t="s">
        <v>535</v>
      </c>
      <c r="AL71" s="997"/>
      <c r="AM71" s="997"/>
      <c r="AN71" s="997"/>
      <c r="AO71" s="997"/>
      <c r="AP71" s="997">
        <v>69</v>
      </c>
      <c r="AQ71" s="997"/>
      <c r="AR71" s="997"/>
      <c r="AS71" s="997"/>
      <c r="AT71" s="997"/>
      <c r="AU71" s="997">
        <v>15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542</v>
      </c>
      <c r="C72" s="1001"/>
      <c r="D72" s="1001"/>
      <c r="E72" s="1001"/>
      <c r="F72" s="1001"/>
      <c r="G72" s="1001"/>
      <c r="H72" s="1001"/>
      <c r="I72" s="1001"/>
      <c r="J72" s="1001"/>
      <c r="K72" s="1001"/>
      <c r="L72" s="1001"/>
      <c r="M72" s="1001"/>
      <c r="N72" s="1001"/>
      <c r="O72" s="1001"/>
      <c r="P72" s="1002"/>
      <c r="Q72" s="1003">
        <v>147</v>
      </c>
      <c r="R72" s="997"/>
      <c r="S72" s="997"/>
      <c r="T72" s="997"/>
      <c r="U72" s="997"/>
      <c r="V72" s="997">
        <v>139</v>
      </c>
      <c r="W72" s="997"/>
      <c r="X72" s="997"/>
      <c r="Y72" s="997"/>
      <c r="Z72" s="997"/>
      <c r="AA72" s="997">
        <v>8</v>
      </c>
      <c r="AB72" s="997"/>
      <c r="AC72" s="997"/>
      <c r="AD72" s="997"/>
      <c r="AE72" s="997"/>
      <c r="AF72" s="997">
        <v>8</v>
      </c>
      <c r="AG72" s="997"/>
      <c r="AH72" s="997"/>
      <c r="AI72" s="997"/>
      <c r="AJ72" s="997"/>
      <c r="AK72" s="997" t="s">
        <v>548</v>
      </c>
      <c r="AL72" s="997"/>
      <c r="AM72" s="997"/>
      <c r="AN72" s="997"/>
      <c r="AO72" s="997"/>
      <c r="AP72" s="997" t="s">
        <v>535</v>
      </c>
      <c r="AQ72" s="997"/>
      <c r="AR72" s="997"/>
      <c r="AS72" s="997"/>
      <c r="AT72" s="997"/>
      <c r="AU72" s="997" t="s">
        <v>535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543</v>
      </c>
      <c r="C73" s="1001"/>
      <c r="D73" s="1001"/>
      <c r="E73" s="1001"/>
      <c r="F73" s="1001"/>
      <c r="G73" s="1001"/>
      <c r="H73" s="1001"/>
      <c r="I73" s="1001"/>
      <c r="J73" s="1001"/>
      <c r="K73" s="1001"/>
      <c r="L73" s="1001"/>
      <c r="M73" s="1001"/>
      <c r="N73" s="1001"/>
      <c r="O73" s="1001"/>
      <c r="P73" s="1002"/>
      <c r="Q73" s="1003">
        <v>5199</v>
      </c>
      <c r="R73" s="997"/>
      <c r="S73" s="997"/>
      <c r="T73" s="997"/>
      <c r="U73" s="997"/>
      <c r="V73" s="997">
        <v>3904</v>
      </c>
      <c r="W73" s="997"/>
      <c r="X73" s="997"/>
      <c r="Y73" s="997"/>
      <c r="Z73" s="997"/>
      <c r="AA73" s="997">
        <v>1295</v>
      </c>
      <c r="AB73" s="997"/>
      <c r="AC73" s="997"/>
      <c r="AD73" s="997"/>
      <c r="AE73" s="997"/>
      <c r="AF73" s="997">
        <v>1295</v>
      </c>
      <c r="AG73" s="997"/>
      <c r="AH73" s="997"/>
      <c r="AI73" s="997"/>
      <c r="AJ73" s="997"/>
      <c r="AK73" s="997">
        <v>5</v>
      </c>
      <c r="AL73" s="997"/>
      <c r="AM73" s="997"/>
      <c r="AN73" s="997"/>
      <c r="AO73" s="997"/>
      <c r="AP73" s="997" t="s">
        <v>535</v>
      </c>
      <c r="AQ73" s="997"/>
      <c r="AR73" s="997"/>
      <c r="AS73" s="997"/>
      <c r="AT73" s="997"/>
      <c r="AU73" s="997" t="s">
        <v>535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544</v>
      </c>
      <c r="C74" s="1001"/>
      <c r="D74" s="1001"/>
      <c r="E74" s="1001"/>
      <c r="F74" s="1001"/>
      <c r="G74" s="1001"/>
      <c r="H74" s="1001"/>
      <c r="I74" s="1001"/>
      <c r="J74" s="1001"/>
      <c r="K74" s="1001"/>
      <c r="L74" s="1001"/>
      <c r="M74" s="1001"/>
      <c r="N74" s="1001"/>
      <c r="O74" s="1001"/>
      <c r="P74" s="1002"/>
      <c r="Q74" s="1003">
        <v>11</v>
      </c>
      <c r="R74" s="997"/>
      <c r="S74" s="997"/>
      <c r="T74" s="997"/>
      <c r="U74" s="997"/>
      <c r="V74" s="997">
        <v>11</v>
      </c>
      <c r="W74" s="997"/>
      <c r="X74" s="997"/>
      <c r="Y74" s="997"/>
      <c r="Z74" s="997"/>
      <c r="AA74" s="997" t="s">
        <v>535</v>
      </c>
      <c r="AB74" s="997"/>
      <c r="AC74" s="997"/>
      <c r="AD74" s="997"/>
      <c r="AE74" s="997"/>
      <c r="AF74" s="997" t="s">
        <v>535</v>
      </c>
      <c r="AG74" s="997"/>
      <c r="AH74" s="997"/>
      <c r="AI74" s="997"/>
      <c r="AJ74" s="997"/>
      <c r="AK74" s="997" t="s">
        <v>548</v>
      </c>
      <c r="AL74" s="997"/>
      <c r="AM74" s="997"/>
      <c r="AN74" s="997"/>
      <c r="AO74" s="997"/>
      <c r="AP74" s="997" t="s">
        <v>535</v>
      </c>
      <c r="AQ74" s="997"/>
      <c r="AR74" s="997"/>
      <c r="AS74" s="997"/>
      <c r="AT74" s="997"/>
      <c r="AU74" s="997" t="s">
        <v>535</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545</v>
      </c>
      <c r="C75" s="1001"/>
      <c r="D75" s="1001"/>
      <c r="E75" s="1001"/>
      <c r="F75" s="1001"/>
      <c r="G75" s="1001"/>
      <c r="H75" s="1001"/>
      <c r="I75" s="1001"/>
      <c r="J75" s="1001"/>
      <c r="K75" s="1001"/>
      <c r="L75" s="1001"/>
      <c r="M75" s="1001"/>
      <c r="N75" s="1001"/>
      <c r="O75" s="1001"/>
      <c r="P75" s="1002"/>
      <c r="Q75" s="1004">
        <v>1316</v>
      </c>
      <c r="R75" s="1005"/>
      <c r="S75" s="1005"/>
      <c r="T75" s="1005"/>
      <c r="U75" s="1006"/>
      <c r="V75" s="1007">
        <v>543</v>
      </c>
      <c r="W75" s="1005"/>
      <c r="X75" s="1005"/>
      <c r="Y75" s="1005"/>
      <c r="Z75" s="1006"/>
      <c r="AA75" s="1007">
        <v>772</v>
      </c>
      <c r="AB75" s="1005"/>
      <c r="AC75" s="1005"/>
      <c r="AD75" s="1005"/>
      <c r="AE75" s="1006"/>
      <c r="AF75" s="1007">
        <v>772</v>
      </c>
      <c r="AG75" s="1005"/>
      <c r="AH75" s="1005"/>
      <c r="AI75" s="1005"/>
      <c r="AJ75" s="1006"/>
      <c r="AK75" s="1007" t="s">
        <v>535</v>
      </c>
      <c r="AL75" s="1005"/>
      <c r="AM75" s="1005"/>
      <c r="AN75" s="1005"/>
      <c r="AO75" s="1006"/>
      <c r="AP75" s="1007" t="s">
        <v>535</v>
      </c>
      <c r="AQ75" s="1005"/>
      <c r="AR75" s="1005"/>
      <c r="AS75" s="1005"/>
      <c r="AT75" s="1006"/>
      <c r="AU75" s="1007" t="s">
        <v>548</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546</v>
      </c>
      <c r="C76" s="1001"/>
      <c r="D76" s="1001"/>
      <c r="E76" s="1001"/>
      <c r="F76" s="1001"/>
      <c r="G76" s="1001"/>
      <c r="H76" s="1001"/>
      <c r="I76" s="1001"/>
      <c r="J76" s="1001"/>
      <c r="K76" s="1001"/>
      <c r="L76" s="1001"/>
      <c r="M76" s="1001"/>
      <c r="N76" s="1001"/>
      <c r="O76" s="1001"/>
      <c r="P76" s="1002"/>
      <c r="Q76" s="1004">
        <v>50</v>
      </c>
      <c r="R76" s="1005"/>
      <c r="S76" s="1005"/>
      <c r="T76" s="1005"/>
      <c r="U76" s="1006"/>
      <c r="V76" s="1007">
        <v>45</v>
      </c>
      <c r="W76" s="1005"/>
      <c r="X76" s="1005"/>
      <c r="Y76" s="1005"/>
      <c r="Z76" s="1006"/>
      <c r="AA76" s="1007">
        <v>5</v>
      </c>
      <c r="AB76" s="1005"/>
      <c r="AC76" s="1005"/>
      <c r="AD76" s="1005"/>
      <c r="AE76" s="1006"/>
      <c r="AF76" s="1007">
        <v>5</v>
      </c>
      <c r="AG76" s="1005"/>
      <c r="AH76" s="1005"/>
      <c r="AI76" s="1005"/>
      <c r="AJ76" s="1006"/>
      <c r="AK76" s="1007" t="s">
        <v>535</v>
      </c>
      <c r="AL76" s="1005"/>
      <c r="AM76" s="1005"/>
      <c r="AN76" s="1005"/>
      <c r="AO76" s="1006"/>
      <c r="AP76" s="1007" t="s">
        <v>535</v>
      </c>
      <c r="AQ76" s="1005"/>
      <c r="AR76" s="1005"/>
      <c r="AS76" s="1005"/>
      <c r="AT76" s="1006"/>
      <c r="AU76" s="1007" t="s">
        <v>548</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547</v>
      </c>
      <c r="C77" s="1001"/>
      <c r="D77" s="1001"/>
      <c r="E77" s="1001"/>
      <c r="F77" s="1001"/>
      <c r="G77" s="1001"/>
      <c r="H77" s="1001"/>
      <c r="I77" s="1001"/>
      <c r="J77" s="1001"/>
      <c r="K77" s="1001"/>
      <c r="L77" s="1001"/>
      <c r="M77" s="1001"/>
      <c r="N77" s="1001"/>
      <c r="O77" s="1001"/>
      <c r="P77" s="1002"/>
      <c r="Q77" s="1004">
        <v>143449</v>
      </c>
      <c r="R77" s="1005"/>
      <c r="S77" s="1005"/>
      <c r="T77" s="1005"/>
      <c r="U77" s="1006"/>
      <c r="V77" s="1007">
        <v>139730</v>
      </c>
      <c r="W77" s="1005"/>
      <c r="X77" s="1005"/>
      <c r="Y77" s="1005"/>
      <c r="Z77" s="1006"/>
      <c r="AA77" s="1007">
        <v>3719</v>
      </c>
      <c r="AB77" s="1005"/>
      <c r="AC77" s="1005"/>
      <c r="AD77" s="1005"/>
      <c r="AE77" s="1006"/>
      <c r="AF77" s="1007">
        <v>3719</v>
      </c>
      <c r="AG77" s="1005"/>
      <c r="AH77" s="1005"/>
      <c r="AI77" s="1005"/>
      <c r="AJ77" s="1006"/>
      <c r="AK77" s="1007" t="s">
        <v>535</v>
      </c>
      <c r="AL77" s="1005"/>
      <c r="AM77" s="1005"/>
      <c r="AN77" s="1005"/>
      <c r="AO77" s="1006"/>
      <c r="AP77" s="1007" t="s">
        <v>535</v>
      </c>
      <c r="AQ77" s="1005"/>
      <c r="AR77" s="1005"/>
      <c r="AS77" s="1005"/>
      <c r="AT77" s="1006"/>
      <c r="AU77" s="1007" t="s">
        <v>535</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366</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5809</v>
      </c>
      <c r="AG88" s="985"/>
      <c r="AH88" s="985"/>
      <c r="AI88" s="985"/>
      <c r="AJ88" s="985"/>
      <c r="AK88" s="989"/>
      <c r="AL88" s="989"/>
      <c r="AM88" s="989"/>
      <c r="AN88" s="989"/>
      <c r="AO88" s="989"/>
      <c r="AP88" s="985">
        <v>2052</v>
      </c>
      <c r="AQ88" s="985"/>
      <c r="AR88" s="985"/>
      <c r="AS88" s="985"/>
      <c r="AT88" s="985"/>
      <c r="AU88" s="985">
        <v>92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55</v>
      </c>
      <c r="CS102" s="977"/>
      <c r="CT102" s="977"/>
      <c r="CU102" s="977"/>
      <c r="CV102" s="978"/>
      <c r="CW102" s="976">
        <v>9</v>
      </c>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285</v>
      </c>
      <c r="AG109" s="918"/>
      <c r="AH109" s="918"/>
      <c r="AI109" s="918"/>
      <c r="AJ109" s="919"/>
      <c r="AK109" s="920" t="s">
        <v>284</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285</v>
      </c>
      <c r="BW109" s="918"/>
      <c r="BX109" s="918"/>
      <c r="BY109" s="918"/>
      <c r="BZ109" s="919"/>
      <c r="CA109" s="920" t="s">
        <v>284</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285</v>
      </c>
      <c r="DM109" s="918"/>
      <c r="DN109" s="918"/>
      <c r="DO109" s="918"/>
      <c r="DP109" s="919"/>
      <c r="DQ109" s="920" t="s">
        <v>284</v>
      </c>
      <c r="DR109" s="918"/>
      <c r="DS109" s="918"/>
      <c r="DT109" s="918"/>
      <c r="DU109" s="919"/>
      <c r="DV109" s="920" t="s">
        <v>402</v>
      </c>
      <c r="DW109" s="918"/>
      <c r="DX109" s="918"/>
      <c r="DY109" s="918"/>
      <c r="DZ109" s="949"/>
    </row>
    <row r="110" spans="1:131" s="197" customFormat="1" ht="26.25" customHeight="1">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644789</v>
      </c>
      <c r="AB110" s="903"/>
      <c r="AC110" s="903"/>
      <c r="AD110" s="903"/>
      <c r="AE110" s="904"/>
      <c r="AF110" s="905">
        <v>599567</v>
      </c>
      <c r="AG110" s="903"/>
      <c r="AH110" s="903"/>
      <c r="AI110" s="903"/>
      <c r="AJ110" s="904"/>
      <c r="AK110" s="905">
        <v>591905</v>
      </c>
      <c r="AL110" s="903"/>
      <c r="AM110" s="903"/>
      <c r="AN110" s="903"/>
      <c r="AO110" s="904"/>
      <c r="AP110" s="906">
        <v>26.1</v>
      </c>
      <c r="AQ110" s="907"/>
      <c r="AR110" s="907"/>
      <c r="AS110" s="907"/>
      <c r="AT110" s="908"/>
      <c r="AU110" s="950" t="s">
        <v>60</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5154092</v>
      </c>
      <c r="BR110" s="830"/>
      <c r="BS110" s="830"/>
      <c r="BT110" s="830"/>
      <c r="BU110" s="830"/>
      <c r="BV110" s="830">
        <v>5351406</v>
      </c>
      <c r="BW110" s="830"/>
      <c r="BX110" s="830"/>
      <c r="BY110" s="830"/>
      <c r="BZ110" s="830"/>
      <c r="CA110" s="830">
        <v>5379804</v>
      </c>
      <c r="CB110" s="830"/>
      <c r="CC110" s="830"/>
      <c r="CD110" s="830"/>
      <c r="CE110" s="830"/>
      <c r="CF110" s="891">
        <v>237</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110</v>
      </c>
      <c r="DH110" s="830"/>
      <c r="DI110" s="830"/>
      <c r="DJ110" s="830"/>
      <c r="DK110" s="830"/>
      <c r="DL110" s="830" t="s">
        <v>110</v>
      </c>
      <c r="DM110" s="830"/>
      <c r="DN110" s="830"/>
      <c r="DO110" s="830"/>
      <c r="DP110" s="830"/>
      <c r="DQ110" s="830" t="s">
        <v>110</v>
      </c>
      <c r="DR110" s="830"/>
      <c r="DS110" s="830"/>
      <c r="DT110" s="830"/>
      <c r="DU110" s="830"/>
      <c r="DV110" s="831" t="s">
        <v>110</v>
      </c>
      <c r="DW110" s="831"/>
      <c r="DX110" s="831"/>
      <c r="DY110" s="831"/>
      <c r="DZ110" s="832"/>
    </row>
    <row r="111" spans="1:131" s="197" customFormat="1" ht="26.25" customHeight="1">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t="s">
        <v>110</v>
      </c>
      <c r="BR111" s="801"/>
      <c r="BS111" s="801"/>
      <c r="BT111" s="801"/>
      <c r="BU111" s="801"/>
      <c r="BV111" s="801" t="s">
        <v>110</v>
      </c>
      <c r="BW111" s="801"/>
      <c r="BX111" s="801"/>
      <c r="BY111" s="801"/>
      <c r="BZ111" s="801"/>
      <c r="CA111" s="801" t="s">
        <v>110</v>
      </c>
      <c r="CB111" s="801"/>
      <c r="CC111" s="801"/>
      <c r="CD111" s="801"/>
      <c r="CE111" s="801"/>
      <c r="CF111" s="878" t="s">
        <v>110</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110</v>
      </c>
      <c r="DH111" s="801"/>
      <c r="DI111" s="801"/>
      <c r="DJ111" s="801"/>
      <c r="DK111" s="801"/>
      <c r="DL111" s="801" t="s">
        <v>110</v>
      </c>
      <c r="DM111" s="801"/>
      <c r="DN111" s="801"/>
      <c r="DO111" s="801"/>
      <c r="DP111" s="801"/>
      <c r="DQ111" s="801" t="s">
        <v>110</v>
      </c>
      <c r="DR111" s="801"/>
      <c r="DS111" s="801"/>
      <c r="DT111" s="801"/>
      <c r="DU111" s="801"/>
      <c r="DV111" s="853" t="s">
        <v>110</v>
      </c>
      <c r="DW111" s="853"/>
      <c r="DX111" s="853"/>
      <c r="DY111" s="853"/>
      <c r="DZ111" s="854"/>
    </row>
    <row r="112" spans="1:131" s="197" customFormat="1" ht="26.25" customHeight="1">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t="s">
        <v>110</v>
      </c>
      <c r="AG112" s="814"/>
      <c r="AH112" s="814"/>
      <c r="AI112" s="814"/>
      <c r="AJ112" s="815"/>
      <c r="AK112" s="816" t="s">
        <v>110</v>
      </c>
      <c r="AL112" s="814"/>
      <c r="AM112" s="814"/>
      <c r="AN112" s="814"/>
      <c r="AO112" s="815"/>
      <c r="AP112" s="784" t="s">
        <v>110</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312451</v>
      </c>
      <c r="BR112" s="801"/>
      <c r="BS112" s="801"/>
      <c r="BT112" s="801"/>
      <c r="BU112" s="801"/>
      <c r="BV112" s="801">
        <v>289263</v>
      </c>
      <c r="BW112" s="801"/>
      <c r="BX112" s="801"/>
      <c r="BY112" s="801"/>
      <c r="BZ112" s="801"/>
      <c r="CA112" s="801">
        <v>308403</v>
      </c>
      <c r="CB112" s="801"/>
      <c r="CC112" s="801"/>
      <c r="CD112" s="801"/>
      <c r="CE112" s="801"/>
      <c r="CF112" s="878">
        <v>13.6</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110</v>
      </c>
      <c r="DH112" s="801"/>
      <c r="DI112" s="801"/>
      <c r="DJ112" s="801"/>
      <c r="DK112" s="801"/>
      <c r="DL112" s="801" t="s">
        <v>110</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48658</v>
      </c>
      <c r="AB113" s="939"/>
      <c r="AC113" s="939"/>
      <c r="AD113" s="939"/>
      <c r="AE113" s="940"/>
      <c r="AF113" s="941">
        <v>43495</v>
      </c>
      <c r="AG113" s="939"/>
      <c r="AH113" s="939"/>
      <c r="AI113" s="939"/>
      <c r="AJ113" s="940"/>
      <c r="AK113" s="941">
        <v>26099</v>
      </c>
      <c r="AL113" s="939"/>
      <c r="AM113" s="939"/>
      <c r="AN113" s="939"/>
      <c r="AO113" s="940"/>
      <c r="AP113" s="942">
        <v>1.1000000000000001</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186253</v>
      </c>
      <c r="BR113" s="801"/>
      <c r="BS113" s="801"/>
      <c r="BT113" s="801"/>
      <c r="BU113" s="801"/>
      <c r="BV113" s="801">
        <v>142581</v>
      </c>
      <c r="BW113" s="801"/>
      <c r="BX113" s="801"/>
      <c r="BY113" s="801"/>
      <c r="BZ113" s="801"/>
      <c r="CA113" s="801">
        <v>92282</v>
      </c>
      <c r="CB113" s="801"/>
      <c r="CC113" s="801"/>
      <c r="CD113" s="801"/>
      <c r="CE113" s="801"/>
      <c r="CF113" s="878">
        <v>4.0999999999999996</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47618</v>
      </c>
      <c r="AB114" s="814"/>
      <c r="AC114" s="814"/>
      <c r="AD114" s="814"/>
      <c r="AE114" s="815"/>
      <c r="AF114" s="816">
        <v>48006</v>
      </c>
      <c r="AG114" s="814"/>
      <c r="AH114" s="814"/>
      <c r="AI114" s="814"/>
      <c r="AJ114" s="815"/>
      <c r="AK114" s="816">
        <v>50153</v>
      </c>
      <c r="AL114" s="814"/>
      <c r="AM114" s="814"/>
      <c r="AN114" s="814"/>
      <c r="AO114" s="815"/>
      <c r="AP114" s="784">
        <v>2.2000000000000002</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1552086</v>
      </c>
      <c r="BR114" s="801"/>
      <c r="BS114" s="801"/>
      <c r="BT114" s="801"/>
      <c r="BU114" s="801"/>
      <c r="BV114" s="801">
        <v>1442901</v>
      </c>
      <c r="BW114" s="801"/>
      <c r="BX114" s="801"/>
      <c r="BY114" s="801"/>
      <c r="BZ114" s="801"/>
      <c r="CA114" s="801">
        <v>1346239</v>
      </c>
      <c r="CB114" s="801"/>
      <c r="CC114" s="801"/>
      <c r="CD114" s="801"/>
      <c r="CE114" s="801"/>
      <c r="CF114" s="878">
        <v>59.3</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110</v>
      </c>
      <c r="DH114" s="814"/>
      <c r="DI114" s="814"/>
      <c r="DJ114" s="814"/>
      <c r="DK114" s="815"/>
      <c r="DL114" s="816" t="s">
        <v>110</v>
      </c>
      <c r="DM114" s="814"/>
      <c r="DN114" s="814"/>
      <c r="DO114" s="814"/>
      <c r="DP114" s="815"/>
      <c r="DQ114" s="816" t="s">
        <v>110</v>
      </c>
      <c r="DR114" s="814"/>
      <c r="DS114" s="814"/>
      <c r="DT114" s="814"/>
      <c r="DU114" s="815"/>
      <c r="DV114" s="784" t="s">
        <v>110</v>
      </c>
      <c r="DW114" s="785"/>
      <c r="DX114" s="785"/>
      <c r="DY114" s="785"/>
      <c r="DZ114" s="786"/>
    </row>
    <row r="115" spans="1:130" s="197" customFormat="1" ht="26.25" customHeight="1">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3419</v>
      </c>
      <c r="AB115" s="939"/>
      <c r="AC115" s="939"/>
      <c r="AD115" s="939"/>
      <c r="AE115" s="940"/>
      <c r="AF115" s="941">
        <v>3553</v>
      </c>
      <c r="AG115" s="939"/>
      <c r="AH115" s="939"/>
      <c r="AI115" s="939"/>
      <c r="AJ115" s="940"/>
      <c r="AK115" s="941">
        <v>4114</v>
      </c>
      <c r="AL115" s="939"/>
      <c r="AM115" s="939"/>
      <c r="AN115" s="939"/>
      <c r="AO115" s="940"/>
      <c r="AP115" s="942">
        <v>0.2</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t="s">
        <v>110</v>
      </c>
      <c r="BR115" s="801"/>
      <c r="BS115" s="801"/>
      <c r="BT115" s="801"/>
      <c r="BU115" s="801"/>
      <c r="BV115" s="801" t="s">
        <v>110</v>
      </c>
      <c r="BW115" s="801"/>
      <c r="BX115" s="801"/>
      <c r="BY115" s="801"/>
      <c r="BZ115" s="801"/>
      <c r="CA115" s="801" t="s">
        <v>110</v>
      </c>
      <c r="CB115" s="801"/>
      <c r="CC115" s="801"/>
      <c r="CD115" s="801"/>
      <c r="CE115" s="801"/>
      <c r="CF115" s="878" t="s">
        <v>110</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110</v>
      </c>
      <c r="DH115" s="814"/>
      <c r="DI115" s="814"/>
      <c r="DJ115" s="814"/>
      <c r="DK115" s="815"/>
      <c r="DL115" s="816" t="s">
        <v>110</v>
      </c>
      <c r="DM115" s="814"/>
      <c r="DN115" s="814"/>
      <c r="DO115" s="814"/>
      <c r="DP115" s="815"/>
      <c r="DQ115" s="816" t="s">
        <v>110</v>
      </c>
      <c r="DR115" s="814"/>
      <c r="DS115" s="814"/>
      <c r="DT115" s="814"/>
      <c r="DU115" s="815"/>
      <c r="DV115" s="784" t="s">
        <v>110</v>
      </c>
      <c r="DW115" s="785"/>
      <c r="DX115" s="785"/>
      <c r="DY115" s="785"/>
      <c r="DZ115" s="786"/>
    </row>
    <row r="116" spans="1:130" s="197" customFormat="1" ht="26.25" customHeight="1">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24</v>
      </c>
      <c r="AB116" s="814"/>
      <c r="AC116" s="814"/>
      <c r="AD116" s="814"/>
      <c r="AE116" s="815"/>
      <c r="AF116" s="816">
        <v>40</v>
      </c>
      <c r="AG116" s="814"/>
      <c r="AH116" s="814"/>
      <c r="AI116" s="814"/>
      <c r="AJ116" s="815"/>
      <c r="AK116" s="816">
        <v>123</v>
      </c>
      <c r="AL116" s="814"/>
      <c r="AM116" s="814"/>
      <c r="AN116" s="814"/>
      <c r="AO116" s="815"/>
      <c r="AP116" s="784">
        <v>0</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110</v>
      </c>
      <c r="DH116" s="814"/>
      <c r="DI116" s="814"/>
      <c r="DJ116" s="814"/>
      <c r="DK116" s="815"/>
      <c r="DL116" s="816" t="s">
        <v>110</v>
      </c>
      <c r="DM116" s="814"/>
      <c r="DN116" s="814"/>
      <c r="DO116" s="814"/>
      <c r="DP116" s="815"/>
      <c r="DQ116" s="816" t="s">
        <v>110</v>
      </c>
      <c r="DR116" s="814"/>
      <c r="DS116" s="814"/>
      <c r="DT116" s="814"/>
      <c r="DU116" s="815"/>
      <c r="DV116" s="784" t="s">
        <v>110</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744508</v>
      </c>
      <c r="AB117" s="925"/>
      <c r="AC117" s="925"/>
      <c r="AD117" s="925"/>
      <c r="AE117" s="926"/>
      <c r="AF117" s="928">
        <v>694661</v>
      </c>
      <c r="AG117" s="925"/>
      <c r="AH117" s="925"/>
      <c r="AI117" s="925"/>
      <c r="AJ117" s="926"/>
      <c r="AK117" s="928">
        <v>672394</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285</v>
      </c>
      <c r="AG118" s="918"/>
      <c r="AH118" s="918"/>
      <c r="AI118" s="918"/>
      <c r="AJ118" s="919"/>
      <c r="AK118" s="920" t="s">
        <v>284</v>
      </c>
      <c r="AL118" s="918"/>
      <c r="AM118" s="918"/>
      <c r="AN118" s="918"/>
      <c r="AO118" s="919"/>
      <c r="AP118" s="921" t="s">
        <v>402</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430</v>
      </c>
      <c r="BP118" s="868"/>
      <c r="BQ118" s="887">
        <v>7204882</v>
      </c>
      <c r="BR118" s="888"/>
      <c r="BS118" s="888"/>
      <c r="BT118" s="888"/>
      <c r="BU118" s="888"/>
      <c r="BV118" s="888">
        <v>7226151</v>
      </c>
      <c r="BW118" s="888"/>
      <c r="BX118" s="888"/>
      <c r="BY118" s="888"/>
      <c r="BZ118" s="888"/>
      <c r="CA118" s="888">
        <v>7126728</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1610788</v>
      </c>
      <c r="BR119" s="830"/>
      <c r="BS119" s="830"/>
      <c r="BT119" s="830"/>
      <c r="BU119" s="830"/>
      <c r="BV119" s="830">
        <v>1666957</v>
      </c>
      <c r="BW119" s="830"/>
      <c r="BX119" s="830"/>
      <c r="BY119" s="830"/>
      <c r="BZ119" s="830"/>
      <c r="CA119" s="830">
        <v>1970499</v>
      </c>
      <c r="CB119" s="830"/>
      <c r="CC119" s="830"/>
      <c r="CD119" s="830"/>
      <c r="CE119" s="830"/>
      <c r="CF119" s="891">
        <v>86.8</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66981</v>
      </c>
      <c r="BR120" s="801"/>
      <c r="BS120" s="801"/>
      <c r="BT120" s="801"/>
      <c r="BU120" s="801"/>
      <c r="BV120" s="801">
        <v>68341</v>
      </c>
      <c r="BW120" s="801"/>
      <c r="BX120" s="801"/>
      <c r="BY120" s="801"/>
      <c r="BZ120" s="801"/>
      <c r="CA120" s="801">
        <v>60590</v>
      </c>
      <c r="CB120" s="801"/>
      <c r="CC120" s="801"/>
      <c r="CD120" s="801"/>
      <c r="CE120" s="801"/>
      <c r="CF120" s="878">
        <v>2.7</v>
      </c>
      <c r="CG120" s="879"/>
      <c r="CH120" s="879"/>
      <c r="CI120" s="879"/>
      <c r="CJ120" s="879"/>
      <c r="CK120" s="880" t="s">
        <v>436</v>
      </c>
      <c r="CL120" s="840"/>
      <c r="CM120" s="840"/>
      <c r="CN120" s="840"/>
      <c r="CO120" s="841"/>
      <c r="CP120" s="884" t="s">
        <v>384</v>
      </c>
      <c r="CQ120" s="885"/>
      <c r="CR120" s="885"/>
      <c r="CS120" s="885"/>
      <c r="CT120" s="885"/>
      <c r="CU120" s="885"/>
      <c r="CV120" s="885"/>
      <c r="CW120" s="885"/>
      <c r="CX120" s="885"/>
      <c r="CY120" s="885"/>
      <c r="CZ120" s="885"/>
      <c r="DA120" s="885"/>
      <c r="DB120" s="885"/>
      <c r="DC120" s="885"/>
      <c r="DD120" s="885"/>
      <c r="DE120" s="885"/>
      <c r="DF120" s="886"/>
      <c r="DG120" s="829">
        <v>240676</v>
      </c>
      <c r="DH120" s="830"/>
      <c r="DI120" s="830"/>
      <c r="DJ120" s="830"/>
      <c r="DK120" s="830"/>
      <c r="DL120" s="830">
        <v>221597</v>
      </c>
      <c r="DM120" s="830"/>
      <c r="DN120" s="830"/>
      <c r="DO120" s="830"/>
      <c r="DP120" s="830"/>
      <c r="DQ120" s="830">
        <v>211783</v>
      </c>
      <c r="DR120" s="830"/>
      <c r="DS120" s="830"/>
      <c r="DT120" s="830"/>
      <c r="DU120" s="830"/>
      <c r="DV120" s="831">
        <v>9.3000000000000007</v>
      </c>
      <c r="DW120" s="831"/>
      <c r="DX120" s="831"/>
      <c r="DY120" s="831"/>
      <c r="DZ120" s="832"/>
    </row>
    <row r="121" spans="1:130" s="197" customFormat="1" ht="26.25" customHeight="1">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4651892</v>
      </c>
      <c r="BR121" s="888"/>
      <c r="BS121" s="888"/>
      <c r="BT121" s="888"/>
      <c r="BU121" s="888"/>
      <c r="BV121" s="888">
        <v>4477197</v>
      </c>
      <c r="BW121" s="888"/>
      <c r="BX121" s="888"/>
      <c r="BY121" s="888"/>
      <c r="BZ121" s="888"/>
      <c r="CA121" s="888">
        <v>4347698</v>
      </c>
      <c r="CB121" s="888"/>
      <c r="CC121" s="888"/>
      <c r="CD121" s="888"/>
      <c r="CE121" s="888"/>
      <c r="CF121" s="889">
        <v>191.5</v>
      </c>
      <c r="CG121" s="890"/>
      <c r="CH121" s="890"/>
      <c r="CI121" s="890"/>
      <c r="CJ121" s="890"/>
      <c r="CK121" s="881"/>
      <c r="CL121" s="842"/>
      <c r="CM121" s="842"/>
      <c r="CN121" s="842"/>
      <c r="CO121" s="843"/>
      <c r="CP121" s="858" t="s">
        <v>382</v>
      </c>
      <c r="CQ121" s="859"/>
      <c r="CR121" s="859"/>
      <c r="CS121" s="859"/>
      <c r="CT121" s="859"/>
      <c r="CU121" s="859"/>
      <c r="CV121" s="859"/>
      <c r="CW121" s="859"/>
      <c r="CX121" s="859"/>
      <c r="CY121" s="859"/>
      <c r="CZ121" s="859"/>
      <c r="DA121" s="859"/>
      <c r="DB121" s="859"/>
      <c r="DC121" s="859"/>
      <c r="DD121" s="859"/>
      <c r="DE121" s="859"/>
      <c r="DF121" s="860"/>
      <c r="DG121" s="800">
        <v>71775</v>
      </c>
      <c r="DH121" s="801"/>
      <c r="DI121" s="801"/>
      <c r="DJ121" s="801"/>
      <c r="DK121" s="801"/>
      <c r="DL121" s="801">
        <v>67666</v>
      </c>
      <c r="DM121" s="801"/>
      <c r="DN121" s="801"/>
      <c r="DO121" s="801"/>
      <c r="DP121" s="801"/>
      <c r="DQ121" s="801">
        <v>65075</v>
      </c>
      <c r="DR121" s="801"/>
      <c r="DS121" s="801"/>
      <c r="DT121" s="801"/>
      <c r="DU121" s="801"/>
      <c r="DV121" s="853">
        <v>2.9</v>
      </c>
      <c r="DW121" s="853"/>
      <c r="DX121" s="853"/>
      <c r="DY121" s="853"/>
      <c r="DZ121" s="854"/>
    </row>
    <row r="122" spans="1:130" s="197" customFormat="1" ht="26.25" customHeight="1">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439</v>
      </c>
      <c r="BP122" s="868"/>
      <c r="BQ122" s="869">
        <v>6329661</v>
      </c>
      <c r="BR122" s="870"/>
      <c r="BS122" s="870"/>
      <c r="BT122" s="870"/>
      <c r="BU122" s="870"/>
      <c r="BV122" s="870">
        <v>6212495</v>
      </c>
      <c r="BW122" s="870"/>
      <c r="BX122" s="870"/>
      <c r="BY122" s="870"/>
      <c r="BZ122" s="870"/>
      <c r="CA122" s="870">
        <v>6378787</v>
      </c>
      <c r="CB122" s="870"/>
      <c r="CC122" s="870"/>
      <c r="CD122" s="870"/>
      <c r="CE122" s="870"/>
      <c r="CF122" s="773"/>
      <c r="CG122" s="774"/>
      <c r="CH122" s="774"/>
      <c r="CI122" s="774"/>
      <c r="CJ122" s="871"/>
      <c r="CK122" s="881"/>
      <c r="CL122" s="842"/>
      <c r="CM122" s="842"/>
      <c r="CN122" s="842"/>
      <c r="CO122" s="843"/>
      <c r="CP122" s="858" t="s">
        <v>381</v>
      </c>
      <c r="CQ122" s="859"/>
      <c r="CR122" s="859"/>
      <c r="CS122" s="859"/>
      <c r="CT122" s="859"/>
      <c r="CU122" s="859"/>
      <c r="CV122" s="859"/>
      <c r="CW122" s="859"/>
      <c r="CX122" s="859"/>
      <c r="CY122" s="859"/>
      <c r="CZ122" s="859"/>
      <c r="DA122" s="859"/>
      <c r="DB122" s="859"/>
      <c r="DC122" s="859"/>
      <c r="DD122" s="859"/>
      <c r="DE122" s="859"/>
      <c r="DF122" s="860"/>
      <c r="DG122" s="800" t="s">
        <v>110</v>
      </c>
      <c r="DH122" s="801"/>
      <c r="DI122" s="801"/>
      <c r="DJ122" s="801"/>
      <c r="DK122" s="801"/>
      <c r="DL122" s="801" t="s">
        <v>110</v>
      </c>
      <c r="DM122" s="801"/>
      <c r="DN122" s="801"/>
      <c r="DO122" s="801"/>
      <c r="DP122" s="801"/>
      <c r="DQ122" s="801">
        <v>31545</v>
      </c>
      <c r="DR122" s="801"/>
      <c r="DS122" s="801"/>
      <c r="DT122" s="801"/>
      <c r="DU122" s="801"/>
      <c r="DV122" s="853">
        <v>1.4</v>
      </c>
      <c r="DW122" s="853"/>
      <c r="DX122" s="853"/>
      <c r="DY122" s="853"/>
      <c r="DZ122" s="854"/>
    </row>
    <row r="123" spans="1:130" s="197" customFormat="1" ht="26.25" customHeight="1" thickBot="1">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110</v>
      </c>
      <c r="AB123" s="814"/>
      <c r="AC123" s="814"/>
      <c r="AD123" s="814"/>
      <c r="AE123" s="815"/>
      <c r="AF123" s="816" t="s">
        <v>110</v>
      </c>
      <c r="AG123" s="814"/>
      <c r="AH123" s="814"/>
      <c r="AI123" s="814"/>
      <c r="AJ123" s="815"/>
      <c r="AK123" s="816" t="s">
        <v>110</v>
      </c>
      <c r="AL123" s="814"/>
      <c r="AM123" s="814"/>
      <c r="AN123" s="814"/>
      <c r="AO123" s="815"/>
      <c r="AP123" s="784" t="s">
        <v>110</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39.299999999999997</v>
      </c>
      <c r="BR123" s="862"/>
      <c r="BS123" s="862"/>
      <c r="BT123" s="862"/>
      <c r="BU123" s="862"/>
      <c r="BV123" s="862">
        <v>46.5</v>
      </c>
      <c r="BW123" s="862"/>
      <c r="BX123" s="862"/>
      <c r="BY123" s="862"/>
      <c r="BZ123" s="862"/>
      <c r="CA123" s="862">
        <v>32.9</v>
      </c>
      <c r="CB123" s="862"/>
      <c r="CC123" s="862"/>
      <c r="CD123" s="862"/>
      <c r="CE123" s="862"/>
      <c r="CF123" s="760"/>
      <c r="CG123" s="761"/>
      <c r="CH123" s="761"/>
      <c r="CI123" s="761"/>
      <c r="CJ123" s="863"/>
      <c r="CK123" s="881"/>
      <c r="CL123" s="842"/>
      <c r="CM123" s="842"/>
      <c r="CN123" s="842"/>
      <c r="CO123" s="843"/>
      <c r="CP123" s="858" t="s">
        <v>379</v>
      </c>
      <c r="CQ123" s="859"/>
      <c r="CR123" s="859"/>
      <c r="CS123" s="859"/>
      <c r="CT123" s="859"/>
      <c r="CU123" s="859"/>
      <c r="CV123" s="859"/>
      <c r="CW123" s="859"/>
      <c r="CX123" s="859"/>
      <c r="CY123" s="859"/>
      <c r="CZ123" s="859"/>
      <c r="DA123" s="859"/>
      <c r="DB123" s="859"/>
      <c r="DC123" s="859"/>
      <c r="DD123" s="859"/>
      <c r="DE123" s="859"/>
      <c r="DF123" s="860"/>
      <c r="DG123" s="813" t="s">
        <v>110</v>
      </c>
      <c r="DH123" s="814"/>
      <c r="DI123" s="814"/>
      <c r="DJ123" s="814"/>
      <c r="DK123" s="815"/>
      <c r="DL123" s="816" t="s">
        <v>110</v>
      </c>
      <c r="DM123" s="814"/>
      <c r="DN123" s="814"/>
      <c r="DO123" s="814"/>
      <c r="DP123" s="815"/>
      <c r="DQ123" s="816" t="s">
        <v>110</v>
      </c>
      <c r="DR123" s="814"/>
      <c r="DS123" s="814"/>
      <c r="DT123" s="814"/>
      <c r="DU123" s="815"/>
      <c r="DV123" s="784" t="s">
        <v>110</v>
      </c>
      <c r="DW123" s="785"/>
      <c r="DX123" s="785"/>
      <c r="DY123" s="785"/>
      <c r="DZ123" s="786"/>
    </row>
    <row r="124" spans="1:130" s="197" customFormat="1" ht="26.25" customHeight="1">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110</v>
      </c>
      <c r="AB124" s="814"/>
      <c r="AC124" s="814"/>
      <c r="AD124" s="814"/>
      <c r="AE124" s="815"/>
      <c r="AF124" s="816" t="s">
        <v>110</v>
      </c>
      <c r="AG124" s="814"/>
      <c r="AH124" s="814"/>
      <c r="AI124" s="814"/>
      <c r="AJ124" s="815"/>
      <c r="AK124" s="816" t="s">
        <v>110</v>
      </c>
      <c r="AL124" s="814"/>
      <c r="AM124" s="814"/>
      <c r="AN124" s="814"/>
      <c r="AO124" s="815"/>
      <c r="AP124" s="784" t="s">
        <v>110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t="s">
        <v>110</v>
      </c>
      <c r="DH124" s="747"/>
      <c r="DI124" s="747"/>
      <c r="DJ124" s="747"/>
      <c r="DK124" s="748"/>
      <c r="DL124" s="749" t="s">
        <v>110</v>
      </c>
      <c r="DM124" s="747"/>
      <c r="DN124" s="747"/>
      <c r="DO124" s="747"/>
      <c r="DP124" s="748"/>
      <c r="DQ124" s="749" t="s">
        <v>110</v>
      </c>
      <c r="DR124" s="747"/>
      <c r="DS124" s="747"/>
      <c r="DT124" s="747"/>
      <c r="DU124" s="748"/>
      <c r="DV124" s="837" t="s">
        <v>110</v>
      </c>
      <c r="DW124" s="838"/>
      <c r="DX124" s="838"/>
      <c r="DY124" s="838"/>
      <c r="DZ124" s="839"/>
    </row>
    <row r="125" spans="1:130" s="197" customFormat="1" ht="26.25" customHeight="1" thickBot="1">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110</v>
      </c>
      <c r="AB125" s="814"/>
      <c r="AC125" s="814"/>
      <c r="AD125" s="814"/>
      <c r="AE125" s="815"/>
      <c r="AF125" s="816" t="s">
        <v>110</v>
      </c>
      <c r="AG125" s="814"/>
      <c r="AH125" s="814"/>
      <c r="AI125" s="814"/>
      <c r="AJ125" s="815"/>
      <c r="AK125" s="816" t="s">
        <v>110</v>
      </c>
      <c r="AL125" s="814"/>
      <c r="AM125" s="814"/>
      <c r="AN125" s="814"/>
      <c r="AO125" s="815"/>
      <c r="AP125" s="784" t="s">
        <v>110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110</v>
      </c>
      <c r="DH125" s="830"/>
      <c r="DI125" s="830"/>
      <c r="DJ125" s="830"/>
      <c r="DK125" s="830"/>
      <c r="DL125" s="830" t="s">
        <v>110</v>
      </c>
      <c r="DM125" s="830"/>
      <c r="DN125" s="830"/>
      <c r="DO125" s="830"/>
      <c r="DP125" s="830"/>
      <c r="DQ125" s="830" t="s">
        <v>110</v>
      </c>
      <c r="DR125" s="830"/>
      <c r="DS125" s="830"/>
      <c r="DT125" s="830"/>
      <c r="DU125" s="830"/>
      <c r="DV125" s="831" t="s">
        <v>110</v>
      </c>
      <c r="DW125" s="831"/>
      <c r="DX125" s="831"/>
      <c r="DY125" s="831"/>
      <c r="DZ125" s="832"/>
    </row>
    <row r="126" spans="1:130" s="197" customFormat="1" ht="26.25" customHeight="1">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3419</v>
      </c>
      <c r="AB126" s="814"/>
      <c r="AC126" s="814"/>
      <c r="AD126" s="814"/>
      <c r="AE126" s="815"/>
      <c r="AF126" s="816">
        <v>3553</v>
      </c>
      <c r="AG126" s="814"/>
      <c r="AH126" s="814"/>
      <c r="AI126" s="814"/>
      <c r="AJ126" s="815"/>
      <c r="AK126" s="816">
        <v>4114</v>
      </c>
      <c r="AL126" s="814"/>
      <c r="AM126" s="814"/>
      <c r="AN126" s="814"/>
      <c r="AO126" s="815"/>
      <c r="AP126" s="784">
        <v>0.2</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110</v>
      </c>
      <c r="DH126" s="801"/>
      <c r="DI126" s="801"/>
      <c r="DJ126" s="801"/>
      <c r="DK126" s="801"/>
      <c r="DL126" s="801" t="s">
        <v>110</v>
      </c>
      <c r="DM126" s="801"/>
      <c r="DN126" s="801"/>
      <c r="DO126" s="801"/>
      <c r="DP126" s="801"/>
      <c r="DQ126" s="801" t="s">
        <v>110</v>
      </c>
      <c r="DR126" s="801"/>
      <c r="DS126" s="801"/>
      <c r="DT126" s="801"/>
      <c r="DU126" s="801"/>
      <c r="DV126" s="853" t="s">
        <v>110</v>
      </c>
      <c r="DW126" s="853"/>
      <c r="DX126" s="853"/>
      <c r="DY126" s="853"/>
      <c r="DZ126" s="854"/>
    </row>
    <row r="127" spans="1:130" s="197" customFormat="1" ht="26.25" customHeight="1" thickBot="1">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110</v>
      </c>
      <c r="AB127" s="814"/>
      <c r="AC127" s="814"/>
      <c r="AD127" s="814"/>
      <c r="AE127" s="815"/>
      <c r="AF127" s="816" t="s">
        <v>110</v>
      </c>
      <c r="AG127" s="814"/>
      <c r="AH127" s="814"/>
      <c r="AI127" s="814"/>
      <c r="AJ127" s="815"/>
      <c r="AK127" s="816" t="s">
        <v>110</v>
      </c>
      <c r="AL127" s="814"/>
      <c r="AM127" s="814"/>
      <c r="AN127" s="814"/>
      <c r="AO127" s="815"/>
      <c r="AP127" s="784" t="s">
        <v>110</v>
      </c>
      <c r="AQ127" s="785"/>
      <c r="AR127" s="785"/>
      <c r="AS127" s="785"/>
      <c r="AT127" s="786"/>
      <c r="AU127" s="233"/>
      <c r="AV127" s="233"/>
      <c r="AW127" s="233"/>
      <c r="AX127" s="787" t="s">
        <v>450</v>
      </c>
      <c r="AY127" s="788"/>
      <c r="AZ127" s="788"/>
      <c r="BA127" s="788"/>
      <c r="BB127" s="788"/>
      <c r="BC127" s="788"/>
      <c r="BD127" s="788"/>
      <c r="BE127" s="789"/>
      <c r="BF127" s="790" t="s">
        <v>110</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t="s">
        <v>110</v>
      </c>
      <c r="DH127" s="850"/>
      <c r="DI127" s="850"/>
      <c r="DJ127" s="850"/>
      <c r="DK127" s="850"/>
      <c r="DL127" s="850" t="s">
        <v>110</v>
      </c>
      <c r="DM127" s="850"/>
      <c r="DN127" s="850"/>
      <c r="DO127" s="850"/>
      <c r="DP127" s="850"/>
      <c r="DQ127" s="850" t="s">
        <v>110</v>
      </c>
      <c r="DR127" s="850"/>
      <c r="DS127" s="850"/>
      <c r="DT127" s="850"/>
      <c r="DU127" s="850"/>
      <c r="DV127" s="851" t="s">
        <v>110</v>
      </c>
      <c r="DW127" s="851"/>
      <c r="DX127" s="851"/>
      <c r="DY127" s="851"/>
      <c r="DZ127" s="852"/>
    </row>
    <row r="128" spans="1:130" s="197" customFormat="1" ht="26.25" customHeight="1">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v>12581</v>
      </c>
      <c r="AB128" s="754"/>
      <c r="AC128" s="754"/>
      <c r="AD128" s="754"/>
      <c r="AE128" s="755"/>
      <c r="AF128" s="756">
        <v>11333</v>
      </c>
      <c r="AG128" s="754"/>
      <c r="AH128" s="754"/>
      <c r="AI128" s="754"/>
      <c r="AJ128" s="755"/>
      <c r="AK128" s="756">
        <v>11424</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110</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455</v>
      </c>
      <c r="X129" s="811"/>
      <c r="Y129" s="811"/>
      <c r="Z129" s="812"/>
      <c r="AA129" s="813">
        <v>2719043</v>
      </c>
      <c r="AB129" s="814"/>
      <c r="AC129" s="814"/>
      <c r="AD129" s="814"/>
      <c r="AE129" s="815"/>
      <c r="AF129" s="816">
        <v>2688283</v>
      </c>
      <c r="AG129" s="814"/>
      <c r="AH129" s="814"/>
      <c r="AI129" s="814"/>
      <c r="AJ129" s="815"/>
      <c r="AK129" s="816">
        <v>2789647</v>
      </c>
      <c r="AL129" s="814"/>
      <c r="AM129" s="814"/>
      <c r="AN129" s="814"/>
      <c r="AO129" s="815"/>
      <c r="AP129" s="817"/>
      <c r="AQ129" s="818"/>
      <c r="AR129" s="818"/>
      <c r="AS129" s="818"/>
      <c r="AT129" s="819"/>
      <c r="AU129" s="235"/>
      <c r="AV129" s="235"/>
      <c r="AW129" s="235"/>
      <c r="AX129" s="802" t="s">
        <v>456</v>
      </c>
      <c r="AY129" s="798"/>
      <c r="AZ129" s="798"/>
      <c r="BA129" s="798"/>
      <c r="BB129" s="798"/>
      <c r="BC129" s="798"/>
      <c r="BD129" s="798"/>
      <c r="BE129" s="799"/>
      <c r="BF129" s="803">
        <v>8.1999999999999993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458</v>
      </c>
      <c r="X130" s="811"/>
      <c r="Y130" s="811"/>
      <c r="Z130" s="812"/>
      <c r="AA130" s="813">
        <v>494773</v>
      </c>
      <c r="AB130" s="814"/>
      <c r="AC130" s="814"/>
      <c r="AD130" s="814"/>
      <c r="AE130" s="815"/>
      <c r="AF130" s="816">
        <v>508814</v>
      </c>
      <c r="AG130" s="814"/>
      <c r="AH130" s="814"/>
      <c r="AI130" s="814"/>
      <c r="AJ130" s="815"/>
      <c r="AK130" s="816">
        <v>519723</v>
      </c>
      <c r="AL130" s="814"/>
      <c r="AM130" s="814"/>
      <c r="AN130" s="814"/>
      <c r="AO130" s="815"/>
      <c r="AP130" s="817"/>
      <c r="AQ130" s="818"/>
      <c r="AR130" s="818"/>
      <c r="AS130" s="818"/>
      <c r="AT130" s="819"/>
      <c r="AU130" s="235"/>
      <c r="AV130" s="235"/>
      <c r="AW130" s="235"/>
      <c r="AX130" s="781" t="s">
        <v>459</v>
      </c>
      <c r="AY130" s="782"/>
      <c r="AZ130" s="782"/>
      <c r="BA130" s="782"/>
      <c r="BB130" s="782"/>
      <c r="BC130" s="782"/>
      <c r="BD130" s="782"/>
      <c r="BE130" s="783"/>
      <c r="BF130" s="735">
        <v>32.9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460</v>
      </c>
      <c r="X131" s="744"/>
      <c r="Y131" s="744"/>
      <c r="Z131" s="745"/>
      <c r="AA131" s="746">
        <v>2224270</v>
      </c>
      <c r="AB131" s="747"/>
      <c r="AC131" s="747"/>
      <c r="AD131" s="747"/>
      <c r="AE131" s="748"/>
      <c r="AF131" s="749">
        <v>2179469</v>
      </c>
      <c r="AG131" s="747"/>
      <c r="AH131" s="747"/>
      <c r="AI131" s="747"/>
      <c r="AJ131" s="748"/>
      <c r="AK131" s="749">
        <v>2269924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462</v>
      </c>
      <c r="W132" s="767"/>
      <c r="X132" s="767"/>
      <c r="Y132" s="767"/>
      <c r="Z132" s="768"/>
      <c r="AA132" s="769">
        <v>10.66210487</v>
      </c>
      <c r="AB132" s="770"/>
      <c r="AC132" s="770"/>
      <c r="AD132" s="770"/>
      <c r="AE132" s="771"/>
      <c r="AF132" s="772">
        <v>8.0071797300000007</v>
      </c>
      <c r="AG132" s="770"/>
      <c r="AH132" s="770"/>
      <c r="AI132" s="770"/>
      <c r="AJ132" s="771"/>
      <c r="AK132" s="772">
        <v>6.2225431340000004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463</v>
      </c>
      <c r="W133" s="776"/>
      <c r="X133" s="776"/>
      <c r="Y133" s="776"/>
      <c r="Z133" s="777"/>
      <c r="AA133" s="778">
        <v>11.9</v>
      </c>
      <c r="AB133" s="779"/>
      <c r="AC133" s="779"/>
      <c r="AD133" s="779"/>
      <c r="AE133" s="780"/>
      <c r="AF133" s="778">
        <v>10.199999999999999</v>
      </c>
      <c r="AG133" s="779"/>
      <c r="AH133" s="779"/>
      <c r="AI133" s="779"/>
      <c r="AJ133" s="780"/>
      <c r="AK133" s="778">
        <v>8.1999999999999993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49" t="s">
        <v>466</v>
      </c>
      <c r="L7" s="254"/>
      <c r="M7" s="255" t="s">
        <v>467</v>
      </c>
      <c r="N7" s="256"/>
    </row>
    <row r="8" spans="1:16">
      <c r="A8" s="248"/>
      <c r="B8" s="244"/>
      <c r="C8" s="244"/>
      <c r="D8" s="244"/>
      <c r="E8" s="244"/>
      <c r="F8" s="244"/>
      <c r="G8" s="257"/>
      <c r="H8" s="258"/>
      <c r="I8" s="258"/>
      <c r="J8" s="259"/>
      <c r="K8" s="1150"/>
      <c r="L8" s="260" t="s">
        <v>468</v>
      </c>
      <c r="M8" s="261" t="s">
        <v>469</v>
      </c>
      <c r="N8" s="262" t="s">
        <v>470</v>
      </c>
    </row>
    <row r="9" spans="1:16">
      <c r="A9" s="248"/>
      <c r="B9" s="244"/>
      <c r="C9" s="244"/>
      <c r="D9" s="244"/>
      <c r="E9" s="244"/>
      <c r="F9" s="244"/>
      <c r="G9" s="1163" t="s">
        <v>471</v>
      </c>
      <c r="H9" s="1164"/>
      <c r="I9" s="1164"/>
      <c r="J9" s="1165"/>
      <c r="K9" s="263">
        <v>837058</v>
      </c>
      <c r="L9" s="264">
        <v>151449</v>
      </c>
      <c r="M9" s="265">
        <v>133600</v>
      </c>
      <c r="N9" s="266">
        <v>13.4</v>
      </c>
    </row>
    <row r="10" spans="1:16">
      <c r="A10" s="248"/>
      <c r="B10" s="244"/>
      <c r="C10" s="244"/>
      <c r="D10" s="244"/>
      <c r="E10" s="244"/>
      <c r="F10" s="244"/>
      <c r="G10" s="1163" t="s">
        <v>472</v>
      </c>
      <c r="H10" s="1164"/>
      <c r="I10" s="1164"/>
      <c r="J10" s="1165"/>
      <c r="K10" s="267">
        <v>55061</v>
      </c>
      <c r="L10" s="268">
        <v>9962</v>
      </c>
      <c r="M10" s="269">
        <v>14806</v>
      </c>
      <c r="N10" s="270">
        <v>-32.700000000000003</v>
      </c>
    </row>
    <row r="11" spans="1:16" ht="13.5" customHeight="1">
      <c r="A11" s="248"/>
      <c r="B11" s="244"/>
      <c r="C11" s="244"/>
      <c r="D11" s="244"/>
      <c r="E11" s="244"/>
      <c r="F11" s="244"/>
      <c r="G11" s="1163" t="s">
        <v>473</v>
      </c>
      <c r="H11" s="1164"/>
      <c r="I11" s="1164"/>
      <c r="J11" s="1165"/>
      <c r="K11" s="267">
        <v>109509</v>
      </c>
      <c r="L11" s="268">
        <v>19813</v>
      </c>
      <c r="M11" s="269">
        <v>22006</v>
      </c>
      <c r="N11" s="270">
        <v>-10</v>
      </c>
    </row>
    <row r="12" spans="1:16" ht="13.5" customHeight="1">
      <c r="A12" s="248"/>
      <c r="B12" s="244"/>
      <c r="C12" s="244"/>
      <c r="D12" s="244"/>
      <c r="E12" s="244"/>
      <c r="F12" s="244"/>
      <c r="G12" s="1163" t="s">
        <v>474</v>
      </c>
      <c r="H12" s="1164"/>
      <c r="I12" s="1164"/>
      <c r="J12" s="1165"/>
      <c r="K12" s="267" t="s">
        <v>475</v>
      </c>
      <c r="L12" s="268" t="s">
        <v>475</v>
      </c>
      <c r="M12" s="269">
        <v>3064</v>
      </c>
      <c r="N12" s="270" t="s">
        <v>475</v>
      </c>
    </row>
    <row r="13" spans="1:16" ht="13.5" customHeight="1">
      <c r="A13" s="248"/>
      <c r="B13" s="244"/>
      <c r="C13" s="244"/>
      <c r="D13" s="244"/>
      <c r="E13" s="244"/>
      <c r="F13" s="244"/>
      <c r="G13" s="1163" t="s">
        <v>476</v>
      </c>
      <c r="H13" s="1164"/>
      <c r="I13" s="1164"/>
      <c r="J13" s="1165"/>
      <c r="K13" s="267" t="s">
        <v>475</v>
      </c>
      <c r="L13" s="268" t="s">
        <v>475</v>
      </c>
      <c r="M13" s="269" t="s">
        <v>475</v>
      </c>
      <c r="N13" s="270" t="s">
        <v>475</v>
      </c>
    </row>
    <row r="14" spans="1:16" ht="13.5" customHeight="1">
      <c r="A14" s="248"/>
      <c r="B14" s="244"/>
      <c r="C14" s="244"/>
      <c r="D14" s="244"/>
      <c r="E14" s="244"/>
      <c r="F14" s="244"/>
      <c r="G14" s="1163" t="s">
        <v>477</v>
      </c>
      <c r="H14" s="1164"/>
      <c r="I14" s="1164"/>
      <c r="J14" s="1165"/>
      <c r="K14" s="267" t="s">
        <v>475</v>
      </c>
      <c r="L14" s="268" t="s">
        <v>475</v>
      </c>
      <c r="M14" s="269">
        <v>5782</v>
      </c>
      <c r="N14" s="270" t="s">
        <v>475</v>
      </c>
    </row>
    <row r="15" spans="1:16" ht="13.5" customHeight="1">
      <c r="A15" s="248"/>
      <c r="B15" s="244"/>
      <c r="C15" s="244"/>
      <c r="D15" s="244"/>
      <c r="E15" s="244"/>
      <c r="F15" s="244"/>
      <c r="G15" s="1163" t="s">
        <v>478</v>
      </c>
      <c r="H15" s="1164"/>
      <c r="I15" s="1164"/>
      <c r="J15" s="1165"/>
      <c r="K15" s="267">
        <v>23408</v>
      </c>
      <c r="L15" s="268">
        <v>4235</v>
      </c>
      <c r="M15" s="269">
        <v>3053</v>
      </c>
      <c r="N15" s="270">
        <v>38.700000000000003</v>
      </c>
    </row>
    <row r="16" spans="1:16">
      <c r="A16" s="248"/>
      <c r="B16" s="244"/>
      <c r="C16" s="244"/>
      <c r="D16" s="244"/>
      <c r="E16" s="244"/>
      <c r="F16" s="244"/>
      <c r="G16" s="1166" t="s">
        <v>479</v>
      </c>
      <c r="H16" s="1167"/>
      <c r="I16" s="1167"/>
      <c r="J16" s="1168"/>
      <c r="K16" s="268">
        <v>-98593</v>
      </c>
      <c r="L16" s="268">
        <v>-17838</v>
      </c>
      <c r="M16" s="269">
        <v>-14525</v>
      </c>
      <c r="N16" s="270">
        <v>22.8</v>
      </c>
    </row>
    <row r="17" spans="1:16">
      <c r="A17" s="248"/>
      <c r="B17" s="244"/>
      <c r="C17" s="244"/>
      <c r="D17" s="244"/>
      <c r="E17" s="244"/>
      <c r="F17" s="244"/>
      <c r="G17" s="1166" t="s">
        <v>168</v>
      </c>
      <c r="H17" s="1167"/>
      <c r="I17" s="1167"/>
      <c r="J17" s="1168"/>
      <c r="K17" s="268">
        <v>926443</v>
      </c>
      <c r="L17" s="268">
        <v>167621</v>
      </c>
      <c r="M17" s="269">
        <v>167785</v>
      </c>
      <c r="N17" s="270">
        <v>-0.1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60" t="s">
        <v>484</v>
      </c>
      <c r="H21" s="1161"/>
      <c r="I21" s="1161"/>
      <c r="J21" s="1162"/>
      <c r="K21" s="280">
        <v>18.09</v>
      </c>
      <c r="L21" s="281">
        <v>15.11</v>
      </c>
      <c r="M21" s="282">
        <v>2.98</v>
      </c>
      <c r="N21" s="249"/>
      <c r="O21" s="283"/>
      <c r="P21" s="279"/>
    </row>
    <row r="22" spans="1:16" s="284" customFormat="1">
      <c r="A22" s="279"/>
      <c r="B22" s="249"/>
      <c r="C22" s="249"/>
      <c r="D22" s="249"/>
      <c r="E22" s="249"/>
      <c r="F22" s="249"/>
      <c r="G22" s="1160" t="s">
        <v>485</v>
      </c>
      <c r="H22" s="1161"/>
      <c r="I22" s="1161"/>
      <c r="J22" s="1162"/>
      <c r="K22" s="285">
        <v>98.1</v>
      </c>
      <c r="L22" s="286">
        <v>96.1</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49" t="s">
        <v>466</v>
      </c>
      <c r="L30" s="254"/>
      <c r="M30" s="255" t="s">
        <v>467</v>
      </c>
      <c r="N30" s="256"/>
    </row>
    <row r="31" spans="1:16">
      <c r="A31" s="248"/>
      <c r="B31" s="244"/>
      <c r="C31" s="244"/>
      <c r="D31" s="244"/>
      <c r="E31" s="244"/>
      <c r="F31" s="244"/>
      <c r="G31" s="257"/>
      <c r="H31" s="258"/>
      <c r="I31" s="258"/>
      <c r="J31" s="259"/>
      <c r="K31" s="1150"/>
      <c r="L31" s="260" t="s">
        <v>468</v>
      </c>
      <c r="M31" s="261" t="s">
        <v>469</v>
      </c>
      <c r="N31" s="262" t="s">
        <v>470</v>
      </c>
    </row>
    <row r="32" spans="1:16" ht="27" customHeight="1">
      <c r="A32" s="248"/>
      <c r="B32" s="244"/>
      <c r="C32" s="244"/>
      <c r="D32" s="244"/>
      <c r="E32" s="244"/>
      <c r="F32" s="244"/>
      <c r="G32" s="1151" t="s">
        <v>489</v>
      </c>
      <c r="H32" s="1152"/>
      <c r="I32" s="1152"/>
      <c r="J32" s="1153"/>
      <c r="K32" s="294">
        <v>591905</v>
      </c>
      <c r="L32" s="294">
        <v>107093</v>
      </c>
      <c r="M32" s="295">
        <v>102348</v>
      </c>
      <c r="N32" s="296">
        <v>4.5999999999999996</v>
      </c>
    </row>
    <row r="33" spans="1:16" ht="13.5" customHeight="1">
      <c r="A33" s="248"/>
      <c r="B33" s="244"/>
      <c r="C33" s="244"/>
      <c r="D33" s="244"/>
      <c r="E33" s="244"/>
      <c r="F33" s="244"/>
      <c r="G33" s="1151" t="s">
        <v>490</v>
      </c>
      <c r="H33" s="1152"/>
      <c r="I33" s="1152"/>
      <c r="J33" s="1153"/>
      <c r="K33" s="294" t="s">
        <v>475</v>
      </c>
      <c r="L33" s="294" t="s">
        <v>475</v>
      </c>
      <c r="M33" s="295" t="s">
        <v>475</v>
      </c>
      <c r="N33" s="296" t="s">
        <v>475</v>
      </c>
    </row>
    <row r="34" spans="1:16" ht="27" customHeight="1">
      <c r="A34" s="248"/>
      <c r="B34" s="244"/>
      <c r="C34" s="244"/>
      <c r="D34" s="244"/>
      <c r="E34" s="244"/>
      <c r="F34" s="244"/>
      <c r="G34" s="1151" t="s">
        <v>491</v>
      </c>
      <c r="H34" s="1152"/>
      <c r="I34" s="1152"/>
      <c r="J34" s="1153"/>
      <c r="K34" s="294" t="s">
        <v>475</v>
      </c>
      <c r="L34" s="294" t="s">
        <v>475</v>
      </c>
      <c r="M34" s="295">
        <v>242</v>
      </c>
      <c r="N34" s="296" t="s">
        <v>475</v>
      </c>
    </row>
    <row r="35" spans="1:16" ht="27" customHeight="1">
      <c r="A35" s="248"/>
      <c r="B35" s="244"/>
      <c r="C35" s="244"/>
      <c r="D35" s="244"/>
      <c r="E35" s="244"/>
      <c r="F35" s="244"/>
      <c r="G35" s="1151" t="s">
        <v>492</v>
      </c>
      <c r="H35" s="1152"/>
      <c r="I35" s="1152"/>
      <c r="J35" s="1153"/>
      <c r="K35" s="294">
        <v>26099</v>
      </c>
      <c r="L35" s="294">
        <v>4722</v>
      </c>
      <c r="M35" s="295">
        <v>23122</v>
      </c>
      <c r="N35" s="296">
        <v>-79.599999999999994</v>
      </c>
    </row>
    <row r="36" spans="1:16" ht="27" customHeight="1">
      <c r="A36" s="248"/>
      <c r="B36" s="244"/>
      <c r="C36" s="244"/>
      <c r="D36" s="244"/>
      <c r="E36" s="244"/>
      <c r="F36" s="244"/>
      <c r="G36" s="1151" t="s">
        <v>493</v>
      </c>
      <c r="H36" s="1152"/>
      <c r="I36" s="1152"/>
      <c r="J36" s="1153"/>
      <c r="K36" s="294">
        <v>50153</v>
      </c>
      <c r="L36" s="294">
        <v>9074</v>
      </c>
      <c r="M36" s="295">
        <v>5214</v>
      </c>
      <c r="N36" s="296">
        <v>74</v>
      </c>
    </row>
    <row r="37" spans="1:16" ht="13.5" customHeight="1">
      <c r="A37" s="248"/>
      <c r="B37" s="244"/>
      <c r="C37" s="244"/>
      <c r="D37" s="244"/>
      <c r="E37" s="244"/>
      <c r="F37" s="244"/>
      <c r="G37" s="1151" t="s">
        <v>494</v>
      </c>
      <c r="H37" s="1152"/>
      <c r="I37" s="1152"/>
      <c r="J37" s="1153"/>
      <c r="K37" s="294">
        <v>4114</v>
      </c>
      <c r="L37" s="294">
        <v>744</v>
      </c>
      <c r="M37" s="295">
        <v>1563</v>
      </c>
      <c r="N37" s="296">
        <v>-52.4</v>
      </c>
    </row>
    <row r="38" spans="1:16" ht="27" customHeight="1">
      <c r="A38" s="248"/>
      <c r="B38" s="244"/>
      <c r="C38" s="244"/>
      <c r="D38" s="244"/>
      <c r="E38" s="244"/>
      <c r="F38" s="244"/>
      <c r="G38" s="1154" t="s">
        <v>495</v>
      </c>
      <c r="H38" s="1155"/>
      <c r="I38" s="1155"/>
      <c r="J38" s="1156"/>
      <c r="K38" s="297">
        <v>123</v>
      </c>
      <c r="L38" s="297">
        <v>22</v>
      </c>
      <c r="M38" s="298">
        <v>19</v>
      </c>
      <c r="N38" s="299">
        <v>15.8</v>
      </c>
      <c r="O38" s="293"/>
    </row>
    <row r="39" spans="1:16">
      <c r="A39" s="248"/>
      <c r="B39" s="244"/>
      <c r="C39" s="244"/>
      <c r="D39" s="244"/>
      <c r="E39" s="244"/>
      <c r="F39" s="244"/>
      <c r="G39" s="1154" t="s">
        <v>496</v>
      </c>
      <c r="H39" s="1155"/>
      <c r="I39" s="1155"/>
      <c r="J39" s="1156"/>
      <c r="K39" s="300">
        <v>-11424</v>
      </c>
      <c r="L39" s="300">
        <v>-2067</v>
      </c>
      <c r="M39" s="301">
        <v>-4672</v>
      </c>
      <c r="N39" s="302">
        <v>-55.8</v>
      </c>
      <c r="O39" s="293"/>
    </row>
    <row r="40" spans="1:16" ht="27" customHeight="1">
      <c r="A40" s="248"/>
      <c r="B40" s="244"/>
      <c r="C40" s="244"/>
      <c r="D40" s="244"/>
      <c r="E40" s="244"/>
      <c r="F40" s="244"/>
      <c r="G40" s="1151" t="s">
        <v>497</v>
      </c>
      <c r="H40" s="1152"/>
      <c r="I40" s="1152"/>
      <c r="J40" s="1153"/>
      <c r="K40" s="300">
        <v>-519723</v>
      </c>
      <c r="L40" s="300">
        <v>-94033</v>
      </c>
      <c r="M40" s="301">
        <v>-92903</v>
      </c>
      <c r="N40" s="302">
        <v>1.2</v>
      </c>
      <c r="O40" s="293"/>
    </row>
    <row r="41" spans="1:16">
      <c r="A41" s="248"/>
      <c r="B41" s="244"/>
      <c r="C41" s="244"/>
      <c r="D41" s="244"/>
      <c r="E41" s="244"/>
      <c r="F41" s="244"/>
      <c r="G41" s="1157" t="s">
        <v>279</v>
      </c>
      <c r="H41" s="1158"/>
      <c r="I41" s="1158"/>
      <c r="J41" s="1159"/>
      <c r="K41" s="294">
        <v>141247</v>
      </c>
      <c r="L41" s="300">
        <v>25556</v>
      </c>
      <c r="M41" s="301">
        <v>34934</v>
      </c>
      <c r="N41" s="302">
        <v>-26.8</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44" t="s">
        <v>466</v>
      </c>
      <c r="J49" s="1146" t="s">
        <v>501</v>
      </c>
      <c r="K49" s="1147"/>
      <c r="L49" s="1147"/>
      <c r="M49" s="1147"/>
      <c r="N49" s="1148"/>
    </row>
    <row r="50" spans="1:14">
      <c r="A50" s="248"/>
      <c r="B50" s="244"/>
      <c r="C50" s="244"/>
      <c r="D50" s="244"/>
      <c r="E50" s="244"/>
      <c r="F50" s="244"/>
      <c r="G50" s="312"/>
      <c r="H50" s="313"/>
      <c r="I50" s="1145"/>
      <c r="J50" s="314" t="s">
        <v>502</v>
      </c>
      <c r="K50" s="315" t="s">
        <v>503</v>
      </c>
      <c r="L50" s="316" t="s">
        <v>504</v>
      </c>
      <c r="M50" s="317" t="s">
        <v>505</v>
      </c>
      <c r="N50" s="318" t="s">
        <v>506</v>
      </c>
    </row>
    <row r="51" spans="1:14">
      <c r="A51" s="248"/>
      <c r="B51" s="244"/>
      <c r="C51" s="244"/>
      <c r="D51" s="244"/>
      <c r="E51" s="244"/>
      <c r="F51" s="244"/>
      <c r="G51" s="310" t="s">
        <v>507</v>
      </c>
      <c r="H51" s="311"/>
      <c r="I51" s="319">
        <v>311326</v>
      </c>
      <c r="J51" s="320">
        <v>51879</v>
      </c>
      <c r="K51" s="321">
        <v>-84.1</v>
      </c>
      <c r="L51" s="322">
        <v>146140</v>
      </c>
      <c r="M51" s="323">
        <v>-24.1</v>
      </c>
      <c r="N51" s="324">
        <v>-60</v>
      </c>
    </row>
    <row r="52" spans="1:14">
      <c r="A52" s="248"/>
      <c r="B52" s="244"/>
      <c r="C52" s="244"/>
      <c r="D52" s="244"/>
      <c r="E52" s="244"/>
      <c r="F52" s="244"/>
      <c r="G52" s="325"/>
      <c r="H52" s="326" t="s">
        <v>508</v>
      </c>
      <c r="I52" s="327">
        <v>276676</v>
      </c>
      <c r="J52" s="328">
        <v>46105</v>
      </c>
      <c r="K52" s="329">
        <v>15.2</v>
      </c>
      <c r="L52" s="330">
        <v>75451</v>
      </c>
      <c r="M52" s="331">
        <v>-8.1999999999999993</v>
      </c>
      <c r="N52" s="332">
        <v>23.4</v>
      </c>
    </row>
    <row r="53" spans="1:14">
      <c r="A53" s="248"/>
      <c r="B53" s="244"/>
      <c r="C53" s="244"/>
      <c r="D53" s="244"/>
      <c r="E53" s="244"/>
      <c r="F53" s="244"/>
      <c r="G53" s="310" t="s">
        <v>509</v>
      </c>
      <c r="H53" s="311"/>
      <c r="I53" s="319">
        <v>284433</v>
      </c>
      <c r="J53" s="320">
        <v>48119</v>
      </c>
      <c r="K53" s="321">
        <v>-7.2</v>
      </c>
      <c r="L53" s="322">
        <v>146641</v>
      </c>
      <c r="M53" s="323">
        <v>0.3</v>
      </c>
      <c r="N53" s="324">
        <v>-7.5</v>
      </c>
    </row>
    <row r="54" spans="1:14">
      <c r="A54" s="248"/>
      <c r="B54" s="244"/>
      <c r="C54" s="244"/>
      <c r="D54" s="244"/>
      <c r="E54" s="244"/>
      <c r="F54" s="244"/>
      <c r="G54" s="325"/>
      <c r="H54" s="326" t="s">
        <v>508</v>
      </c>
      <c r="I54" s="327">
        <v>177959</v>
      </c>
      <c r="J54" s="328">
        <v>30106</v>
      </c>
      <c r="K54" s="329">
        <v>-34.700000000000003</v>
      </c>
      <c r="L54" s="330">
        <v>68142</v>
      </c>
      <c r="M54" s="331">
        <v>-9.6999999999999993</v>
      </c>
      <c r="N54" s="332">
        <v>-25</v>
      </c>
    </row>
    <row r="55" spans="1:14">
      <c r="A55" s="248"/>
      <c r="B55" s="244"/>
      <c r="C55" s="244"/>
      <c r="D55" s="244"/>
      <c r="E55" s="244"/>
      <c r="F55" s="244"/>
      <c r="G55" s="310" t="s">
        <v>510</v>
      </c>
      <c r="H55" s="311"/>
      <c r="I55" s="319">
        <v>425954</v>
      </c>
      <c r="J55" s="320">
        <v>73682</v>
      </c>
      <c r="K55" s="321">
        <v>53.1</v>
      </c>
      <c r="L55" s="322">
        <v>174587</v>
      </c>
      <c r="M55" s="323">
        <v>19.100000000000001</v>
      </c>
      <c r="N55" s="324">
        <v>34</v>
      </c>
    </row>
    <row r="56" spans="1:14">
      <c r="A56" s="248"/>
      <c r="B56" s="244"/>
      <c r="C56" s="244"/>
      <c r="D56" s="244"/>
      <c r="E56" s="244"/>
      <c r="F56" s="244"/>
      <c r="G56" s="325"/>
      <c r="H56" s="326" t="s">
        <v>508</v>
      </c>
      <c r="I56" s="327">
        <v>214689</v>
      </c>
      <c r="J56" s="328">
        <v>37137</v>
      </c>
      <c r="K56" s="329">
        <v>23.4</v>
      </c>
      <c r="L56" s="330">
        <v>79695</v>
      </c>
      <c r="M56" s="331">
        <v>17</v>
      </c>
      <c r="N56" s="332">
        <v>6.4</v>
      </c>
    </row>
    <row r="57" spans="1:14">
      <c r="A57" s="248"/>
      <c r="B57" s="244"/>
      <c r="C57" s="244"/>
      <c r="D57" s="244"/>
      <c r="E57" s="244"/>
      <c r="F57" s="244"/>
      <c r="G57" s="310" t="s">
        <v>511</v>
      </c>
      <c r="H57" s="311"/>
      <c r="I57" s="319">
        <v>727208</v>
      </c>
      <c r="J57" s="320">
        <v>127827</v>
      </c>
      <c r="K57" s="321">
        <v>73.5</v>
      </c>
      <c r="L57" s="322">
        <v>175675</v>
      </c>
      <c r="M57" s="323">
        <v>0.6</v>
      </c>
      <c r="N57" s="324">
        <v>72.900000000000006</v>
      </c>
    </row>
    <row r="58" spans="1:14">
      <c r="A58" s="248"/>
      <c r="B58" s="244"/>
      <c r="C58" s="244"/>
      <c r="D58" s="244"/>
      <c r="E58" s="244"/>
      <c r="F58" s="244"/>
      <c r="G58" s="325"/>
      <c r="H58" s="326" t="s">
        <v>508</v>
      </c>
      <c r="I58" s="327">
        <v>320930</v>
      </c>
      <c r="J58" s="328">
        <v>56412</v>
      </c>
      <c r="K58" s="329">
        <v>51.9</v>
      </c>
      <c r="L58" s="330">
        <v>87698</v>
      </c>
      <c r="M58" s="331">
        <v>10</v>
      </c>
      <c r="N58" s="332">
        <v>41.9</v>
      </c>
    </row>
    <row r="59" spans="1:14">
      <c r="A59" s="248"/>
      <c r="B59" s="244"/>
      <c r="C59" s="244"/>
      <c r="D59" s="244"/>
      <c r="E59" s="244"/>
      <c r="F59" s="244"/>
      <c r="G59" s="310" t="s">
        <v>512</v>
      </c>
      <c r="H59" s="311"/>
      <c r="I59" s="319">
        <v>975360</v>
      </c>
      <c r="J59" s="320">
        <v>176472</v>
      </c>
      <c r="K59" s="321">
        <v>38.1</v>
      </c>
      <c r="L59" s="322">
        <v>162193</v>
      </c>
      <c r="M59" s="323">
        <v>-7.7</v>
      </c>
      <c r="N59" s="324">
        <v>45.8</v>
      </c>
    </row>
    <row r="60" spans="1:14">
      <c r="A60" s="248"/>
      <c r="B60" s="244"/>
      <c r="C60" s="244"/>
      <c r="D60" s="244"/>
      <c r="E60" s="244"/>
      <c r="F60" s="244"/>
      <c r="G60" s="325"/>
      <c r="H60" s="326" t="s">
        <v>508</v>
      </c>
      <c r="I60" s="333">
        <v>411748</v>
      </c>
      <c r="J60" s="328">
        <v>74498</v>
      </c>
      <c r="K60" s="329">
        <v>32.1</v>
      </c>
      <c r="L60" s="330">
        <v>79985</v>
      </c>
      <c r="M60" s="331">
        <v>-8.8000000000000007</v>
      </c>
      <c r="N60" s="332">
        <v>40.9</v>
      </c>
    </row>
    <row r="61" spans="1:14">
      <c r="A61" s="248"/>
      <c r="B61" s="244"/>
      <c r="C61" s="244"/>
      <c r="D61" s="244"/>
      <c r="E61" s="244"/>
      <c r="F61" s="244"/>
      <c r="G61" s="310" t="s">
        <v>513</v>
      </c>
      <c r="H61" s="334"/>
      <c r="I61" s="335">
        <v>544856</v>
      </c>
      <c r="J61" s="336">
        <v>95596</v>
      </c>
      <c r="K61" s="337">
        <v>14.7</v>
      </c>
      <c r="L61" s="338">
        <v>161047</v>
      </c>
      <c r="M61" s="339">
        <v>-2.4</v>
      </c>
      <c r="N61" s="324">
        <v>17.100000000000001</v>
      </c>
    </row>
    <row r="62" spans="1:14">
      <c r="A62" s="248"/>
      <c r="B62" s="244"/>
      <c r="C62" s="244"/>
      <c r="D62" s="244"/>
      <c r="E62" s="244"/>
      <c r="F62" s="244"/>
      <c r="G62" s="325"/>
      <c r="H62" s="326" t="s">
        <v>508</v>
      </c>
      <c r="I62" s="327">
        <v>280400</v>
      </c>
      <c r="J62" s="328">
        <v>48852</v>
      </c>
      <c r="K62" s="329">
        <v>17.600000000000001</v>
      </c>
      <c r="L62" s="330">
        <v>78194</v>
      </c>
      <c r="M62" s="331">
        <v>0.1</v>
      </c>
      <c r="N62" s="332">
        <v>17.5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69" t="s">
        <v>3</v>
      </c>
      <c r="D47" s="1169"/>
      <c r="E47" s="1170"/>
      <c r="F47" s="11">
        <v>27.26</v>
      </c>
      <c r="G47" s="12">
        <v>34.33</v>
      </c>
      <c r="H47" s="12">
        <v>41.16</v>
      </c>
      <c r="I47" s="12">
        <v>43.76</v>
      </c>
      <c r="J47" s="13">
        <v>47.02</v>
      </c>
    </row>
    <row r="48" spans="2:10" ht="57.75" customHeight="1">
      <c r="B48" s="14"/>
      <c r="C48" s="1171" t="s">
        <v>4</v>
      </c>
      <c r="D48" s="1171"/>
      <c r="E48" s="1172"/>
      <c r="F48" s="15">
        <v>9.58</v>
      </c>
      <c r="G48" s="16">
        <v>6.05</v>
      </c>
      <c r="H48" s="16">
        <v>6.81</v>
      </c>
      <c r="I48" s="16">
        <v>8.1999999999999993</v>
      </c>
      <c r="J48" s="17">
        <v>5.89</v>
      </c>
    </row>
    <row r="49" spans="2:10" ht="57.75" customHeight="1" thickBot="1">
      <c r="B49" s="18"/>
      <c r="C49" s="1173" t="s">
        <v>5</v>
      </c>
      <c r="D49" s="1173"/>
      <c r="E49" s="1174"/>
      <c r="F49" s="19">
        <v>9.6999999999999993</v>
      </c>
      <c r="G49" s="20">
        <v>1.82</v>
      </c>
      <c r="H49" s="20">
        <v>6.73</v>
      </c>
      <c r="I49" s="20">
        <v>3.44</v>
      </c>
      <c r="J49" s="21">
        <v>4.26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2017-04-21T01:38:55Z</cp:lastPrinted>
  <dcterms:created xsi:type="dcterms:W3CDTF">2017-01-25T04:14:19Z</dcterms:created>
  <dcterms:modified xsi:type="dcterms:W3CDTF">2017-05-22T23:42:35Z</dcterms:modified>
</cp:coreProperties>
</file>