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W37"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W37" i="9"/>
  <c r="BW38" i="9" s="1"/>
  <c r="BW39" i="9" s="1"/>
  <c r="BW40" i="9" s="1"/>
  <c r="BW41" i="9" s="1"/>
  <c r="BW42" i="9" s="1"/>
  <c r="BW43" i="9" s="1"/>
  <c r="BE37" i="9"/>
  <c r="AM37" i="9"/>
  <c r="C37" i="9"/>
  <c r="CO36" i="9"/>
  <c r="BW36" i="9"/>
  <c r="BE36" i="9"/>
  <c r="AM36" i="9"/>
  <c r="C36" i="9"/>
  <c r="BW35" i="9"/>
  <c r="BE35" i="9"/>
  <c r="AM35" i="9"/>
  <c r="C35" i="9"/>
  <c r="CO34" i="9"/>
  <c r="CO35" i="9" s="1"/>
  <c r="BW34" i="9"/>
  <c r="BE34" i="9"/>
  <c r="AM34" i="9"/>
  <c r="U34" i="9"/>
  <c r="U35" i="9" s="1"/>
  <c r="U36" i="9" s="1"/>
  <c r="U37" i="9" s="1"/>
  <c r="C34" i="9"/>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<sst xmlns="http://schemas.openxmlformats.org/spreadsheetml/2006/main" count="1087" uniqueCount="554">
  <si>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</si>
  <si>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</si>
  <si>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</si>
  <si>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</si>
  <si>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</si>
  <si>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</si>
  <si>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</si>
  <si>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</si>
  <si>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</si>
  <si>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</si>
  <si>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</si>
  <si>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</si>
  <si>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</si>
  <si>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</si>
  <si>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</si>
  <si>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</si>
  <si>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</si>
  <si>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</si>
  <si>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</si>
  <si>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</si>
  <si>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</si>
  <si>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</si>
  <si>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</si>
  <si>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</si>
  <si>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</si>
  <si>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</si>
  <si>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</si>
  <si>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</si>
  <si>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</si>
  <si>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</si>
  <si>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</si>
  <si>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</si>
  <si>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</si>
  <si>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</si>
  <si>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</si>
  <si>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</si>
  <si>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</si>
  <si>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</si>
  <si>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</si>
  <si>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</si>
  <si>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</si>
  <si>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</si>
  <si>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</si>
  <si>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</si>
  <si>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</si>
  <si>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</si>
  <si>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</si>
  <si>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</si>
  <si>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</si>
  <si>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</si>
  <si>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</si>
  <si>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</si>
  <si>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</si>
  <si>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</si>
  <si>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</si>
  <si>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</si>
  <si>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</si>
  <si>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</si>
  <si>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</si>
  <si>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</si>
  <si>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</si>
  <si>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</si>
  <si>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</si>
  <si>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</si>
  <si>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</si>
  <si>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</si>
  <si>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</si>
  <si>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</si>
  <si>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</si>
  <si>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</si>
  <si>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</si>
  <si>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</si>
  <si>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</si>
  <si>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</si>
  <si>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</si>
  <si>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</si>
  <si>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</si>
  <si>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</si>
  <si>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</si>
  <si>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</si>
  <si>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</si>
  <si>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</si>
  <si>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</si>
  <si>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</si>
  <si>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</si>
  <si>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</si>
  <si>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</si>
  <si>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</si>
  <si>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</si>
  <si>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</si>
  <si>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</si>
  <si>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</si>
  <si>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</si>
  <si>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</si>
  <si>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</si>
  <si>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</si>
  <si>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</si>
  <si>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</si>
  <si>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</si>
  <si>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</si>
  <si>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</si>
  <si>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</si>
  <si>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</si>
  <si>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</si>
  <si>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</si>
  <si>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</si>
  <si>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</si>
  <si>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</si>
  <si>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</si>
  <si>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</si>
  <si>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</si>
  <si>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</si>
  <si>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</si>
  <si>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</si>
  <si>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</si>
  <si>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</si>
  <si>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</si>
  <si>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</si>
  <si>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</si>
  <si>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</si>
  <si>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</si>
  <si>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</si>
  <si>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</si>
  <si>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</si>
  <si>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</si>
  <si>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</si>
  <si>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</si>
  <si>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</si>
  <si>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</si>
  <si>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</si>
  <si>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</si>
  <si>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</si>
  <si>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</si>
  <si>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</si>
  <si>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</si>
  <si>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</si>
  <si>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</si>
  <si>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</si>
  <si>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</si>
  <si>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</si>
  <si>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</si>
  <si>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</si>
  <si>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</si>
  <si>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</si>
  <si>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</si>
  <si>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</si>
  <si>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</si>
  <si>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</si>
  <si>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</si>
  <si>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</si>
  <si>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</si>
  <si>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</si>
  <si>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</si>
  <si>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</si>
  <si>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</si>
  <si>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</si>
  <si>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</si>
  <si>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</si>
  <si>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</si>
  <si>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</si>
  <si>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</si>
  <si>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</si>
  <si>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</si>
  <si>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</si>
  <si>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</si>
  <si>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</si>
  <si>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</si>
  <si>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</si>
  <si>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</si>
  <si>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</si>
  <si>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</si>
  <si>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</si>
  <si>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</si>
  <si>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</si>
  <si>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</si>
  <si>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</si>
  <si>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</si>
  <si>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</si>
  <si>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</si>
  <si>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</si>
  <si>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</si>
  <si>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</si>
  <si>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</si>
  <si>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</si>
  <si>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</si>
  <si>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</si>
  <si>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</si>
  <si>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</si>
  <si>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</si>
  <si>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</si>
  <si>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</si>
  <si>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</si>
  <si>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</si>
  <si>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</si>
  <si>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</si>
  <si>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</si>
  <si>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高知県大川村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</si>
  <si>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</si>
  <si>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</si>
  <si>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</si>
  <si>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</si>
  <si>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</si>
  <si>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</si>
  <si>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</si>
  <si>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</si>
  <si>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</si>
  <si>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</si>
  <si>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</si>
  <si>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</si>
  <si>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</si>
  <si>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</si>
  <si>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</si>
  <si>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</si>
  <si>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</si>
  <si>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</si>
  <si>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</si>
  <si>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</si>
  <si>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</si>
  <si>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</si>
  <si>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</si>
  <si>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</si>
  <si>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</si>
  <si>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</si>
  <si>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</si>
  <si>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</si>
  <si>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</si>
  <si>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</si>
  <si>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</si>
  <si>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</si>
  <si>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</si>
  <si>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</si>
  <si>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</si>
  <si>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</si>
  <si>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</si>
  <si>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</si>
  <si>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</si>
  <si>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</si>
  <si>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</si>
  <si>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</si>
  <si>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</si>
  <si>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</si>
  <si>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</si>
  <si>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</si>
  <si>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</si>
  <si>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</si>
  <si>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</si>
  <si>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</si>
  <si>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</si>
  <si>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</si>
  <si>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</si>
  <si>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</si>
  <si>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</si>
  <si>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</si>
  <si>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</si>
  <si>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</si>
  <si>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</si>
  <si>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</si>
  <si>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</si>
  <si>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</si>
  <si>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</si>
  <si>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</si>
  <si>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</si>
  <si>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</si>
  <si>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</si>
  <si>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</si>
  <si>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</si>
  <si>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</si>
  <si>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</si>
  <si>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</si>
  <si>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</si>
  <si>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</si>
  <si>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</si>
  <si>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</si>
  <si>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</si>
  <si>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</si>
  <si>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</si>
  <si>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</si>
  <si>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</si>
  <si>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</si>
  <si>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</si>
  <si>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</si>
  <si>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</si>
  <si>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</si>
  <si>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</si>
  <si>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</si>
  <si>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</si>
  <si>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</si>
  <si>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</si>
  <si>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</si>
  <si>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</si>
  <si>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</si>
  <si>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</si>
  <si>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</si>
  <si>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</si>
  <si>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</si>
  <si>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</si>
  <si>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</si>
  <si>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</si>
  <si>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</si>
  <si>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</si>
  <si>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</si>
  <si>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</si>
  <si>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</si>
  <si>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</si>
  <si>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</si>
  <si>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</si>
  <si>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</si>
  <si>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</si>
  <si>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</si>
  <si>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</si>
  <si>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</si>
  <si>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</si>
  <si>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</si>
  <si>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</si>
  <si>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</si>
  <si>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</si>
  <si>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</si>
  <si>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</si>
  <si>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</si>
  <si>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</si>
  <si>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</si>
  <si>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</si>
  <si>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</si>
  <si>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</si>
  <si>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</si>
  <si>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</si>
  <si>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</si>
  <si>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</si>
  <si>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</si>
  <si>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</si>
  <si>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</si>
  <si>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</si>
  <si>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</si>
  <si>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</si>
  <si>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</si>
  <si>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</si>
  <si>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</si>
  <si>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</si>
  <si>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</si>
  <si>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</si>
  <si>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</si>
  <si>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</si>
  <si>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</si>
  <si>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</si>
  <si>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</si>
  <si>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高知県大川村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</si>
  <si>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</si>
  <si>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</si>
  <si>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</si>
  <si>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</si>
  <si>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</si>
  <si>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</si>
  <si>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</si>
  <si>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</si>
  <si>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</si>
  <si>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</si>
  <si>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</si>
  <si>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</si>
  <si>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</si>
  <si>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</si>
  <si>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</si>
  <si>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</si>
  <si>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</si>
  <si>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</si>
  <si>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</si>
  <si>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</si>
  <si>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</si>
  <si>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</si>
  <si>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</si>
  <si>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</si>
  <si>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</si>
  <si>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</si>
  <si>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</si>
  <si>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</si>
  <si>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</si>
  <si>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</si>
  <si>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</si>
  <si>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</si>
  <si>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</si>
  <si>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</si>
  <si>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国民健康保険診療勘定特別会計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</si>
  <si>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</si>
  <si>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</si>
  <si>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</si>
  <si>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</si>
  <si>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</si>
  <si>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</si>
  <si>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</si>
  <si>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</si>
  <si>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</si>
  <si>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</si>
  <si>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</si>
  <si>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</si>
  <si>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</si>
  <si>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</si>
  <si>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</si>
  <si>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</si>
  <si>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</si>
  <si>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</si>
  <si>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</si>
  <si>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</si>
  <si>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</si>
  <si>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</si>
  <si>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</si>
  <si>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</si>
  <si>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</si>
  <si>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</si>
  <si>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</si>
  <si>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</si>
  <si>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</si>
  <si>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</si>
  <si>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</si>
  <si>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</si>
  <si>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</si>
  <si>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</si>
  <si>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</si>
  <si>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</si>
  <si>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</si>
  <si>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</si>
  <si>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</si>
  <si>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</si>
  <si>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</si>
  <si>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</si>
  <si>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</si>
  <si>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</si>
  <si>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</si>
  <si>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</si>
  <si>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</si>
  <si>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</si>
  <si>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</si>
  <si>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</si>
  <si>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</si>
  <si>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</si>
  <si>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</si>
  <si>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</si>
  <si>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</si>
  <si>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</si>
  <si>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</si>
  <si>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</si>
  <si>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</si>
  <si>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</si>
  <si>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</si>
  <si>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</si>
  <si>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</si>
  <si>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</si>
  <si>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</si>
  <si>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</si>
  <si>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</si>
  <si>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</si>
  <si>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</si>
  <si>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</si>
  <si>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</si>
  <si>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</si>
  <si>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</si>
  <si>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</si>
  <si>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</si>
  <si>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</si>
  <si>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</si>
  <si>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</si>
  <si>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</si>
  <si>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</si>
  <si>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</si>
  <si>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</si>
  <si>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</si>
  <si>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</si>
  <si>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</si>
  <si>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</si>
  <si>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</si>
  <si>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</si>
  <si>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</si>
  <si>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</si>
  <si>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</si>
  <si>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</si>
  <si>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</si>
  <si>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</si>
  <si>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</si>
  <si>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</si>
  <si>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</si>
  <si>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</si>
  <si>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</si>
  <si>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</si>
  <si>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</si>
  <si>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</si>
  <si>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</si>
  <si>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</si>
  <si>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</si>
  <si>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</si>
  <si>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</si>
  <si>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</si>
  <si>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</si>
  <si>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</si>
  <si>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</si>
  <si>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</si>
  <si>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</si>
  <si>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</si>
  <si>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</si>
  <si>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</si>
  <si>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</si>
  <si>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</si>
  <si>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</si>
  <si>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</si>
  <si>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</si>
  <si>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</si>
  <si>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</si>
  <si>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</si>
  <si>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</si>
  <si>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</si>
  <si>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</si>
  <si>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</si>
  <si>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</si>
  <si>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</si>
  <si>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</si>
  <si>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</si>
  <si>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</si>
  <si>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</si>
  <si>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</si>
  <si>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</si>
  <si>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1.71</t>
  </si>
  <si>
    <t>▲ 0.39</t>
  </si>
  <si>
    <t>▲ 1.09</t>
  </si>
  <si>
    <t>▲ 0.94</t>
  </si>
  <si>
    <t>▲ 8.17</t>
  </si>
  <si>
    <t>一般会計</t>
  </si>
  <si>
    <t>国民健康保険事業勘定特別会計</t>
  </si>
  <si>
    <t>介護保険特別会計</t>
  </si>
  <si>
    <t>国民健康保険診療勘定特別会計</t>
  </si>
  <si>
    <t>後期高齢者医療特別会計</t>
  </si>
  <si>
    <t>その他会計（赤字）</t>
  </si>
  <si>
    <t>その他会計（黒字）</t>
  </si>
  <si>
    <t>嶺北広域行政事務組合（一般会計）</t>
    <rPh sb="0" eb="1">
      <t>ミネ</t>
    </rPh>
    <rPh sb="1" eb="2">
      <t>キタ</t>
    </rPh>
    <rPh sb="2" eb="4">
      <t>コウイキ</t>
    </rPh>
    <rPh sb="4" eb="6">
      <t>ギョウセイ</t>
    </rPh>
    <rPh sb="6" eb="8">
      <t>ジム</t>
    </rPh>
    <rPh sb="8" eb="10">
      <t>クミアイ</t>
    </rPh>
    <rPh sb="11" eb="13">
      <t>イッパン</t>
    </rPh>
    <rPh sb="13" eb="15">
      <t>カイケイ</t>
    </rPh>
    <phoneticPr fontId="5"/>
  </si>
  <si>
    <t>嶺北広域行政事務組合（特別養護老人ホーム特別会計）</t>
    <rPh sb="0" eb="1">
      <t>ミネ</t>
    </rPh>
    <rPh sb="1" eb="2">
      <t>キタ</t>
    </rPh>
    <rPh sb="2" eb="4">
      <t>コウイキ</t>
    </rPh>
    <rPh sb="4" eb="6">
      <t>ギョウセイ</t>
    </rPh>
    <rPh sb="6" eb="8">
      <t>ジム</t>
    </rPh>
    <rPh sb="8" eb="10">
      <t>クミアイ</t>
    </rPh>
    <rPh sb="11" eb="13">
      <t>トクベツ</t>
    </rPh>
    <rPh sb="13" eb="15">
      <t>ヨウゴ</t>
    </rPh>
    <rPh sb="15" eb="17">
      <t>ロウジン</t>
    </rPh>
    <rPh sb="20" eb="22">
      <t>トクベツ</t>
    </rPh>
    <rPh sb="22" eb="24">
      <t>カイケイ</t>
    </rPh>
    <phoneticPr fontId="5"/>
  </si>
  <si>
    <t>嶺北広域行政事務組合（介護認定審査事務特別会計）</t>
    <rPh sb="11" eb="13">
      <t>カイゴ</t>
    </rPh>
    <rPh sb="13" eb="15">
      <t>ニンテイ</t>
    </rPh>
    <rPh sb="15" eb="17">
      <t>シンサ</t>
    </rPh>
    <rPh sb="17" eb="19">
      <t>ジム</t>
    </rPh>
    <rPh sb="19" eb="21">
      <t>トクベツ</t>
    </rPh>
    <rPh sb="21" eb="23">
      <t>カイケイ</t>
    </rPh>
    <phoneticPr fontId="5"/>
  </si>
  <si>
    <t>高知県広域食肉センター事務組合</t>
    <rPh sb="0" eb="3">
      <t>コウチケン</t>
    </rPh>
    <rPh sb="3" eb="5">
      <t>コウイキ</t>
    </rPh>
    <rPh sb="5" eb="7">
      <t>ショクニク</t>
    </rPh>
    <rPh sb="11" eb="13">
      <t>ジム</t>
    </rPh>
    <rPh sb="13" eb="15">
      <t>クミアイ</t>
    </rPh>
    <phoneticPr fontId="5"/>
  </si>
  <si>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5"/>
  </si>
  <si>
    <t>高知県後期高齢者医療広域連合（後期高齢者医療特別会計）</t>
    <rPh sb="15" eb="17">
      <t>コウキ</t>
    </rPh>
    <rPh sb="17" eb="20">
      <t>コウレイシャ</t>
    </rPh>
    <rPh sb="20" eb="22">
      <t>イリョウ</t>
    </rPh>
    <rPh sb="22" eb="24">
      <t>トクベツ</t>
    </rPh>
    <rPh sb="24" eb="26">
      <t>カイケイ</t>
    </rPh>
    <phoneticPr fontId="5"/>
  </si>
  <si>
    <t>こうち人づくり広域連合</t>
    <rPh sb="3" eb="4">
      <t>ヒト</t>
    </rPh>
    <rPh sb="7" eb="9">
      <t>コウイキ</t>
    </rPh>
    <rPh sb="9" eb="11">
      <t>レンゴウ</t>
    </rPh>
    <phoneticPr fontId="5"/>
  </si>
  <si>
    <t>高知県市町村総合事務組合（一般会計）</t>
    <rPh sb="3" eb="6">
      <t>シチョウソン</t>
    </rPh>
    <rPh sb="6" eb="8">
      <t>ソウゴウ</t>
    </rPh>
    <rPh sb="8" eb="10">
      <t>ジム</t>
    </rPh>
    <rPh sb="10" eb="12">
      <t>クミアイ</t>
    </rPh>
    <rPh sb="13" eb="15">
      <t>イッパン</t>
    </rPh>
    <rPh sb="15" eb="17">
      <t>カイケイ</t>
    </rPh>
    <phoneticPr fontId="5"/>
  </si>
  <si>
    <t>高知県市町村総合事務組合（交通災害共済事業特別会計）</t>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5"/>
  </si>
  <si>
    <t>高知県市町村総合事務組合（会館建設事業特別会計）</t>
    <rPh sb="13" eb="15">
      <t>カイカン</t>
    </rPh>
    <rPh sb="15" eb="17">
      <t>ケンセツ</t>
    </rPh>
    <phoneticPr fontId="5"/>
  </si>
  <si>
    <t>株式会社むらびと本舗</t>
    <rPh sb="0" eb="2">
      <t>カブシキ</t>
    </rPh>
    <rPh sb="2" eb="4">
      <t>カイシャ</t>
    </rPh>
    <rPh sb="8" eb="10">
      <t>ホンポ</t>
    </rPh>
    <phoneticPr fontId="30"/>
  </si>
  <si>
    <t>一般社団法人大川村ふるさとむら公社</t>
    <rPh sb="0" eb="2">
      <t>イッパン</t>
    </rPh>
    <rPh sb="2" eb="4">
      <t>シャダン</t>
    </rPh>
    <rPh sb="4" eb="6">
      <t>ホウジン</t>
    </rPh>
    <rPh sb="6" eb="8">
      <t>オオカワ</t>
    </rPh>
    <rPh sb="8" eb="9">
      <t>ムラ</t>
    </rPh>
    <rPh sb="15" eb="17">
      <t>コウシャ</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</si>
  <si>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</si>
  <si>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</si>
  <si>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</si>
  <si>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・本村では、近年産業振興のための畜産施設の新設や移住定住対策のための住宅建設があり、有形固定資産減価償却率については、上昇傾向にはある。
　今後は、平成２９年度に策定した公共施設総合管理計画に基づき、適正に管理していく。</t>
    <rPh sb="1" eb="3">
      <t>ホンソン</t>
    </rPh>
    <rPh sb="6" eb="8">
      <t>キンネン</t>
    </rPh>
    <rPh sb="8" eb="10">
      <t>サンギョウ</t>
    </rPh>
    <rPh sb="10" eb="12">
      <t>シンコウ</t>
    </rPh>
    <rPh sb="16" eb="18">
      <t>チクサン</t>
    </rPh>
    <rPh sb="18" eb="20">
      <t>シセツ</t>
    </rPh>
    <rPh sb="21" eb="23">
      <t>シンセツ</t>
    </rPh>
    <rPh sb="24" eb="26">
      <t>イジュウ</t>
    </rPh>
    <rPh sb="26" eb="28">
      <t>テイジュウ</t>
    </rPh>
    <rPh sb="28" eb="30">
      <t>タイサク</t>
    </rPh>
    <rPh sb="34" eb="36">
      <t>ジュウタク</t>
    </rPh>
    <rPh sb="36" eb="38">
      <t>ケンセツ</t>
    </rPh>
    <rPh sb="42" eb="44">
      <t>ユウケイ</t>
    </rPh>
    <rPh sb="44" eb="46">
      <t>コテイ</t>
    </rPh>
    <rPh sb="46" eb="48">
      <t>シサン</t>
    </rPh>
    <rPh sb="48" eb="50">
      <t>ゲンカ</t>
    </rPh>
    <rPh sb="50" eb="52">
      <t>ショウキャク</t>
    </rPh>
    <rPh sb="52" eb="53">
      <t>リツ</t>
    </rPh>
    <rPh sb="59" eb="61">
      <t>ジョウショウ</t>
    </rPh>
    <rPh sb="61" eb="63">
      <t>ケイコウ</t>
    </rPh>
    <rPh sb="70" eb="72">
      <t>コンゴ</t>
    </rPh>
    <rPh sb="74" eb="76">
      <t>ヘイセイ</t>
    </rPh>
    <rPh sb="78" eb="80">
      <t>ネンド</t>
    </rPh>
    <rPh sb="81" eb="83">
      <t>サクテイ</t>
    </rPh>
    <rPh sb="85" eb="87">
      <t>コウキョウ</t>
    </rPh>
    <rPh sb="87" eb="89">
      <t>シセツ</t>
    </rPh>
    <rPh sb="89" eb="91">
      <t>ソウゴウ</t>
    </rPh>
    <rPh sb="91" eb="93">
      <t>カンリ</t>
    </rPh>
    <rPh sb="93" eb="95">
      <t>ケイカク</t>
    </rPh>
    <rPh sb="96" eb="97">
      <t>モト</t>
    </rPh>
    <rPh sb="100" eb="102">
      <t>テキセイ</t>
    </rPh>
    <rPh sb="103" eb="105">
      <t>カンリ</t>
    </rPh>
    <phoneticPr fontId="2"/>
  </si>
  <si>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</si>
  <si>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</si>
  <si>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</si>
  <si>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</si>
  <si>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</si>
  <si>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</si>
  <si>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平成２７年度は類似団体と同程度であったが、平成２８年度は類似団体より高くなっており、将来負担比率については上昇傾向にある。将来負担率が上昇している主な要因としては、平成２６年度から２９年度にかけて行った畜産施設の新設や住宅建替え事業を実施したことが考えられる。これらの地方債の償還により、実質公債費比率が上昇していくことが考えられるため、これまで以上に公債費の適正化に取り組んでいく必要がある。</t>
    <rPh sb="1" eb="3">
      <t>ジッシツ</t>
    </rPh>
    <rPh sb="3" eb="5">
      <t>コウサイ</t>
    </rPh>
    <rPh sb="5" eb="6">
      <t>ヒ</t>
    </rPh>
    <rPh sb="6" eb="8">
      <t>ヒリツ</t>
    </rPh>
    <rPh sb="13" eb="15">
      <t>ヘイセイ</t>
    </rPh>
    <rPh sb="17" eb="19">
      <t>ネンド</t>
    </rPh>
    <rPh sb="20" eb="22">
      <t>ルイジ</t>
    </rPh>
    <rPh sb="22" eb="24">
      <t>ダンタイ</t>
    </rPh>
    <rPh sb="25" eb="28">
      <t>ドウテイド</t>
    </rPh>
    <rPh sb="34" eb="36">
      <t>ヘイセイ</t>
    </rPh>
    <rPh sb="38" eb="40">
      <t>ネンド</t>
    </rPh>
    <rPh sb="41" eb="43">
      <t>ルイジ</t>
    </rPh>
    <rPh sb="43" eb="45">
      <t>ダンタイ</t>
    </rPh>
    <rPh sb="47" eb="48">
      <t>タカ</t>
    </rPh>
    <rPh sb="55" eb="57">
      <t>ショウライ</t>
    </rPh>
    <rPh sb="57" eb="59">
      <t>フタン</t>
    </rPh>
    <rPh sb="59" eb="61">
      <t>ヒリツ</t>
    </rPh>
    <rPh sb="66" eb="68">
      <t>ジョウショウ</t>
    </rPh>
    <rPh sb="68" eb="70">
      <t>ケイコウ</t>
    </rPh>
    <rPh sb="74" eb="76">
      <t>ショウライ</t>
    </rPh>
    <rPh sb="76" eb="78">
      <t>フタン</t>
    </rPh>
    <rPh sb="78" eb="79">
      <t>リツ</t>
    </rPh>
    <rPh sb="80" eb="82">
      <t>ジョウショウ</t>
    </rPh>
    <rPh sb="86" eb="87">
      <t>オモ</t>
    </rPh>
    <rPh sb="88" eb="90">
      <t>ヨウイン</t>
    </rPh>
    <rPh sb="95" eb="97">
      <t>ヘイセイ</t>
    </rPh>
    <rPh sb="99" eb="101">
      <t>ネンド</t>
    </rPh>
    <rPh sb="105" eb="107">
      <t>ネンド</t>
    </rPh>
    <rPh sb="111" eb="112">
      <t>オコナ</t>
    </rPh>
    <rPh sb="114" eb="116">
      <t>チクサン</t>
    </rPh>
    <rPh sb="116" eb="118">
      <t>シセツ</t>
    </rPh>
    <rPh sb="119" eb="121">
      <t>シンセツ</t>
    </rPh>
    <rPh sb="122" eb="124">
      <t>ジュウタク</t>
    </rPh>
    <rPh sb="124" eb="126">
      <t>タテカ</t>
    </rPh>
    <rPh sb="127" eb="129">
      <t>ジギョウ</t>
    </rPh>
    <rPh sb="130" eb="132">
      <t>ジッシ</t>
    </rPh>
    <rPh sb="137" eb="138">
      <t>カンガ</t>
    </rPh>
    <rPh sb="147" eb="149">
      <t>チホウ</t>
    </rPh>
    <rPh sb="149" eb="150">
      <t>サイ</t>
    </rPh>
    <rPh sb="151" eb="153">
      <t>ショウカン</t>
    </rPh>
    <rPh sb="157" eb="159">
      <t>ジッシツ</t>
    </rPh>
    <rPh sb="159" eb="161">
      <t>コウサイ</t>
    </rPh>
    <rPh sb="161" eb="162">
      <t>ヒ</t>
    </rPh>
    <rPh sb="162" eb="164">
      <t>ヒリツ</t>
    </rPh>
    <rPh sb="165" eb="167">
      <t>ジョウショウ</t>
    </rPh>
    <rPh sb="174" eb="175">
      <t>カンガ</t>
    </rPh>
    <rPh sb="186" eb="188">
      <t>イジョウ</t>
    </rPh>
    <rPh sb="189" eb="192">
      <t>コウサイヒ</t>
    </rPh>
    <rPh sb="193" eb="196">
      <t>テキセイカ</t>
    </rPh>
    <rPh sb="197" eb="198">
      <t>ト</t>
    </rPh>
    <rPh sb="199" eb="200">
      <t>ク</t>
    </rPh>
    <rPh sb="204" eb="206">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</si>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</sst>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468920</c:v>
                </c:pt>
                <c:pt idx="1">
                  <c:v>862257</c:v>
                </c:pt>
                <c:pt idx="2">
                  <c:v>1129431</c:v>
                </c:pt>
                <c:pt idx="3">
                  <c:v>1851893</c:v>
                </c:pt>
                <c:pt idx="4">
                  <c:v>2090849</c:v>
                </c:pt>
              </c:numCache>
            </c:numRef>
          </c:val>
          <c:smooth val="0"/>
        </c:ser>
        <c:dLbls>
          <c:showLegendKey val="0"/>
          <c:showVal val="0"/>
          <c:showCatName val="0"/>
          <c:showSerName val="0"/>
          <c:showPercent val="0"/>
          <c:showBubbleSize val="0"/>
        </c:dLbls>
        <c:marker val="1"/>
        <c:smooth val="0"/>
        <c:axId val="39333888"/>
        <c:axId val="39335808"/>
      </c:lineChart>
      <c:catAx>
        <c:axId val="393338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35808"/>
        <c:crosses val="autoZero"/>
        <c:auto val="1"/>
        <c:lblAlgn val="ctr"/>
        <c:lblOffset val="100"/>
        <c:tickLblSkip val="1"/>
        <c:tickMarkSkip val="1"/>
        <c:noMultiLvlLbl val="0"/>
      </c:catAx>
      <c:valAx>
        <c:axId val="39335808"/>
        <c:scaling>
          <c:orientation val="minMax"/>
          <c:max val="3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33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2.8</c:v>
                </c:pt>
                <c:pt idx="1">
                  <c:v>3.7</c:v>
                </c:pt>
                <c:pt idx="2">
                  <c:v>6.49</c:v>
                </c:pt>
                <c:pt idx="3">
                  <c:v>8.08</c:v>
                </c:pt>
                <c:pt idx="4">
                  <c:v>2.98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32.479999999999997</c:v>
                </c:pt>
                <c:pt idx="1">
                  <c:v>34.78</c:v>
                </c:pt>
                <c:pt idx="2">
                  <c:v>41</c:v>
                </c:pt>
                <c:pt idx="3">
                  <c:v>39.9</c:v>
                </c:pt>
                <c:pt idx="4">
                  <c:v>44.83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8305536"/>
        <c:axId val="118307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-1.71</c:v>
                </c:pt>
                <c:pt idx="1">
                  <c:v>-0.39</c:v>
                </c:pt>
                <c:pt idx="2">
                  <c:v>-1.0900000000000001</c:v>
                </c:pt>
                <c:pt idx="3">
                  <c:v>-0.94</c:v>
                </c:pt>
                <c:pt idx="4">
                  <c:v>-8.17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8305536"/>
        <c:axId val="118307456"/>
      </c:lineChart>
      <c:catAx>
        <c:axId val="11830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307456"/>
        <c:crosses val="autoZero"/>
        <c:auto val="1"/>
        <c:lblAlgn val="ctr"/>
        <c:lblOffset val="100"/>
        <c:tickLblSkip val="1"/>
        <c:tickMarkSkip val="1"/>
        <c:noMultiLvlLbl val="0"/>
      </c:catAx>
      <c:valAx>
        <c:axId val="118307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30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0.05</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国民健康保険診療勘定特別会計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0.03</c:v>
                </c:pt>
                <c:pt idx="2">
                  <c:v>#N/A</c:v>
                </c:pt>
                <c:pt idx="3">
                  <c:v>0.11</c:v>
                </c:pt>
                <c:pt idx="4">
                  <c:v>#N/A</c:v>
                </c:pt>
                <c:pt idx="5">
                  <c:v>0.05</c:v>
                </c:pt>
                <c:pt idx="6">
                  <c:v>#N/A</c:v>
                </c:pt>
                <c:pt idx="7">
                  <c:v>0.12</c:v>
                </c:pt>
                <c:pt idx="8">
                  <c:v>#N/A</c:v>
                </c:pt>
                <c:pt idx="9">
                  <c:v>0.34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0.75</c:v>
                </c:pt>
                <c:pt idx="2">
                  <c:v>#N/A</c:v>
                </c:pt>
                <c:pt idx="3">
                  <c:v>0.81</c:v>
                </c:pt>
                <c:pt idx="4">
                  <c:v>#N/A</c:v>
                </c:pt>
                <c:pt idx="5">
                  <c:v>0.71</c:v>
                </c:pt>
                <c:pt idx="6">
                  <c:v>#N/A</c:v>
                </c:pt>
                <c:pt idx="7">
                  <c:v>0.53</c:v>
                </c:pt>
                <c:pt idx="8">
                  <c:v>#N/A</c:v>
                </c:pt>
                <c:pt idx="9">
                  <c:v>0.81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1.1499999999999999</c:v>
                </c:pt>
                <c:pt idx="2">
                  <c:v>#N/A</c:v>
                </c:pt>
                <c:pt idx="3">
                  <c:v>0.95</c:v>
                </c:pt>
                <c:pt idx="4">
                  <c:v>#N/A</c:v>
                </c:pt>
                <c:pt idx="5">
                  <c:v>0.99</c:v>
                </c:pt>
                <c:pt idx="6">
                  <c:v>#N/A</c:v>
                </c:pt>
                <c:pt idx="7">
                  <c:v>0.84</c:v>
                </c:pt>
                <c:pt idx="8">
                  <c:v>#N/A</c:v>
                </c:pt>
                <c:pt idx="9">
                  <c:v>1.39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2.79</c:v>
                </c:pt>
                <c:pt idx="2">
                  <c:v>#N/A</c:v>
                </c:pt>
                <c:pt idx="3">
                  <c:v>3.7</c:v>
                </c:pt>
                <c:pt idx="4">
                  <c:v>#N/A</c:v>
                </c:pt>
                <c:pt idx="5">
                  <c:v>6.49</c:v>
                </c:pt>
                <c:pt idx="6">
                  <c:v>#N/A</c:v>
                </c:pt>
                <c:pt idx="7">
                  <c:v>8.07</c:v>
                </c:pt>
                <c:pt idx="8">
                  <c:v>#N/A</c:v>
                </c:pt>
                <c:pt idx="9">
                  <c:v>2.97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8504064"/>
        <c:axId val="118505856"/>
      </c:barChart>
      <c:catAx>
        <c:axId val="11850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505856"/>
        <c:crosses val="autoZero"/>
        <c:auto val="1"/>
        <c:lblAlgn val="ctr"/>
        <c:lblOffset val="100"/>
        <c:tickLblSkip val="1"/>
        <c:tickMarkSkip val="1"/>
        <c:noMultiLvlLbl val="0"/>
      </c:catAx>
      <c:valAx>
        <c:axId val="118505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504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99</c:v>
                </c:pt>
                <c:pt idx="5">
                  <c:v>98</c:v>
                </c:pt>
                <c:pt idx="8">
                  <c:v>125</c:v>
                </c:pt>
                <c:pt idx="11">
                  <c:v>131</c:v>
                </c:pt>
                <c:pt idx="14">
                  <c:v>129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1</c:v>
                </c:pt>
                <c:pt idx="12">
                  <c:v>1</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c:v>
                </c:pt>
                <c:pt idx="3">
                  <c:v>5</c:v>
                </c:pt>
                <c:pt idx="6">
                  <c:v>5</c:v>
                </c:pt>
                <c:pt idx="9">
                  <c:v>5</c:v>
                </c:pt>
                <c:pt idx="12">
                  <c:v>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130</c:v>
                </c:pt>
                <c:pt idx="3">
                  <c:v>137</c:v>
                </c:pt>
                <c:pt idx="6">
                  <c:v>173</c:v>
                </c:pt>
                <c:pt idx="9">
                  <c:v>180</c:v>
                </c:pt>
                <c:pt idx="12">
                  <c:v>172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8600448"/>
        <c:axId val="118602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36</c:v>
                </c:pt>
                <c:pt idx="2">
                  <c:v>#N/A</c:v>
                </c:pt>
                <c:pt idx="3">
                  <c:v>#N/A</c:v>
                </c:pt>
                <c:pt idx="4">
                  <c:v>44</c:v>
                </c:pt>
                <c:pt idx="5">
                  <c:v>#N/A</c:v>
                </c:pt>
                <c:pt idx="6">
                  <c:v>#N/A</c:v>
                </c:pt>
                <c:pt idx="7">
                  <c:v>53</c:v>
                </c:pt>
                <c:pt idx="8">
                  <c:v>#N/A</c:v>
                </c:pt>
                <c:pt idx="9">
                  <c:v>#N/A</c:v>
                </c:pt>
                <c:pt idx="10">
                  <c:v>55</c:v>
                </c:pt>
                <c:pt idx="11">
                  <c:v>#N/A</c:v>
                </c:pt>
                <c:pt idx="12">
                  <c:v>#N/A</c:v>
                </c:pt>
                <c:pt idx="13">
                  <c:v>45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8600448"/>
        <c:axId val="118602368"/>
      </c:lineChart>
      <c:catAx>
        <c:axId val="11860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602368"/>
        <c:crosses val="autoZero"/>
        <c:auto val="1"/>
        <c:lblAlgn val="ctr"/>
        <c:lblOffset val="100"/>
        <c:tickLblSkip val="1"/>
        <c:tickMarkSkip val="1"/>
        <c:noMultiLvlLbl val="0"/>
      </c:catAx>
      <c:valAx>
        <c:axId val="118602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600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1220</c:v>
                </c:pt>
                <c:pt idx="5">
                  <c:v>1315</c:v>
                </c:pt>
                <c:pt idx="8">
                  <c:v>1486</c:v>
                </c:pt>
                <c:pt idx="11">
                  <c:v>1409</c:v>
                </c:pt>
                <c:pt idx="14">
                  <c:v>1497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c:v>
                </c:pt>
                <c:pt idx="5">
                  <c:v>0</c:v>
                </c:pt>
                <c:pt idx="8">
                  <c:v>65</c:v>
                </c:pt>
                <c:pt idx="11">
                  <c:v>202</c:v>
                </c:pt>
                <c:pt idx="14">
                  <c:v>201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1239</c:v>
                </c:pt>
                <c:pt idx="5">
                  <c:v>1449</c:v>
                </c:pt>
                <c:pt idx="8">
                  <c:v>1553</c:v>
                </c:pt>
                <c:pt idx="11">
                  <c:v>1481</c:v>
                </c:pt>
                <c:pt idx="14">
                  <c:v>1423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285</c:v>
                </c:pt>
                <c:pt idx="3">
                  <c:v>222</c:v>
                </c:pt>
                <c:pt idx="6">
                  <c:v>121</c:v>
                </c:pt>
                <c:pt idx="9">
                  <c:v>200</c:v>
                </c:pt>
                <c:pt idx="12">
                  <c:v>142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14</c:v>
                </c:pt>
                <c:pt idx="3">
                  <c:v>16</c:v>
                </c:pt>
                <c:pt idx="6">
                  <c:v>11</c:v>
                </c:pt>
                <c:pt idx="9">
                  <c:v>11</c:v>
                </c:pt>
                <c:pt idx="12">
                  <c:v>12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1490</c:v>
                </c:pt>
                <c:pt idx="3">
                  <c:v>1614</c:v>
                </c:pt>
                <c:pt idx="6">
                  <c:v>1729</c:v>
                </c:pt>
                <c:pt idx="9">
                  <c:v>1948</c:v>
                </c:pt>
                <c:pt idx="12">
                  <c:v>2279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9192960"/>
        <c:axId val="119203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9192960"/>
        <c:axId val="119203328"/>
      </c:lineChart>
      <c:catAx>
        <c:axId val="11919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203328"/>
        <c:crosses val="autoZero"/>
        <c:auto val="1"/>
        <c:lblAlgn val="ctr"/>
        <c:lblOffset val="100"/>
        <c:tickLblSkip val="1"/>
        <c:tickMarkSkip val="1"/>
        <c:noMultiLvlLbl val="0"/>
      </c:catAx>
      <c:valAx>
        <c:axId val="119203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19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60.1</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9296384"/>
        <c:axId val="119298304"/>
      </c:scatterChart>
      <c:valAx>
        <c:axId val="119296384"/>
        <c:scaling>
          <c:orientation val="minMax"/>
          <c:max val="65.099999999999994"/>
          <c:min val="43.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298304"/>
        <c:crosses val="autoZero"/>
        <c:crossBetween val="midCat"/>
      </c:valAx>
      <c:valAx>
        <c:axId val="11929830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296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7.3</c:v>
                </c:pt>
                <c:pt idx="1">
                  <c:v>6.2</c:v>
                </c:pt>
                <c:pt idx="2">
                  <c:v>6.2</c:v>
                </c:pt>
                <c:pt idx="3">
                  <c:v>7.6</c:v>
                </c:pt>
                <c:pt idx="4">
                  <c:v>8.1999999999999993</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9349632"/>
        <c:axId val="119351552"/>
      </c:scatterChart>
      <c:valAx>
        <c:axId val="119349632"/>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351552"/>
        <c:crosses val="autoZero"/>
        <c:crossBetween val="midCat"/>
      </c:valAx>
      <c:valAx>
        <c:axId val="11935155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3496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の額は対前年比で１２百万円の減と全体で減少となっている。しかしながら、元利償還金については、平成３０年度までの人口対策事業等による起債の元金償還が開始される平成３１年度以降は、上昇することが見込ま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が３３１百万円の増、組合等負担見込額が１百万円の増、退職手当負担見込額は５８百万円の減と全体で増加傾向となっている。地方債残高は平成２８年度において集中投資を実施しており、今後５年間程度は増加していく見込みで、充当可能基金は引き続き将来の人口減対策への集中的投資に向け特目基金を中心に積み立てを行っているものの、これらの事業に充当し大幅な額の取り崩しも想定されることから、今後は徐々に減少に転じる見込みとなっている。引き続き将来負担比率の分子値としてはマイナス内で収まるよう将来負担の抑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高知県大川村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405
404
95.27
2,070,771
2,007,405
21,033
706,405
2,279,354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・本村では、近年産業振興のための畜産施設の新設や移住定住対策のための住宅建設があり、有形固定資産減価償却率については、上昇傾向にはある。</a:t>
          </a:r>
          <a:endParaRPr kumimoji="1" lang="en-US" altLang="ja-JP" sz="1100">
            <a:latin typeface="ＭＳ Ｐゴシック"/>
          </a:endParaRPr>
        </a:p>
        <a:p>
          <a:r>
            <a:rPr kumimoji="1" lang="ja-JP" altLang="en-US" sz="1100">
              <a:latin typeface="ＭＳ Ｐゴシック"/>
            </a:rPr>
            <a:t>　今後は、平成２９年度に策定した公共施設総合管理計画に基づき、適正に管理していく。</a:t>
          </a: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70" name="直線コネクタ 69"/>
        <xdr:cNvCxnSpPr/>
      </xdr:nvCxnSpPr>
      <xdr:spPr>
        <a:xfrm flipV="1">
          <a:off x="4760595" y="541358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71" name="有形固定資産減価償却率最小値テキスト"/>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72" name="直線コネクタ 71"/>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73"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74" name="直線コネクタ 73"/>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75" name="有形固定資産減価償却率平均値テキスト"/>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6" name="フローチャート : 判断 75"/>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131657</xdr:rowOff>
    </xdr:from>
    <xdr:to>
      <xdr:col>3</xdr:col>
      <xdr:colOff>511175</xdr:colOff>
      <xdr:row>33</xdr:row>
      <xdr:rowOff>61807</xdr:rowOff>
    </xdr:to>
    <xdr:sp macro="" textlink="">
      <xdr:nvSpPr>
        <xdr:cNvPr id="77" name="フローチャート : 判断 76"/>
        <xdr:cNvSpPr/>
      </xdr:nvSpPr>
      <xdr:spPr>
        <a:xfrm>
          <a:off x="4000500" y="639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49953</xdr:rowOff>
    </xdr:from>
    <xdr:to>
      <xdr:col>3</xdr:col>
      <xdr:colOff>511175</xdr:colOff>
      <xdr:row>30</xdr:row>
      <xdr:rowOff>151553</xdr:rowOff>
    </xdr:to>
    <xdr:sp macro="" textlink="">
      <xdr:nvSpPr>
        <xdr:cNvPr id="83" name="円/楕円 82"/>
        <xdr:cNvSpPr/>
      </xdr:nvSpPr>
      <xdr:spPr>
        <a:xfrm>
          <a:off x="4000500" y="59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52933</xdr:rowOff>
    </xdr:from>
    <xdr:ext cx="405111" cy="259045"/>
    <xdr:sp macro="" textlink="">
      <xdr:nvSpPr>
        <xdr:cNvPr id="84" name="n_1aveValue有形固定資産減価償却率"/>
        <xdr:cNvSpPr txBox="1"/>
      </xdr:nvSpPr>
      <xdr:spPr>
        <a:xfrm>
          <a:off x="3836043" y="64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168080</xdr:rowOff>
    </xdr:from>
    <xdr:ext cx="405111" cy="259045"/>
    <xdr:sp macro="" textlink="">
      <xdr:nvSpPr>
        <xdr:cNvPr id="85" name="n_1mainValue有形固定資産減価償却率"/>
        <xdr:cNvSpPr txBox="1"/>
      </xdr:nvSpPr>
      <xdr:spPr>
        <a:xfrm>
          <a:off x="3836043"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債務償還可能年数は総務省で算出式を精査中のため、平成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高知県大川村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405
404
95.27
2,070,771
2,007,405
21,033
706,405
2,279,354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67056</xdr:rowOff>
    </xdr:from>
    <xdr:to>
      <xdr:col>6</xdr:col>
      <xdr:colOff>510540</xdr:colOff>
      <xdr:row>40</xdr:row>
      <xdr:rowOff>158496</xdr:rowOff>
    </xdr:to>
    <xdr:cxnSp macro="">
      <xdr:nvCxnSpPr>
        <xdr:cNvPr id="55" name="直線コネクタ 54"/>
        <xdr:cNvCxnSpPr/>
      </xdr:nvCxnSpPr>
      <xdr:spPr>
        <a:xfrm flipV="1">
          <a:off x="4634865" y="5896356"/>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xdr:cNvSpPr txBox="1"/>
      </xdr:nvSpPr>
      <xdr:spPr>
        <a:xfrm>
          <a:off x="472440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xdr:cNvCxnSpPr/>
      </xdr:nvCxnSpPr>
      <xdr:spPr>
        <a:xfrm>
          <a:off x="4546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13733</xdr:rowOff>
    </xdr:from>
    <xdr:ext cx="405111" cy="259045"/>
    <xdr:sp macro="" textlink="">
      <xdr:nvSpPr>
        <xdr:cNvPr id="58" name="【道路】&#10;有形固定資産減価償却率最大値テキスト"/>
        <xdr:cNvSpPr txBox="1"/>
      </xdr:nvSpPr>
      <xdr:spPr>
        <a:xfrm>
          <a:off x="47244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67056</xdr:rowOff>
    </xdr:from>
    <xdr:to>
      <xdr:col>6</xdr:col>
      <xdr:colOff>600075</xdr:colOff>
      <xdr:row>34</xdr:row>
      <xdr:rowOff>67056</xdr:rowOff>
    </xdr:to>
    <xdr:cxnSp macro="">
      <xdr:nvCxnSpPr>
        <xdr:cNvPr id="59" name="直線コネクタ 58"/>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124985</xdr:rowOff>
    </xdr:from>
    <xdr:ext cx="405111" cy="259045"/>
    <xdr:sp macro="" textlink="">
      <xdr:nvSpPr>
        <xdr:cNvPr id="60" name="【道路】&#10;有形固定資産減価償却率平均値テキスト"/>
        <xdr:cNvSpPr txBox="1"/>
      </xdr:nvSpPr>
      <xdr:spPr>
        <a:xfrm>
          <a:off x="4724400" y="646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146558</xdr:rowOff>
    </xdr:from>
    <xdr:to>
      <xdr:col>6</xdr:col>
      <xdr:colOff>561975</xdr:colOff>
      <xdr:row>38</xdr:row>
      <xdr:rowOff>76708</xdr:rowOff>
    </xdr:to>
    <xdr:sp macro="" textlink="">
      <xdr:nvSpPr>
        <xdr:cNvPr id="61" name="フローチャート : 判断 60"/>
        <xdr:cNvSpPr/>
      </xdr:nvSpPr>
      <xdr:spPr>
        <a:xfrm>
          <a:off x="4584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11684</xdr:rowOff>
    </xdr:from>
    <xdr:to>
      <xdr:col>5</xdr:col>
      <xdr:colOff>409575</xdr:colOff>
      <xdr:row>40</xdr:row>
      <xdr:rowOff>113284</xdr:rowOff>
    </xdr:to>
    <xdr:sp macro="" textlink="">
      <xdr:nvSpPr>
        <xdr:cNvPr id="62" name="フローチャート : 判断 61"/>
        <xdr:cNvSpPr/>
      </xdr:nvSpPr>
      <xdr:spPr>
        <a:xfrm>
          <a:off x="3746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4826</xdr:rowOff>
    </xdr:from>
    <xdr:to>
      <xdr:col>5</xdr:col>
      <xdr:colOff>409575</xdr:colOff>
      <xdr:row>39</xdr:row>
      <xdr:rowOff>106426</xdr:rowOff>
    </xdr:to>
    <xdr:sp macro="" textlink="">
      <xdr:nvSpPr>
        <xdr:cNvPr id="68" name="円/楕円 67"/>
        <xdr:cNvSpPr/>
      </xdr:nvSpPr>
      <xdr:spPr>
        <a:xfrm>
          <a:off x="3746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104411</xdr:rowOff>
    </xdr:from>
    <xdr:ext cx="405111" cy="259045"/>
    <xdr:sp macro="" textlink="">
      <xdr:nvSpPr>
        <xdr:cNvPr id="69" name="n_1aveValue【道路】&#10;有形固定資産減価償却率"/>
        <xdr:cNvSpPr txBox="1"/>
      </xdr:nvSpPr>
      <xdr:spPr>
        <a:xfrm>
          <a:off x="3582043"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122953</xdr:rowOff>
    </xdr:from>
    <xdr:ext cx="405111" cy="259045"/>
    <xdr:sp macro="" textlink="">
      <xdr:nvSpPr>
        <xdr:cNvPr id="70" name="n_1mainValue【道路】&#10;有形固定資産減価償却率"/>
        <xdr:cNvSpPr txBox="1"/>
      </xdr:nvSpPr>
      <xdr:spPr>
        <a:xfrm>
          <a:off x="3582043" y="646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4" name="テキスト ボックス 83"/>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6" name="テキスト ボックス 8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88" name="テキスト ボックス 8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0" name="テキスト ボックス 8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2" name="テキスト ボックス 91"/>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4" name="直線コネクタ 93"/>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5"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6" name="直線コネクタ 95"/>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7"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98" name="直線コネクタ 97"/>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99" name="【道路】&#10;一人当たり延長平均値テキスト"/>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0" name="フローチャート : 判断 99"/>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1" name="フローチャート : 判断 100"/>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8544</xdr:rowOff>
    </xdr:from>
    <xdr:to>
      <xdr:col>14</xdr:col>
      <xdr:colOff>79375</xdr:colOff>
      <xdr:row>40</xdr:row>
      <xdr:rowOff>110144</xdr:rowOff>
    </xdr:to>
    <xdr:sp macro="" textlink="">
      <xdr:nvSpPr>
        <xdr:cNvPr id="107" name="円/楕円 106"/>
        <xdr:cNvSpPr/>
      </xdr:nvSpPr>
      <xdr:spPr>
        <a:xfrm>
          <a:off x="9588500" y="68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41</xdr:row>
      <xdr:rowOff>103251</xdr:rowOff>
    </xdr:from>
    <xdr:ext cx="534377" cy="259045"/>
    <xdr:sp macro="" textlink="">
      <xdr:nvSpPr>
        <xdr:cNvPr id="108" name="n_1aveValue【道路】&#10;一人当たり延長"/>
        <xdr:cNvSpPr txBox="1"/>
      </xdr:nvSpPr>
      <xdr:spPr>
        <a:xfrm>
          <a:off x="9359410"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402169</xdr:colOff>
      <xdr:row>38</xdr:row>
      <xdr:rowOff>126671</xdr:rowOff>
    </xdr:from>
    <xdr:ext cx="599010" cy="259045"/>
    <xdr:sp macro="" textlink="">
      <xdr:nvSpPr>
        <xdr:cNvPr id="109" name="n_1mainValue【道路】&#10;一人当たり延長"/>
        <xdr:cNvSpPr txBox="1"/>
      </xdr:nvSpPr>
      <xdr:spPr>
        <a:xfrm>
          <a:off x="9327094" y="664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168.848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123444</xdr:rowOff>
    </xdr:from>
    <xdr:to>
      <xdr:col>6</xdr:col>
      <xdr:colOff>510540</xdr:colOff>
      <xdr:row>63</xdr:row>
      <xdr:rowOff>166878</xdr:rowOff>
    </xdr:to>
    <xdr:cxnSp macro="">
      <xdr:nvCxnSpPr>
        <xdr:cNvPr id="132" name="直線コネクタ 131"/>
        <xdr:cNvCxnSpPr/>
      </xdr:nvCxnSpPr>
      <xdr:spPr>
        <a:xfrm flipV="1">
          <a:off x="4634865" y="972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170705</xdr:rowOff>
    </xdr:from>
    <xdr:ext cx="405111" cy="259045"/>
    <xdr:sp macro="" textlink="">
      <xdr:nvSpPr>
        <xdr:cNvPr id="133" name="【橋りょう・トンネル】&#10;有形固定資産減価償却率最小値テキスト"/>
        <xdr:cNvSpPr txBox="1"/>
      </xdr:nvSpPr>
      <xdr:spPr>
        <a:xfrm>
          <a:off x="4724400" y="109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63</xdr:row>
      <xdr:rowOff>166878</xdr:rowOff>
    </xdr:from>
    <xdr:to>
      <xdr:col>6</xdr:col>
      <xdr:colOff>600075</xdr:colOff>
      <xdr:row>63</xdr:row>
      <xdr:rowOff>166878</xdr:rowOff>
    </xdr:to>
    <xdr:cxnSp macro="">
      <xdr:nvCxnSpPr>
        <xdr:cNvPr id="134" name="直線コネクタ 133"/>
        <xdr:cNvCxnSpPr/>
      </xdr:nvCxnSpPr>
      <xdr:spPr>
        <a:xfrm>
          <a:off x="4546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70121</xdr:rowOff>
    </xdr:from>
    <xdr:ext cx="405111" cy="259045"/>
    <xdr:sp macro="" textlink="">
      <xdr:nvSpPr>
        <xdr:cNvPr id="135" name="【橋りょう・トンネル】&#10;有形固定資産減価償却率最大値テキスト"/>
        <xdr:cNvSpPr txBox="1"/>
      </xdr:nvSpPr>
      <xdr:spPr>
        <a:xfrm>
          <a:off x="4724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123444</xdr:rowOff>
    </xdr:from>
    <xdr:to>
      <xdr:col>6</xdr:col>
      <xdr:colOff>600075</xdr:colOff>
      <xdr:row>56</xdr:row>
      <xdr:rowOff>123444</xdr:rowOff>
    </xdr:to>
    <xdr:cxnSp macro="">
      <xdr:nvCxnSpPr>
        <xdr:cNvPr id="136" name="直線コネクタ 135"/>
        <xdr:cNvCxnSpPr/>
      </xdr:nvCxnSpPr>
      <xdr:spPr>
        <a:xfrm>
          <a:off x="4546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37"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38" name="フローチャート : 判断 137"/>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118364</xdr:rowOff>
    </xdr:from>
    <xdr:to>
      <xdr:col>5</xdr:col>
      <xdr:colOff>409575</xdr:colOff>
      <xdr:row>63</xdr:row>
      <xdr:rowOff>48514</xdr:rowOff>
    </xdr:to>
    <xdr:sp macro="" textlink="">
      <xdr:nvSpPr>
        <xdr:cNvPr id="139" name="フローチャート : 判断 138"/>
        <xdr:cNvSpPr/>
      </xdr:nvSpPr>
      <xdr:spPr>
        <a:xfrm>
          <a:off x="3746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93218</xdr:rowOff>
    </xdr:from>
    <xdr:to>
      <xdr:col>5</xdr:col>
      <xdr:colOff>409575</xdr:colOff>
      <xdr:row>56</xdr:row>
      <xdr:rowOff>23368</xdr:rowOff>
    </xdr:to>
    <xdr:sp macro="" textlink="">
      <xdr:nvSpPr>
        <xdr:cNvPr id="145" name="円/楕円 144"/>
        <xdr:cNvSpPr/>
      </xdr:nvSpPr>
      <xdr:spPr>
        <a:xfrm>
          <a:off x="3746500" y="952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39641</xdr:rowOff>
    </xdr:from>
    <xdr:ext cx="405111" cy="259045"/>
    <xdr:sp macro="" textlink="">
      <xdr:nvSpPr>
        <xdr:cNvPr id="146" name="n_1aveValue【橋りょう・トンネル】&#10;有形固定資産減価償却率"/>
        <xdr:cNvSpPr txBox="1"/>
      </xdr:nvSpPr>
      <xdr:spPr>
        <a:xfrm>
          <a:off x="3582043" y="1084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39895</xdr:rowOff>
    </xdr:from>
    <xdr:ext cx="405111" cy="259045"/>
    <xdr:sp macro="" textlink="">
      <xdr:nvSpPr>
        <xdr:cNvPr id="147" name="n_1mainValue【橋りょう・トンネル】&#10;有形固定資産減価償却率"/>
        <xdr:cNvSpPr txBox="1"/>
      </xdr:nvSpPr>
      <xdr:spPr>
        <a:xfrm>
          <a:off x="3582043" y="9298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425,124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9" name="テキスト ボックス 15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1" name="テキスト ボックス 16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3" name="テキスト ボックス 16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5" name="テキスト ボックス 16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7" name="テキスト ボックス 16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71" name="直線コネクタ 170"/>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72" name="【橋りょう・トンネル】&#10;一人当たり有形固定資産（償却資産）額最小値テキスト"/>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73" name="直線コネクタ 172"/>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74" name="【橋りょう・トンネル】&#10;一人当たり有形固定資産（償却資産）額最大値テキスト"/>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75" name="直線コネクタ 174"/>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107067</xdr:rowOff>
    </xdr:from>
    <xdr:ext cx="599010" cy="259045"/>
    <xdr:sp macro="" textlink="">
      <xdr:nvSpPr>
        <xdr:cNvPr id="176" name="【橋りょう・トンネル】&#10;一人当たり有形固定資産（償却資産）額平均値テキスト"/>
        <xdr:cNvSpPr txBox="1"/>
      </xdr:nvSpPr>
      <xdr:spPr>
        <a:xfrm>
          <a:off x="10566400" y="10222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77" name="フローチャート : 判断 176"/>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18434</xdr:rowOff>
    </xdr:from>
    <xdr:to>
      <xdr:col>14</xdr:col>
      <xdr:colOff>79375</xdr:colOff>
      <xdr:row>60</xdr:row>
      <xdr:rowOff>120034</xdr:rowOff>
    </xdr:to>
    <xdr:sp macro="" textlink="">
      <xdr:nvSpPr>
        <xdr:cNvPr id="178" name="フローチャート : 判断 177"/>
        <xdr:cNvSpPr/>
      </xdr:nvSpPr>
      <xdr:spPr>
        <a:xfrm>
          <a:off x="9588500" y="103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62611</xdr:rowOff>
    </xdr:from>
    <xdr:to>
      <xdr:col>14</xdr:col>
      <xdr:colOff>79375</xdr:colOff>
      <xdr:row>57</xdr:row>
      <xdr:rowOff>164211</xdr:rowOff>
    </xdr:to>
    <xdr:sp macro="" textlink="">
      <xdr:nvSpPr>
        <xdr:cNvPr id="184" name="円/楕円 183"/>
        <xdr:cNvSpPr/>
      </xdr:nvSpPr>
      <xdr:spPr>
        <a:xfrm>
          <a:off x="9588500" y="983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111161</xdr:rowOff>
    </xdr:from>
    <xdr:ext cx="599010" cy="259045"/>
    <xdr:sp macro="" textlink="">
      <xdr:nvSpPr>
        <xdr:cNvPr id="185" name="n_1aveValue【橋りょう・トンネル】&#10;一人当たり有形固定資産（償却資産）額"/>
        <xdr:cNvSpPr txBox="1"/>
      </xdr:nvSpPr>
      <xdr:spPr>
        <a:xfrm>
          <a:off x="9327094" y="1039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356579</xdr:colOff>
      <xdr:row>56</xdr:row>
      <xdr:rowOff>9288</xdr:rowOff>
    </xdr:from>
    <xdr:ext cx="690189" cy="259045"/>
    <xdr:sp macro="" textlink="">
      <xdr:nvSpPr>
        <xdr:cNvPr id="186" name="n_1mainValue【橋りょう・トンネル】&#10;一人当たり有形固定資産（償却資産）額"/>
        <xdr:cNvSpPr txBox="1"/>
      </xdr:nvSpPr>
      <xdr:spPr>
        <a:xfrm>
          <a:off x="9281504" y="96104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1,526,167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5" name="正方形/長方形 1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6" name="正方形/長方形 1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7" name="正方形/長方形 1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98" name="正方形/長方形 1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99" name="正方形/長方形 1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0" name="正方形/長方形 1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1" name="正方形/長方形 2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2" name="正方形/長方形 20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3" name="正方形/長方形 20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4" name="正方形/長方形 20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5" name="正方形/長方形 20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6" name="正方形/長方形 20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7" name="正方形/長方形 20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8" name="正方形/長方形 20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9" name="正方形/長方形 20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0" name="正方形/長方形 20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1" name="正方形/長方形 2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2" name="正方形/長方形 2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3" name="正方形/長方形 2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4" name="正方形/長方形 2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5" name="正方形/長方形 2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6" name="正方形/長方形 2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7" name="正方形/長方形 2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8" name="正方形/長方形 21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19" name="正方形/長方形 2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0" name="正方形/長方形 21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1" name="正方形/長方形 22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2" name="正方形/長方形 22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3" name="正方形/長方形 22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4" name="正方形/長方形 22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5" name="正方形/長方形 22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6" name="正方形/長方形 22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7" name="テキスト ボックス 22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8" name="直線コネクタ 22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29" name="直線コネクタ 22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30" name="テキスト ボックス 22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31" name="直線コネクタ 23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32" name="テキスト ボックス 23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33" name="直線コネクタ 23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34" name="テキスト ボックス 23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35" name="直線コネクタ 23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36" name="テキスト ボックス 23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37" name="直線コネクタ 23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38" name="テキスト ボックス 23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39" name="直線コネクタ 23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40" name="テキスト ボックス 23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1" name="直線コネクタ 24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2" name="テキスト ボックス 24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244" name="直線コネクタ 243"/>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245"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246" name="直線コネクタ 245"/>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247"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248" name="直線コネクタ 247"/>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249" name="【認定こども園・幼稚園・保育所】&#10;有形固定資産減価償却率平均値テキスト"/>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250" name="フローチャート : 判断 249"/>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251" name="フローチャート : 判断 250"/>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2" name="テキスト ボックス 25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3" name="テキスト ボックス 25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4" name="テキスト ボックス 25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5" name="テキスト ボックス 25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6" name="テキスト ボックス 25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125004</xdr:rowOff>
    </xdr:from>
    <xdr:to>
      <xdr:col>22</xdr:col>
      <xdr:colOff>415925</xdr:colOff>
      <xdr:row>38</xdr:row>
      <xdr:rowOff>55155</xdr:rowOff>
    </xdr:to>
    <xdr:sp macro="" textlink="">
      <xdr:nvSpPr>
        <xdr:cNvPr id="257" name="円/楕円 256"/>
        <xdr:cNvSpPr/>
      </xdr:nvSpPr>
      <xdr:spPr>
        <a:xfrm>
          <a:off x="15430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105971</xdr:rowOff>
    </xdr:from>
    <xdr:ext cx="405111" cy="259045"/>
    <xdr:sp macro="" textlink="">
      <xdr:nvSpPr>
        <xdr:cNvPr id="258" name="n_1aveValue【認定こども園・幼稚園・保育所】&#10;有形固定資産減価償却率"/>
        <xdr:cNvSpPr txBox="1"/>
      </xdr:nvSpPr>
      <xdr:spPr>
        <a:xfrm>
          <a:off x="15266043"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46281</xdr:rowOff>
    </xdr:from>
    <xdr:ext cx="405111" cy="259045"/>
    <xdr:sp macro="" textlink="">
      <xdr:nvSpPr>
        <xdr:cNvPr id="259" name="n_1mainValue【認定こども園・幼稚園・保育所】&#10;有形固定資産減価償却率"/>
        <xdr:cNvSpPr txBox="1"/>
      </xdr:nvSpPr>
      <xdr:spPr>
        <a:xfrm>
          <a:off x="15266043"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0" name="正方形/長方形 2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1" name="正方形/長方形 2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2" name="正方形/長方形 2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3" name="正方形/長方形 2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4" name="正方形/長方形 2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5" name="正方形/長方形 2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6" name="正方形/長方形 2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7" name="正方形/長方形 2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8" name="テキスト ボックス 2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9" name="直線コネクタ 2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70" name="直線コネクタ 26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271" name="テキスト ボックス 27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72" name="直線コネクタ 27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273" name="テキスト ボックス 272"/>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74" name="直線コネクタ 27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275" name="テキスト ボックス 274"/>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76" name="直線コネクタ 27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277" name="テキスト ボックス 276"/>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8" name="直線コネクタ 2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279" name="テキスト ボックス 278"/>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281" name="直線コネクタ 280"/>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282"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283" name="直線コネクタ 282"/>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284"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285" name="直線コネクタ 284"/>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286" name="【認定こども園・幼稚園・保育所】&#10;一人当たり面積平均値テキスト"/>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287" name="フローチャート : 判断 286"/>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288" name="フローチャート : 判断 287"/>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89" name="テキスト ボックス 2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0" name="テキスト ボックス 2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1" name="テキスト ボックス 2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2" name="テキスト ボックス 2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3" name="テキスト ボックス 2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144043</xdr:rowOff>
    </xdr:from>
    <xdr:to>
      <xdr:col>31</xdr:col>
      <xdr:colOff>85725</xdr:colOff>
      <xdr:row>41</xdr:row>
      <xdr:rowOff>74193</xdr:rowOff>
    </xdr:to>
    <xdr:sp macro="" textlink="">
      <xdr:nvSpPr>
        <xdr:cNvPr id="294" name="円/楕円 293"/>
        <xdr:cNvSpPr/>
      </xdr:nvSpPr>
      <xdr:spPr>
        <a:xfrm>
          <a:off x="21272500" y="700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158041</xdr:rowOff>
    </xdr:from>
    <xdr:ext cx="469744" cy="259045"/>
    <xdr:sp macro="" textlink="">
      <xdr:nvSpPr>
        <xdr:cNvPr id="295" name="n_1aveValue【認定こども園・幼稚園・保育所】&#10;一人当たり面積"/>
        <xdr:cNvSpPr txBox="1"/>
      </xdr:nvSpPr>
      <xdr:spPr>
        <a:xfrm>
          <a:off x="21075727" y="718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90720</xdr:rowOff>
    </xdr:from>
    <xdr:ext cx="469744" cy="259045"/>
    <xdr:sp macro="" textlink="">
      <xdr:nvSpPr>
        <xdr:cNvPr id="296" name="n_1mainValue【認定こども園・幼稚園・保育所】&#10;一人当たり面積"/>
        <xdr:cNvSpPr txBox="1"/>
      </xdr:nvSpPr>
      <xdr:spPr>
        <a:xfrm>
          <a:off x="21075727" y="677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7" name="正方形/長方形 2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8" name="正方形/長方形 2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9" name="正方形/長方形 2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0" name="正方形/長方形 2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1" name="正方形/長方形 3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2" name="正方形/長方形 3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3" name="正方形/長方形 3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4" name="正方形/長方形 3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5" name="テキスト ボックス 3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6" name="直線コネクタ 3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7" name="テキスト ボックス 30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08" name="直線コネクタ 30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09" name="テキスト ボックス 30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0" name="直線コネクタ 30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1" name="テキスト ボックス 31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2" name="直線コネクタ 31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3" name="テキスト ボックス 31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4" name="直線コネクタ 31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5" name="テキスト ボックス 31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6" name="直線コネクタ 31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7" name="テキスト ボックス 31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8" name="直線コネクタ 3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19" name="テキスト ボックス 31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321" name="直線コネクタ 320"/>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322" name="【学校施設】&#10;有形固定資産減価償却率最小値テキスト"/>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323" name="直線コネクタ 322"/>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24" name="【学校施設】&#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25" name="直線コネクタ 324"/>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326" name="【学校施設】&#10;有形固定資産減価償却率平均値テキスト"/>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327" name="フローチャート : 判断 326"/>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90170</xdr:rowOff>
    </xdr:from>
    <xdr:to>
      <xdr:col>22</xdr:col>
      <xdr:colOff>415925</xdr:colOff>
      <xdr:row>61</xdr:row>
      <xdr:rowOff>20320</xdr:rowOff>
    </xdr:to>
    <xdr:sp macro="" textlink="">
      <xdr:nvSpPr>
        <xdr:cNvPr id="328" name="フローチャート : 判断 327"/>
        <xdr:cNvSpPr/>
      </xdr:nvSpPr>
      <xdr:spPr>
        <a:xfrm>
          <a:off x="15430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9" name="テキスト ボックス 3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0" name="テキスト ボックス 3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1" name="テキスト ボックス 3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2" name="テキスト ボックス 3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3" name="テキスト ボックス 3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59690</xdr:rowOff>
    </xdr:from>
    <xdr:to>
      <xdr:col>22</xdr:col>
      <xdr:colOff>415925</xdr:colOff>
      <xdr:row>61</xdr:row>
      <xdr:rowOff>161290</xdr:rowOff>
    </xdr:to>
    <xdr:sp macro="" textlink="">
      <xdr:nvSpPr>
        <xdr:cNvPr id="334" name="円/楕円 333"/>
        <xdr:cNvSpPr/>
      </xdr:nvSpPr>
      <xdr:spPr>
        <a:xfrm>
          <a:off x="15430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36847</xdr:rowOff>
    </xdr:from>
    <xdr:ext cx="405111" cy="259045"/>
    <xdr:sp macro="" textlink="">
      <xdr:nvSpPr>
        <xdr:cNvPr id="335" name="n_1aveValue【学校施設】&#10;有形固定資産減価償却率"/>
        <xdr:cNvSpPr txBox="1"/>
      </xdr:nvSpPr>
      <xdr:spPr>
        <a:xfrm>
          <a:off x="15266043"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152417</xdr:rowOff>
    </xdr:from>
    <xdr:ext cx="405111" cy="259045"/>
    <xdr:sp macro="" textlink="">
      <xdr:nvSpPr>
        <xdr:cNvPr id="336" name="n_1mainValue【学校施設】&#10;有形固定資産減価償却率"/>
        <xdr:cNvSpPr txBox="1"/>
      </xdr:nvSpPr>
      <xdr:spPr>
        <a:xfrm>
          <a:off x="15266043"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7" name="正方形/長方形 3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8" name="正方形/長方形 3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9" name="正方形/長方形 3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0" name="正方形/長方形 3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1" name="正方形/長方形 3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2" name="正方形/長方形 3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3" name="正方形/長方形 3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4" name="正方形/長方形 3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5" name="テキスト ボックス 3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6" name="直線コネクタ 3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347" name="直線コネクタ 34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48" name="テキスト ボックス 34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49" name="直線コネクタ 34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0" name="テキスト ボックス 34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1" name="直線コネクタ 35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352" name="テキスト ボックス 351"/>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3" name="直線コネクタ 35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354" name="テキスト ボックス 353"/>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5" name="直線コネクタ 35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356" name="テキスト ボックス 355"/>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7" name="直線コネクタ 3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358" name="テキスト ボックス 35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5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360" name="直線コネクタ 359"/>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361"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362" name="直線コネクタ 361"/>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363"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364" name="直線コネクタ 363"/>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365" name="【学校施設】&#10;一人当たり面積平均値テキスト"/>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366" name="フローチャート : 判断 365"/>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367" name="フローチャート : 判断 366"/>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68" name="テキスト ボックス 3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9" name="テキスト ボックス 3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0" name="テキスト ボックス 3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1" name="テキスト ボックス 3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2" name="テキスト ボックス 3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148234</xdr:rowOff>
    </xdr:from>
    <xdr:to>
      <xdr:col>31</xdr:col>
      <xdr:colOff>85725</xdr:colOff>
      <xdr:row>60</xdr:row>
      <xdr:rowOff>78384</xdr:rowOff>
    </xdr:to>
    <xdr:sp macro="" textlink="">
      <xdr:nvSpPr>
        <xdr:cNvPr id="373" name="円/楕円 372"/>
        <xdr:cNvSpPr/>
      </xdr:nvSpPr>
      <xdr:spPr>
        <a:xfrm>
          <a:off x="21272500" y="1026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2303</xdr:rowOff>
    </xdr:from>
    <xdr:ext cx="469744" cy="259045"/>
    <xdr:sp macro="" textlink="">
      <xdr:nvSpPr>
        <xdr:cNvPr id="374" name="n_1aveValue【学校施設】&#10;一人当たり面積"/>
        <xdr:cNvSpPr txBox="1"/>
      </xdr:nvSpPr>
      <xdr:spPr>
        <a:xfrm>
          <a:off x="210757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94911</xdr:rowOff>
    </xdr:from>
    <xdr:ext cx="469744" cy="259045"/>
    <xdr:sp macro="" textlink="">
      <xdr:nvSpPr>
        <xdr:cNvPr id="375" name="n_1mainValue【学校施設】&#10;一人当たり面積"/>
        <xdr:cNvSpPr txBox="1"/>
      </xdr:nvSpPr>
      <xdr:spPr>
        <a:xfrm>
          <a:off x="21075727" y="1003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6" name="正方形/長方形 3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377" name="正方形/長方形 376"/>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378" name="正方形/長方形 377"/>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379" name="正方形/長方形 378"/>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380" name="正方形/長方形 379"/>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1" name="正方形/長方形 38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2" name="正方形/長方形 3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383" name="正方形/長方形 382"/>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384" name="正方形/長方形 383"/>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385" name="正方形/長方形 384"/>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386" name="正方形/長方形 385"/>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87" name="正方形/長方形 38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88" name="正方形/長方形 3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89" name="正方形/長方形 3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0" name="正方形/長方形 3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1" name="正方形/長方形 3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2" name="正方形/長方形 3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3" name="正方形/長方形 3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4" name="正方形/長方形 3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95" name="正方形/長方形 39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396" name="正方形/長方形 3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97" name="正方形/長方形 3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98" name="正方形/長方形 3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99" name="正方形/長方形 3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00" name="正方形/長方形 3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01" name="正方形/長方形 4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02" name="正方形/長方形 4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03" name="正方形/長方形 40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04" name="正方形/長方形 4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05" name="正方形/長方形 4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06" name="テキスト ボックス 4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・類似団体と比較して、特に有形固定資産減価償却率が高くなっている施設は橋梁であり、有形固定資産減価償却率</a:t>
          </a:r>
          <a:r>
            <a:rPr kumimoji="1" lang="en-US" altLang="ja-JP" sz="1300">
              <a:latin typeface="ＭＳ Ｐゴシック"/>
            </a:rPr>
            <a:t>80.6</a:t>
          </a:r>
          <a:r>
            <a:rPr kumimoji="1" lang="ja-JP" altLang="en-US" sz="1300">
              <a:latin typeface="ＭＳ Ｐゴシック"/>
            </a:rPr>
            <a:t>％となっている。平成２９年度に個別施設計画を策定したところであり、同計画に基づいて老朽化対策に取り組んでいくこととしている。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高知県大川村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405
404
95.27
2,070,771
2,007,405
21,033
706,405
2,279,354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72" name="正方形/長方形 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73" name="テキスト ボックス 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74" name="直線コネクタ 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75" name="テキスト ボックス 7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76" name="直線コネクタ 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77" name="テキスト ボックス 7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78" name="直線コネクタ 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79" name="テキスト ボックス 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80" name="直線コネクタ 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81" name="テキスト ボックス 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82" name="直線コネクタ 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83" name="テキスト ボックス 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84" name="直線コネクタ 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85" name="テキスト ボックス 8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86" name="直線コネクタ 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87" name="テキスト ボックス 8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19050</xdr:rowOff>
    </xdr:to>
    <xdr:cxnSp macro="">
      <xdr:nvCxnSpPr>
        <xdr:cNvPr id="89" name="直線コネクタ 88"/>
        <xdr:cNvCxnSpPr/>
      </xdr:nvCxnSpPr>
      <xdr:spPr>
        <a:xfrm flipV="1">
          <a:off x="4634865" y="133350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22877</xdr:rowOff>
    </xdr:from>
    <xdr:ext cx="405111" cy="259045"/>
    <xdr:sp macro="" textlink="">
      <xdr:nvSpPr>
        <xdr:cNvPr id="90" name="【福祉施設】&#10;有形固定資産減価償却率最小値テキスト"/>
        <xdr:cNvSpPr txBox="1"/>
      </xdr:nvSpPr>
      <xdr:spPr>
        <a:xfrm>
          <a:off x="4724400"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422275</xdr:colOff>
      <xdr:row>86</xdr:row>
      <xdr:rowOff>19050</xdr:rowOff>
    </xdr:from>
    <xdr:to>
      <xdr:col>6</xdr:col>
      <xdr:colOff>600075</xdr:colOff>
      <xdr:row>86</xdr:row>
      <xdr:rowOff>19050</xdr:rowOff>
    </xdr:to>
    <xdr:cxnSp macro="">
      <xdr:nvCxnSpPr>
        <xdr:cNvPr id="91" name="直線コネクタ 90"/>
        <xdr:cNvCxnSpPr/>
      </xdr:nvCxnSpPr>
      <xdr:spPr>
        <a:xfrm>
          <a:off x="4546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92"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93" name="直線コネクタ 9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78122</xdr:rowOff>
    </xdr:from>
    <xdr:ext cx="405111" cy="259045"/>
    <xdr:sp macro="" textlink="">
      <xdr:nvSpPr>
        <xdr:cNvPr id="94" name="【福祉施設】&#10;有形固定資産減価償却率平均値テキスト"/>
        <xdr:cNvSpPr txBox="1"/>
      </xdr:nvSpPr>
      <xdr:spPr>
        <a:xfrm>
          <a:off x="4724400" y="14308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99695</xdr:rowOff>
    </xdr:from>
    <xdr:to>
      <xdr:col>6</xdr:col>
      <xdr:colOff>561975</xdr:colOff>
      <xdr:row>84</xdr:row>
      <xdr:rowOff>29845</xdr:rowOff>
    </xdr:to>
    <xdr:sp macro="" textlink="">
      <xdr:nvSpPr>
        <xdr:cNvPr id="95" name="フローチャート : 判断 94"/>
        <xdr:cNvSpPr/>
      </xdr:nvSpPr>
      <xdr:spPr>
        <a:xfrm>
          <a:off x="45847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69214</xdr:rowOff>
    </xdr:from>
    <xdr:to>
      <xdr:col>5</xdr:col>
      <xdr:colOff>409575</xdr:colOff>
      <xdr:row>83</xdr:row>
      <xdr:rowOff>170814</xdr:rowOff>
    </xdr:to>
    <xdr:sp macro="" textlink="">
      <xdr:nvSpPr>
        <xdr:cNvPr id="96" name="フローチャート : 判断 95"/>
        <xdr:cNvSpPr/>
      </xdr:nvSpPr>
      <xdr:spPr>
        <a:xfrm>
          <a:off x="3746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15891</xdr:rowOff>
    </xdr:from>
    <xdr:ext cx="405111" cy="259045"/>
    <xdr:sp macro="" textlink="">
      <xdr:nvSpPr>
        <xdr:cNvPr id="97" name="n_1aveValue【福祉施設】&#10;有形固定資産減価償却率"/>
        <xdr:cNvSpPr txBox="1"/>
      </xdr:nvSpPr>
      <xdr:spPr>
        <a:xfrm>
          <a:off x="3582043"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98" name="テキスト ボックス 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99" name="テキスト ボックス 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00" name="テキスト ボックス 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01" name="テキスト ボックス 1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02" name="テキスト ボックス 1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128270</xdr:rowOff>
    </xdr:from>
    <xdr:to>
      <xdr:col>5</xdr:col>
      <xdr:colOff>409575</xdr:colOff>
      <xdr:row>85</xdr:row>
      <xdr:rowOff>58420</xdr:rowOff>
    </xdr:to>
    <xdr:sp macro="" textlink="">
      <xdr:nvSpPr>
        <xdr:cNvPr id="103" name="円/楕円 102"/>
        <xdr:cNvSpPr/>
      </xdr:nvSpPr>
      <xdr:spPr>
        <a:xfrm>
          <a:off x="3746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49547</xdr:rowOff>
    </xdr:from>
    <xdr:ext cx="405111" cy="259045"/>
    <xdr:sp macro="" textlink="">
      <xdr:nvSpPr>
        <xdr:cNvPr id="104" name="n_1mainValue【福祉施設】&#10;有形固定資産減価償却率"/>
        <xdr:cNvSpPr txBox="1"/>
      </xdr:nvSpPr>
      <xdr:spPr>
        <a:xfrm>
          <a:off x="3582043"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05" name="正方形/長方形 1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06" name="正方形/長方形 1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07" name="正方形/長方形 1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08" name="正方形/長方形 1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09" name="正方形/長方形 1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10" name="正方形/長方形 1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11" name="正方形/長方形 1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12" name="正方形/長方形 1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13" name="テキスト ボックス 1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14" name="直線コネクタ 1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15" name="テキスト ボックス 114"/>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116" name="直線コネクタ 11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17" name="テキスト ボックス 11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18" name="直線コネクタ 11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19" name="テキスト ボックス 11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20" name="直線コネクタ 1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21" name="テキスト ボックス 1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22" name="直線コネクタ 12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23" name="テキスト ボックス 12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24" name="直線コネクタ 12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25" name="テキスト ボックス 12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26" name="直線コネクタ 1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27" name="テキスト ボックス 1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2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41911</xdr:rowOff>
    </xdr:from>
    <xdr:to>
      <xdr:col>15</xdr:col>
      <xdr:colOff>180340</xdr:colOff>
      <xdr:row>86</xdr:row>
      <xdr:rowOff>24385</xdr:rowOff>
    </xdr:to>
    <xdr:cxnSp macro="">
      <xdr:nvCxnSpPr>
        <xdr:cNvPr id="129" name="直線コネクタ 128"/>
        <xdr:cNvCxnSpPr/>
      </xdr:nvCxnSpPr>
      <xdr:spPr>
        <a:xfrm flipV="1">
          <a:off x="10476865" y="13415011"/>
          <a:ext cx="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28212</xdr:rowOff>
    </xdr:from>
    <xdr:ext cx="469744" cy="259045"/>
    <xdr:sp macro="" textlink="">
      <xdr:nvSpPr>
        <xdr:cNvPr id="130" name="【福祉施設】&#10;一人当たり面積最小値テキスト"/>
        <xdr:cNvSpPr txBox="1"/>
      </xdr:nvSpPr>
      <xdr:spPr>
        <a:xfrm>
          <a:off x="105664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0.618</a:t>
          </a:r>
          <a:endParaRPr kumimoji="1" lang="ja-JP" altLang="en-US" sz="1000" b="1">
            <a:latin typeface="ＭＳ Ｐゴシック"/>
          </a:endParaRPr>
        </a:p>
      </xdr:txBody>
    </xdr:sp>
    <xdr:clientData/>
  </xdr:oneCellAnchor>
  <xdr:twoCellAnchor>
    <xdr:from>
      <xdr:col>15</xdr:col>
      <xdr:colOff>92075</xdr:colOff>
      <xdr:row>86</xdr:row>
      <xdr:rowOff>24385</xdr:rowOff>
    </xdr:from>
    <xdr:to>
      <xdr:col>15</xdr:col>
      <xdr:colOff>269875</xdr:colOff>
      <xdr:row>86</xdr:row>
      <xdr:rowOff>24385</xdr:rowOff>
    </xdr:to>
    <xdr:cxnSp macro="">
      <xdr:nvCxnSpPr>
        <xdr:cNvPr id="131" name="直線コネクタ 130"/>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160038</xdr:rowOff>
    </xdr:from>
    <xdr:ext cx="469744" cy="259045"/>
    <xdr:sp macro="" textlink="">
      <xdr:nvSpPr>
        <xdr:cNvPr id="132" name="【福祉施設】&#10;一人当たり面積最大値テキスト"/>
        <xdr:cNvSpPr txBox="1"/>
      </xdr:nvSpPr>
      <xdr:spPr>
        <a:xfrm>
          <a:off x="10566400" y="1319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2.395</a:t>
          </a:r>
          <a:endParaRPr kumimoji="1" lang="ja-JP" altLang="en-US" sz="1000" b="1">
            <a:latin typeface="ＭＳ Ｐゴシック"/>
          </a:endParaRPr>
        </a:p>
      </xdr:txBody>
    </xdr:sp>
    <xdr:clientData/>
  </xdr:oneCellAnchor>
  <xdr:twoCellAnchor>
    <xdr:from>
      <xdr:col>15</xdr:col>
      <xdr:colOff>92075</xdr:colOff>
      <xdr:row>78</xdr:row>
      <xdr:rowOff>41911</xdr:rowOff>
    </xdr:from>
    <xdr:to>
      <xdr:col>15</xdr:col>
      <xdr:colOff>269875</xdr:colOff>
      <xdr:row>78</xdr:row>
      <xdr:rowOff>41911</xdr:rowOff>
    </xdr:to>
    <xdr:cxnSp macro="">
      <xdr:nvCxnSpPr>
        <xdr:cNvPr id="133" name="直線コネクタ 132"/>
        <xdr:cNvCxnSpPr/>
      </xdr:nvCxnSpPr>
      <xdr:spPr>
        <a:xfrm>
          <a:off x="10388600" y="1341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62501</xdr:rowOff>
    </xdr:from>
    <xdr:ext cx="469744" cy="259045"/>
    <xdr:sp macro="" textlink="">
      <xdr:nvSpPr>
        <xdr:cNvPr id="134" name="【福祉施設】&#10;一人当たり面積平均値テキスト"/>
        <xdr:cNvSpPr txBox="1"/>
      </xdr:nvSpPr>
      <xdr:spPr>
        <a:xfrm>
          <a:off x="10566400" y="1412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84074</xdr:rowOff>
    </xdr:from>
    <xdr:to>
      <xdr:col>15</xdr:col>
      <xdr:colOff>231775</xdr:colOff>
      <xdr:row>83</xdr:row>
      <xdr:rowOff>14224</xdr:rowOff>
    </xdr:to>
    <xdr:sp macro="" textlink="">
      <xdr:nvSpPr>
        <xdr:cNvPr id="135" name="フローチャート : 判断 134"/>
        <xdr:cNvSpPr/>
      </xdr:nvSpPr>
      <xdr:spPr>
        <a:xfrm>
          <a:off x="10426700" y="141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19304</xdr:rowOff>
    </xdr:from>
    <xdr:to>
      <xdr:col>14</xdr:col>
      <xdr:colOff>79375</xdr:colOff>
      <xdr:row>85</xdr:row>
      <xdr:rowOff>120904</xdr:rowOff>
    </xdr:to>
    <xdr:sp macro="" textlink="">
      <xdr:nvSpPr>
        <xdr:cNvPr id="136" name="フローチャート : 判断 135"/>
        <xdr:cNvSpPr/>
      </xdr:nvSpPr>
      <xdr:spPr>
        <a:xfrm>
          <a:off x="9588500" y="1459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112031</xdr:rowOff>
    </xdr:from>
    <xdr:ext cx="469744" cy="259045"/>
    <xdr:sp macro="" textlink="">
      <xdr:nvSpPr>
        <xdr:cNvPr id="137" name="n_1aveValue【福祉施設】&#10;一人当たり面積"/>
        <xdr:cNvSpPr txBox="1"/>
      </xdr:nvSpPr>
      <xdr:spPr>
        <a:xfrm>
          <a:off x="93917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0.783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38" name="テキスト ボックス 1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39" name="テキスト ボックス 1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40" name="テキスト ボックス 1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41" name="テキスト ボックス 1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42" name="テキスト ボックス 1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29211</xdr:rowOff>
    </xdr:from>
    <xdr:to>
      <xdr:col>14</xdr:col>
      <xdr:colOff>79375</xdr:colOff>
      <xdr:row>80</xdr:row>
      <xdr:rowOff>130811</xdr:rowOff>
    </xdr:to>
    <xdr:sp macro="" textlink="">
      <xdr:nvSpPr>
        <xdr:cNvPr id="143" name="円/楕円 142"/>
        <xdr:cNvSpPr/>
      </xdr:nvSpPr>
      <xdr:spPr>
        <a:xfrm>
          <a:off x="95885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78</xdr:row>
      <xdr:rowOff>147338</xdr:rowOff>
    </xdr:from>
    <xdr:ext cx="469744" cy="259045"/>
    <xdr:sp macro="" textlink="">
      <xdr:nvSpPr>
        <xdr:cNvPr id="144" name="n_1mainValue【福祉施設】&#10;一人当たり面積"/>
        <xdr:cNvSpPr txBox="1"/>
      </xdr:nvSpPr>
      <xdr:spPr>
        <a:xfrm>
          <a:off x="9391727" y="1352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145" name="正方形/長方形 1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6" name="正方形/長方形 1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7" name="正方形/長方形 1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8" name="正方形/長方形 1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9" name="正方形/長方形 1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50" name="正方形/長方形 1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1" name="正方形/長方形 1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2" name="正方形/長方形 1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3" name="正方形/長方形 1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4" name="正方形/長方形 1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5" name="正方形/長方形 1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56" name="正方形/長方形 1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7" name="正方形/長方形 1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8" name="正方形/長方形 1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59" name="正方形/長方形 1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60" name="正方形/長方形 1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61" name="正方形/長方形 1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2" name="正方形/長方形 1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3" name="正方形/長方形 1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4" name="正方形/長方形 1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5" name="正方形/長方形 1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6" name="正方形/長方形 1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7" name="正方形/長方形 1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8" name="正方形/長方形 16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169" name="正方形/長方形 1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70" name="正方形/長方形 1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71" name="正方形/長方形 1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72" name="正方形/長方形 1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73" name="正方形/長方形 1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74" name="正方形/長方形 1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75" name="正方形/長方形 1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38,768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76" name="正方形/長方形 17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177" name="正方形/長方形 1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78" name="正方形/長方形 1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79" name="正方形/長方形 1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80" name="正方形/長方形 1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81" name="正方形/長方形 1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82" name="正方形/長方形 1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83" name="正方形/長方形 1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84" name="正方形/長方形 18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185" name="正方形/長方形 18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186" name="正方形/長方形 1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187" name="正方形/長方形 1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188" name="正方形/長方形 1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189" name="正方形/長方形 1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190" name="正方形/長方形 1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191" name="正方形/長方形 1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192" name="正方形/長方形 19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193" name="正方形/長方形 1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194" name="正方形/長方形 1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195" name="正方形/長方形 1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196" name="正方形/長方形 1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197" name="正方形/長方形 1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198" name="正方形/長方形 1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199" name="正方形/長方形 1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00" name="正方形/長方形 1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01" name="テキスト ボックス 2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02" name="直線コネクタ 2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203" name="直線コネクタ 20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204" name="テキスト ボックス 20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205" name="直線コネクタ 20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206" name="テキスト ボックス 20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207" name="直線コネクタ 20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208" name="テキスト ボックス 20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209" name="直線コネクタ 20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210" name="テキスト ボックス 20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211" name="直線コネクタ 21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212" name="テキスト ボックス 21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213" name="直線コネクタ 21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214" name="テキスト ボックス 21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15" name="直線コネクタ 2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16" name="テキスト ボックス 2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1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132806</xdr:rowOff>
    </xdr:from>
    <xdr:to>
      <xdr:col>23</xdr:col>
      <xdr:colOff>516889</xdr:colOff>
      <xdr:row>86</xdr:row>
      <xdr:rowOff>136071</xdr:rowOff>
    </xdr:to>
    <xdr:cxnSp macro="">
      <xdr:nvCxnSpPr>
        <xdr:cNvPr id="218" name="直線コネクタ 217"/>
        <xdr:cNvCxnSpPr/>
      </xdr:nvCxnSpPr>
      <xdr:spPr>
        <a:xfrm flipV="1">
          <a:off x="16318864" y="1333445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139898</xdr:rowOff>
    </xdr:from>
    <xdr:ext cx="340478" cy="259045"/>
    <xdr:sp macro="" textlink="">
      <xdr:nvSpPr>
        <xdr:cNvPr id="219" name="【消防施設】&#10;有形固定資産減価償却率最小値テキスト"/>
        <xdr:cNvSpPr txBox="1"/>
      </xdr:nvSpPr>
      <xdr:spPr>
        <a:xfrm>
          <a:off x="164084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86</xdr:row>
      <xdr:rowOff>136071</xdr:rowOff>
    </xdr:from>
    <xdr:to>
      <xdr:col>23</xdr:col>
      <xdr:colOff>606425</xdr:colOff>
      <xdr:row>86</xdr:row>
      <xdr:rowOff>136071</xdr:rowOff>
    </xdr:to>
    <xdr:cxnSp macro="">
      <xdr:nvCxnSpPr>
        <xdr:cNvPr id="220" name="直線コネクタ 219"/>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79483</xdr:rowOff>
    </xdr:from>
    <xdr:ext cx="405111" cy="259045"/>
    <xdr:sp macro="" textlink="">
      <xdr:nvSpPr>
        <xdr:cNvPr id="221" name="【消防施設】&#10;有形固定資産減価償却率最大値テキスト"/>
        <xdr:cNvSpPr txBox="1"/>
      </xdr:nvSpPr>
      <xdr:spPr>
        <a:xfrm>
          <a:off x="164084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77</xdr:row>
      <xdr:rowOff>132806</xdr:rowOff>
    </xdr:from>
    <xdr:to>
      <xdr:col>23</xdr:col>
      <xdr:colOff>606425</xdr:colOff>
      <xdr:row>77</xdr:row>
      <xdr:rowOff>132806</xdr:rowOff>
    </xdr:to>
    <xdr:cxnSp macro="">
      <xdr:nvCxnSpPr>
        <xdr:cNvPr id="222" name="直線コネクタ 221"/>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73496</xdr:rowOff>
    </xdr:from>
    <xdr:ext cx="405111" cy="259045"/>
    <xdr:sp macro="" textlink="">
      <xdr:nvSpPr>
        <xdr:cNvPr id="223" name="【消防施設】&#10;有形固定資産減価償却率平均値テキスト"/>
        <xdr:cNvSpPr txBox="1"/>
      </xdr:nvSpPr>
      <xdr:spPr>
        <a:xfrm>
          <a:off x="16408400" y="1413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95069</xdr:rowOff>
    </xdr:from>
    <xdr:to>
      <xdr:col>23</xdr:col>
      <xdr:colOff>568325</xdr:colOff>
      <xdr:row>83</xdr:row>
      <xdr:rowOff>25219</xdr:rowOff>
    </xdr:to>
    <xdr:sp macro="" textlink="">
      <xdr:nvSpPr>
        <xdr:cNvPr id="224" name="フローチャート : 判断 223"/>
        <xdr:cNvSpPr/>
      </xdr:nvSpPr>
      <xdr:spPr>
        <a:xfrm>
          <a:off x="162687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122827</xdr:rowOff>
    </xdr:from>
    <xdr:to>
      <xdr:col>22</xdr:col>
      <xdr:colOff>415925</xdr:colOff>
      <xdr:row>81</xdr:row>
      <xdr:rowOff>52977</xdr:rowOff>
    </xdr:to>
    <xdr:sp macro="" textlink="">
      <xdr:nvSpPr>
        <xdr:cNvPr id="225" name="フローチャート : 判断 224"/>
        <xdr:cNvSpPr/>
      </xdr:nvSpPr>
      <xdr:spPr>
        <a:xfrm>
          <a:off x="15430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69504</xdr:rowOff>
    </xdr:from>
    <xdr:ext cx="405111" cy="259045"/>
    <xdr:sp macro="" textlink="">
      <xdr:nvSpPr>
        <xdr:cNvPr id="226" name="n_1aveValue【消防施設】&#10;有形固定資産減価償却率"/>
        <xdr:cNvSpPr txBox="1"/>
      </xdr:nvSpPr>
      <xdr:spPr>
        <a:xfrm>
          <a:off x="15266043"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27" name="テキスト ボックス 2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28" name="テキスト ボックス 2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29" name="テキスト ボックス 2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30" name="テキスト ボックス 2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31" name="テキスト ボックス 2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90170</xdr:rowOff>
    </xdr:from>
    <xdr:to>
      <xdr:col>22</xdr:col>
      <xdr:colOff>415925</xdr:colOff>
      <xdr:row>82</xdr:row>
      <xdr:rowOff>20320</xdr:rowOff>
    </xdr:to>
    <xdr:sp macro="" textlink="">
      <xdr:nvSpPr>
        <xdr:cNvPr id="232" name="円/楕円 231"/>
        <xdr:cNvSpPr/>
      </xdr:nvSpPr>
      <xdr:spPr>
        <a:xfrm>
          <a:off x="15430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11447</xdr:rowOff>
    </xdr:from>
    <xdr:ext cx="405111" cy="259045"/>
    <xdr:sp macro="" textlink="">
      <xdr:nvSpPr>
        <xdr:cNvPr id="233" name="n_1mainValue【消防施設】&#10;有形固定資産減価償却率"/>
        <xdr:cNvSpPr txBox="1"/>
      </xdr:nvSpPr>
      <xdr:spPr>
        <a:xfrm>
          <a:off x="15266043"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234" name="正方形/長方形 2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35" name="正方形/長方形 2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36" name="正方形/長方形 2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37" name="正方形/長方形 2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38" name="正方形/長方形 2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39" name="正方形/長方形 2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40" name="正方形/長方形 2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41" name="正方形/長方形 2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242" name="テキスト ボックス 2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243" name="直線コネクタ 2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244" name="直線コネクタ 24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245" name="テキスト ボックス 24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246" name="直線コネクタ 24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247" name="テキスト ボックス 24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248" name="直線コネクタ 24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249" name="テキスト ボックス 24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250" name="直線コネクタ 24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251" name="テキスト ボックス 25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252" name="直線コネクタ 25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253" name="テキスト ボックス 25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254" name="直線コネクタ 2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255" name="テキスト ボックス 2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2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86</xdr:row>
      <xdr:rowOff>68580</xdr:rowOff>
    </xdr:to>
    <xdr:cxnSp macro="">
      <xdr:nvCxnSpPr>
        <xdr:cNvPr id="257" name="直線コネクタ 256"/>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72407</xdr:rowOff>
    </xdr:from>
    <xdr:ext cx="469744" cy="259045"/>
    <xdr:sp macro="" textlink="">
      <xdr:nvSpPr>
        <xdr:cNvPr id="258" name="【消防施設】&#10;一人当たり面積最小値テキスト"/>
        <xdr:cNvSpPr txBox="1"/>
      </xdr:nvSpPr>
      <xdr:spPr>
        <a:xfrm>
          <a:off x="222504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68580</xdr:rowOff>
    </xdr:from>
    <xdr:to>
      <xdr:col>32</xdr:col>
      <xdr:colOff>276225</xdr:colOff>
      <xdr:row>86</xdr:row>
      <xdr:rowOff>68580</xdr:rowOff>
    </xdr:to>
    <xdr:cxnSp macro="">
      <xdr:nvCxnSpPr>
        <xdr:cNvPr id="259" name="直線コネクタ 258"/>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260" name="【消防施設】&#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261" name="直線コネクタ 260"/>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87647</xdr:rowOff>
    </xdr:from>
    <xdr:ext cx="469744" cy="259045"/>
    <xdr:sp macro="" textlink="">
      <xdr:nvSpPr>
        <xdr:cNvPr id="262" name="【消防施設】&#10;一人当たり面積平均値テキスト"/>
        <xdr:cNvSpPr txBox="1"/>
      </xdr:nvSpPr>
      <xdr:spPr>
        <a:xfrm>
          <a:off x="22250400" y="1397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109220</xdr:rowOff>
    </xdr:from>
    <xdr:to>
      <xdr:col>32</xdr:col>
      <xdr:colOff>238125</xdr:colOff>
      <xdr:row>82</xdr:row>
      <xdr:rowOff>39370</xdr:rowOff>
    </xdr:to>
    <xdr:sp macro="" textlink="">
      <xdr:nvSpPr>
        <xdr:cNvPr id="263" name="フローチャート : 判断 262"/>
        <xdr:cNvSpPr/>
      </xdr:nvSpPr>
      <xdr:spPr>
        <a:xfrm>
          <a:off x="22110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101600</xdr:rowOff>
    </xdr:from>
    <xdr:to>
      <xdr:col>31</xdr:col>
      <xdr:colOff>85725</xdr:colOff>
      <xdr:row>80</xdr:row>
      <xdr:rowOff>31750</xdr:rowOff>
    </xdr:to>
    <xdr:sp macro="" textlink="">
      <xdr:nvSpPr>
        <xdr:cNvPr id="264" name="フローチャート : 判断 263"/>
        <xdr:cNvSpPr/>
      </xdr:nvSpPr>
      <xdr:spPr>
        <a:xfrm>
          <a:off x="212725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22877</xdr:rowOff>
    </xdr:from>
    <xdr:ext cx="469744" cy="259045"/>
    <xdr:sp macro="" textlink="">
      <xdr:nvSpPr>
        <xdr:cNvPr id="265" name="n_1aveValue【消防施設】&#10;一人当たり面積"/>
        <xdr:cNvSpPr txBox="1"/>
      </xdr:nvSpPr>
      <xdr:spPr>
        <a:xfrm>
          <a:off x="21075727" y="1373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266" name="テキスト ボックス 2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267" name="テキスト ボックス 2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268" name="テキスト ボックス 2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269" name="テキスト ボックス 2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270" name="テキスト ボックス 2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74930</xdr:rowOff>
    </xdr:from>
    <xdr:to>
      <xdr:col>31</xdr:col>
      <xdr:colOff>85725</xdr:colOff>
      <xdr:row>78</xdr:row>
      <xdr:rowOff>5080</xdr:rowOff>
    </xdr:to>
    <xdr:sp macro="" textlink="">
      <xdr:nvSpPr>
        <xdr:cNvPr id="271" name="円/楕円 270"/>
        <xdr:cNvSpPr/>
      </xdr:nvSpPr>
      <xdr:spPr>
        <a:xfrm>
          <a:off x="2127250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21607</xdr:rowOff>
    </xdr:from>
    <xdr:ext cx="469744" cy="259045"/>
    <xdr:sp macro="" textlink="">
      <xdr:nvSpPr>
        <xdr:cNvPr id="272" name="n_1mainValue【消防施設】&#10;一人当たり面積"/>
        <xdr:cNvSpPr txBox="1"/>
      </xdr:nvSpPr>
      <xdr:spPr>
        <a:xfrm>
          <a:off x="21075727" y="1305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0.402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273" name="正方形/長方形 2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74" name="正方形/長方形 2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75" name="正方形/長方形 2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76" name="正方形/長方形 2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77" name="正方形/長方形 2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78" name="正方形/長方形 2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79" name="正方形/長方形 2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280" name="正方形/長方形 2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81" name="テキスト ボックス 2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82" name="直線コネクタ 2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283" name="テキスト ボックス 28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284" name="直線コネクタ 28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285" name="テキスト ボックス 28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286" name="直線コネクタ 28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287" name="テキスト ボックス 28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288" name="直線コネクタ 28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289" name="テキスト ボックス 28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290" name="直線コネクタ 28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291" name="テキスト ボックス 29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292" name="直線コネクタ 29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293" name="テキスト ボックス 29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94" name="直線コネクタ 2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295" name="テキスト ボックス 29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29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297" name="直線コネクタ 296"/>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298"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299" name="直線コネクタ 29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300"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301" name="直線コネクタ 300"/>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302" name="【庁舎】&#10;有形固定資産減価償却率平均値テキスト"/>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303" name="フローチャート : 判断 302"/>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304" name="フローチャート : 判断 303"/>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162577</xdr:rowOff>
    </xdr:from>
    <xdr:ext cx="405111" cy="259045"/>
    <xdr:sp macro="" textlink="">
      <xdr:nvSpPr>
        <xdr:cNvPr id="305" name="n_1aveValue【庁舎】&#10;有形固定資産減価償却率"/>
        <xdr:cNvSpPr txBox="1"/>
      </xdr:nvSpPr>
      <xdr:spPr>
        <a:xfrm>
          <a:off x="15266043"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06" name="テキスト ボックス 3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07" name="テキスト ボックス 3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08" name="テキスト ボックス 3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09" name="テキスト ボックス 3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10" name="テキスト ボックス 3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82550</xdr:rowOff>
    </xdr:from>
    <xdr:to>
      <xdr:col>22</xdr:col>
      <xdr:colOff>415925</xdr:colOff>
      <xdr:row>109</xdr:row>
      <xdr:rowOff>12700</xdr:rowOff>
    </xdr:to>
    <xdr:sp macro="" textlink="">
      <xdr:nvSpPr>
        <xdr:cNvPr id="311" name="円/楕円 310"/>
        <xdr:cNvSpPr/>
      </xdr:nvSpPr>
      <xdr:spPr>
        <a:xfrm>
          <a:off x="154305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109</xdr:row>
      <xdr:rowOff>3827</xdr:rowOff>
    </xdr:from>
    <xdr:ext cx="405111" cy="259045"/>
    <xdr:sp macro="" textlink="">
      <xdr:nvSpPr>
        <xdr:cNvPr id="312" name="n_1mainValue【庁舎】&#10;有形固定資産減価償却率"/>
        <xdr:cNvSpPr txBox="1"/>
      </xdr:nvSpPr>
      <xdr:spPr>
        <a:xfrm>
          <a:off x="15266043"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13" name="正方形/長方形 3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14" name="正方形/長方形 3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15" name="正方形/長方形 3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16" name="正方形/長方形 3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17" name="正方形/長方形 3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18" name="正方形/長方形 3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19" name="正方形/長方形 3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20" name="正方形/長方形 3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21" name="テキスト ボックス 3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22" name="直線コネクタ 3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23" name="直線コネクタ 32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24" name="テキスト ボックス 32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25" name="直線コネクタ 32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26" name="テキスト ボックス 32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27" name="直線コネクタ 32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28" name="テキスト ボックス 32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29" name="直線コネクタ 32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30" name="テキスト ボックス 32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31" name="直線コネクタ 3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32" name="テキスト ボックス 33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3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334" name="直線コネクタ 333"/>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335"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336" name="直線コネクタ 335"/>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337"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338" name="直線コネクタ 337"/>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339" name="【庁舎】&#10;一人当たり面積平均値テキスト"/>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340" name="フローチャート : 判断 339"/>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341" name="フローチャート : 判断 340"/>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83838</xdr:rowOff>
    </xdr:from>
    <xdr:ext cx="469744" cy="259045"/>
    <xdr:sp macro="" textlink="">
      <xdr:nvSpPr>
        <xdr:cNvPr id="342" name="n_1aveValue【庁舎】&#10;一人当たり面積"/>
        <xdr:cNvSpPr txBox="1"/>
      </xdr:nvSpPr>
      <xdr:spPr>
        <a:xfrm>
          <a:off x="21075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343" name="テキスト ボックス 3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44" name="テキスト ボックス 3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45" name="テキスト ボックス 3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46" name="テキスト ボックス 3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47" name="テキスト ボックス 3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144729</xdr:rowOff>
    </xdr:from>
    <xdr:to>
      <xdr:col>31</xdr:col>
      <xdr:colOff>85725</xdr:colOff>
      <xdr:row>102</xdr:row>
      <xdr:rowOff>74879</xdr:rowOff>
    </xdr:to>
    <xdr:sp macro="" textlink="">
      <xdr:nvSpPr>
        <xdr:cNvPr id="348" name="円/楕円 347"/>
        <xdr:cNvSpPr/>
      </xdr:nvSpPr>
      <xdr:spPr>
        <a:xfrm>
          <a:off x="21272500" y="1746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100</xdr:row>
      <xdr:rowOff>91406</xdr:rowOff>
    </xdr:from>
    <xdr:ext cx="469744" cy="259045"/>
    <xdr:sp macro="" textlink="">
      <xdr:nvSpPr>
        <xdr:cNvPr id="349" name="n_1mainValue【庁舎】&#10;一人当たり面積"/>
        <xdr:cNvSpPr txBox="1"/>
      </xdr:nvSpPr>
      <xdr:spPr>
        <a:xfrm>
          <a:off x="21075727" y="17236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350" name="正方形/長方形 3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51" name="正方形/長方形 3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352" name="テキスト ボックス 3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・類似団体と比較して、特に有形固定資産減価償却率が高くなっている施設は橋梁であり、有形固定資産減価償却率</a:t>
          </a:r>
          <a:r>
            <a:rPr kumimoji="1" lang="en-US" altLang="ja-JP" sz="1300">
              <a:solidFill>
                <a:schemeClr val="dk1"/>
              </a:solidFill>
              <a:effectLst/>
              <a:latin typeface="+mn-lt"/>
              <a:ea typeface="+mn-ea"/>
              <a:cs typeface="+mn-cs"/>
            </a:rPr>
            <a:t>80.6</a:t>
          </a:r>
          <a:r>
            <a:rPr kumimoji="1" lang="ja-JP" altLang="ja-JP" sz="1300">
              <a:solidFill>
                <a:schemeClr val="dk1"/>
              </a:solidFill>
              <a:effectLst/>
              <a:latin typeface="+mn-lt"/>
              <a:ea typeface="+mn-ea"/>
              <a:cs typeface="+mn-cs"/>
            </a:rPr>
            <a:t>％となっている。平成２９年度に個別施設計画を策定したところであり、同計画に基づいて老朽化対策に取り組んでいくこととしている。</a:t>
          </a:r>
          <a:endParaRPr lang="ja-JP" altLang="ja-JP" sz="13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高知県大川村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405
404
95.27
2,070,771
2,007,405
21,033
706,405
2,279,354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人口数が全国でも最小クラス</a:t>
          </a:r>
          <a:r>
            <a:rPr lang="ja-JP" altLang="en-US" sz="1300" b="0" i="0" baseline="0">
              <a:solidFill>
                <a:schemeClr val="dk1"/>
              </a:solidFill>
              <a:effectLst/>
              <a:latin typeface="+mn-lt"/>
              <a:ea typeface="+mn-ea"/>
              <a:cs typeface="+mn-cs"/>
            </a:rPr>
            <a:t>で、高齢化率が高い</a:t>
          </a:r>
          <a:r>
            <a:rPr lang="ja-JP" altLang="ja-JP" sz="1300" b="0" i="0" baseline="0">
              <a:solidFill>
                <a:schemeClr val="dk1"/>
              </a:solidFill>
              <a:effectLst/>
              <a:latin typeface="+mn-lt"/>
              <a:ea typeface="+mn-ea"/>
              <a:cs typeface="+mn-cs"/>
            </a:rPr>
            <a:t>自治体であるため、</a:t>
          </a:r>
          <a:r>
            <a:rPr lang="ja-JP" altLang="en-US" sz="1300" b="0" i="0" baseline="0">
              <a:solidFill>
                <a:schemeClr val="dk1"/>
              </a:solidFill>
              <a:effectLst/>
              <a:latin typeface="+mn-lt"/>
              <a:ea typeface="+mn-ea"/>
              <a:cs typeface="+mn-cs"/>
            </a:rPr>
            <a:t>財政基盤が弱く</a:t>
          </a:r>
          <a:r>
            <a:rPr lang="ja-JP" altLang="ja-JP" sz="1300" b="0" i="0" baseline="0">
              <a:solidFill>
                <a:schemeClr val="dk1"/>
              </a:solidFill>
              <a:effectLst/>
              <a:latin typeface="+mn-lt"/>
              <a:ea typeface="+mn-ea"/>
              <a:cs typeface="+mn-cs"/>
            </a:rPr>
            <a:t>全国平均はもちろん、高知県の平均も依然として大きく下回</a:t>
          </a:r>
          <a:r>
            <a:rPr lang="ja-JP" altLang="en-US" sz="1300" b="0" i="0" baseline="0">
              <a:solidFill>
                <a:schemeClr val="dk1"/>
              </a:solidFill>
              <a:effectLst/>
              <a:latin typeface="+mn-lt"/>
              <a:ea typeface="+mn-ea"/>
              <a:cs typeface="+mn-cs"/>
            </a:rPr>
            <a:t>っている。</a:t>
          </a:r>
          <a:r>
            <a:rPr lang="ja-JP" altLang="ja-JP" sz="1300" b="0" i="0" baseline="0">
              <a:solidFill>
                <a:schemeClr val="dk1"/>
              </a:solidFill>
              <a:effectLst/>
              <a:latin typeface="+mn-lt"/>
              <a:ea typeface="+mn-ea"/>
              <a:cs typeface="+mn-cs"/>
            </a:rPr>
            <a:t>財源の多くを地方交付税に依存せざるをえない財政状況が続いて</a:t>
          </a:r>
          <a:r>
            <a:rPr lang="ja-JP" altLang="en-US" sz="1300" b="0" i="0" baseline="0">
              <a:solidFill>
                <a:schemeClr val="dk1"/>
              </a:solidFill>
              <a:effectLst/>
              <a:latin typeface="+mn-lt"/>
              <a:ea typeface="+mn-ea"/>
              <a:cs typeface="+mn-cs"/>
            </a:rPr>
            <a:t>いるため、</a:t>
          </a:r>
          <a:r>
            <a:rPr lang="ja-JP" altLang="ja-JP" sz="1300" b="0" i="0" baseline="0">
              <a:solidFill>
                <a:schemeClr val="dk1"/>
              </a:solidFill>
              <a:effectLst/>
              <a:latin typeface="+mn-lt"/>
              <a:ea typeface="+mn-ea"/>
              <a:cs typeface="+mn-cs"/>
            </a:rPr>
            <a:t>地方交付税、特に普通交付税の交付額に大きく影響を受け</a:t>
          </a:r>
          <a:r>
            <a:rPr lang="ja-JP" altLang="en-US" sz="1300" b="0" i="0" baseline="0">
              <a:solidFill>
                <a:schemeClr val="dk1"/>
              </a:solidFill>
              <a:effectLst/>
              <a:latin typeface="+mn-lt"/>
              <a:ea typeface="+mn-ea"/>
              <a:cs typeface="+mn-cs"/>
            </a:rPr>
            <a:t>るが</a:t>
          </a:r>
          <a:r>
            <a:rPr lang="ja-JP" altLang="ja-JP" sz="1300" b="0" i="0" baseline="0">
              <a:solidFill>
                <a:schemeClr val="dk1"/>
              </a:solidFill>
              <a:effectLst/>
              <a:latin typeface="+mn-lt"/>
              <a:ea typeface="+mn-ea"/>
              <a:cs typeface="+mn-cs"/>
            </a:rPr>
            <a:t>、大型の建設事業が概ね完了した平成</a:t>
          </a:r>
          <a:r>
            <a:rPr lang="ja-JP" altLang="en-US" sz="1300" b="0" i="0" baseline="0">
              <a:solidFill>
                <a:schemeClr val="dk1"/>
              </a:solidFill>
              <a:effectLst/>
              <a:latin typeface="+mn-lt"/>
              <a:ea typeface="+mn-ea"/>
              <a:cs typeface="+mn-cs"/>
            </a:rPr>
            <a:t>３０</a:t>
          </a:r>
          <a:r>
            <a:rPr lang="ja-JP" altLang="ja-JP" sz="1300" b="0" i="0" baseline="0">
              <a:solidFill>
                <a:schemeClr val="dk1"/>
              </a:solidFill>
              <a:effectLst/>
              <a:latin typeface="+mn-lt"/>
              <a:ea typeface="+mn-ea"/>
              <a:cs typeface="+mn-cs"/>
            </a:rPr>
            <a:t>年度以降は</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人口減少</a:t>
          </a:r>
          <a:r>
            <a:rPr lang="ja-JP" altLang="en-US" sz="1300" b="0" i="0" baseline="0">
              <a:solidFill>
                <a:schemeClr val="dk1"/>
              </a:solidFill>
              <a:effectLst/>
              <a:latin typeface="+mn-lt"/>
              <a:ea typeface="+mn-ea"/>
              <a:cs typeface="+mn-cs"/>
            </a:rPr>
            <a:t>対策の成果をあげることで活力あるむらづくりを展開しつつ、行政の効率化に努めることにより財政の健全化を図っていく。</a:t>
          </a:r>
          <a:endParaRPr lang="en-US" altLang="ja-JP" sz="1300" b="0" i="0" baseline="0">
            <a:solidFill>
              <a:schemeClr val="dk1"/>
            </a:solidFill>
            <a:effectLst/>
            <a:latin typeface="+mn-lt"/>
            <a:ea typeface="+mn-ea"/>
            <a:cs typeface="+mn-cs"/>
          </a:endParaRPr>
        </a:p>
        <a:p>
          <a:pPr rtl="0" eaLnBrk="1" fontAlgn="auto" latinLnBrk="0" hangingPunct="1"/>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68580</xdr:rowOff>
    </xdr:from>
    <xdr:to>
      <xdr:col>7</xdr:col>
      <xdr:colOff>152400</xdr:colOff>
      <xdr:row>44</xdr:row>
      <xdr:rowOff>78232</xdr:rowOff>
    </xdr:to>
    <xdr:cxnSp macro="">
      <xdr:nvCxnSpPr>
        <xdr:cNvPr id="65" name="直線コネクタ 64"/>
        <xdr:cNvCxnSpPr/>
      </xdr:nvCxnSpPr>
      <xdr:spPr>
        <a:xfrm flipV="1">
          <a:off x="4114800" y="761238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78232</xdr:rowOff>
    </xdr:from>
    <xdr:to>
      <xdr:col>6</xdr:col>
      <xdr:colOff>0</xdr:colOff>
      <xdr:row>44</xdr:row>
      <xdr:rowOff>78232</xdr:rowOff>
    </xdr:to>
    <xdr:cxnSp macro="">
      <xdr:nvCxnSpPr>
        <xdr:cNvPr id="68" name="直線コネクタ 67"/>
        <xdr:cNvCxnSpPr/>
      </xdr:nvCxnSpPr>
      <xdr:spPr>
        <a:xfrm>
          <a:off x="3225800" y="7622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78232</xdr:rowOff>
    </xdr:from>
    <xdr:to>
      <xdr:col>4</xdr:col>
      <xdr:colOff>482600</xdr:colOff>
      <xdr:row>44</xdr:row>
      <xdr:rowOff>78232</xdr:rowOff>
    </xdr:to>
    <xdr:cxnSp macro="">
      <xdr:nvCxnSpPr>
        <xdr:cNvPr id="71" name="直線コネクタ 70"/>
        <xdr:cNvCxnSpPr/>
      </xdr:nvCxnSpPr>
      <xdr:spPr>
        <a:xfrm>
          <a:off x="2336800" y="7622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58928</xdr:rowOff>
    </xdr:from>
    <xdr:to>
      <xdr:col>3</xdr:col>
      <xdr:colOff>279400</xdr:colOff>
      <xdr:row>44</xdr:row>
      <xdr:rowOff>78232</xdr:rowOff>
    </xdr:to>
    <xdr:cxnSp macro="">
      <xdr:nvCxnSpPr>
        <xdr:cNvPr id="74" name="直線コネクタ 73"/>
        <xdr:cNvCxnSpPr/>
      </xdr:nvCxnSpPr>
      <xdr:spPr>
        <a:xfrm>
          <a:off x="1447800" y="76027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84" name="円/楕円 83"/>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85107</xdr:rowOff>
    </xdr:from>
    <xdr:ext cx="762000" cy="259045"/>
    <xdr:sp macro="" textlink="">
      <xdr:nvSpPr>
        <xdr:cNvPr id="85" name="財政力該当値テキスト"/>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27432</xdr:rowOff>
    </xdr:from>
    <xdr:to>
      <xdr:col>6</xdr:col>
      <xdr:colOff>50800</xdr:colOff>
      <xdr:row>44</xdr:row>
      <xdr:rowOff>129032</xdr:rowOff>
    </xdr:to>
    <xdr:sp macro="" textlink="">
      <xdr:nvSpPr>
        <xdr:cNvPr id="86" name="円/楕円 85"/>
        <xdr:cNvSpPr/>
      </xdr:nvSpPr>
      <xdr:spPr>
        <a:xfrm>
          <a:off x="4064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113809</xdr:rowOff>
    </xdr:from>
    <xdr:ext cx="736600" cy="259045"/>
    <xdr:sp macro="" textlink="">
      <xdr:nvSpPr>
        <xdr:cNvPr id="87" name="テキスト ボックス 86"/>
        <xdr:cNvSpPr txBox="1"/>
      </xdr:nvSpPr>
      <xdr:spPr>
        <a:xfrm>
          <a:off x="3733800" y="765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27432</xdr:rowOff>
    </xdr:from>
    <xdr:to>
      <xdr:col>4</xdr:col>
      <xdr:colOff>533400</xdr:colOff>
      <xdr:row>44</xdr:row>
      <xdr:rowOff>129032</xdr:rowOff>
    </xdr:to>
    <xdr:sp macro="" textlink="">
      <xdr:nvSpPr>
        <xdr:cNvPr id="88" name="円/楕円 87"/>
        <xdr:cNvSpPr/>
      </xdr:nvSpPr>
      <xdr:spPr>
        <a:xfrm>
          <a:off x="3175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113809</xdr:rowOff>
    </xdr:from>
    <xdr:ext cx="762000" cy="259045"/>
    <xdr:sp macro="" textlink="">
      <xdr:nvSpPr>
        <xdr:cNvPr id="89" name="テキスト ボックス 88"/>
        <xdr:cNvSpPr txBox="1"/>
      </xdr:nvSpPr>
      <xdr:spPr>
        <a:xfrm>
          <a:off x="2844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27432</xdr:rowOff>
    </xdr:from>
    <xdr:to>
      <xdr:col>3</xdr:col>
      <xdr:colOff>330200</xdr:colOff>
      <xdr:row>44</xdr:row>
      <xdr:rowOff>129032</xdr:rowOff>
    </xdr:to>
    <xdr:sp macro="" textlink="">
      <xdr:nvSpPr>
        <xdr:cNvPr id="90" name="円/楕円 89"/>
        <xdr:cNvSpPr/>
      </xdr:nvSpPr>
      <xdr:spPr>
        <a:xfrm>
          <a:off x="2286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113809</xdr:rowOff>
    </xdr:from>
    <xdr:ext cx="762000" cy="259045"/>
    <xdr:sp macro="" textlink="">
      <xdr:nvSpPr>
        <xdr:cNvPr id="91" name="テキスト ボックス 90"/>
        <xdr:cNvSpPr txBox="1"/>
      </xdr:nvSpPr>
      <xdr:spPr>
        <a:xfrm>
          <a:off x="1955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8128</xdr:rowOff>
    </xdr:from>
    <xdr:to>
      <xdr:col>2</xdr:col>
      <xdr:colOff>127000</xdr:colOff>
      <xdr:row>44</xdr:row>
      <xdr:rowOff>109728</xdr:rowOff>
    </xdr:to>
    <xdr:sp macro="" textlink="">
      <xdr:nvSpPr>
        <xdr:cNvPr id="92" name="円/楕円 91"/>
        <xdr:cNvSpPr/>
      </xdr:nvSpPr>
      <xdr:spPr>
        <a:xfrm>
          <a:off x="1397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94505</xdr:rowOff>
    </xdr:from>
    <xdr:ext cx="762000" cy="259045"/>
    <xdr:sp macro="" textlink="">
      <xdr:nvSpPr>
        <xdr:cNvPr id="93" name="テキスト ボックス 92"/>
        <xdr:cNvSpPr txBox="1"/>
      </xdr:nvSpPr>
      <xdr:spPr>
        <a:xfrm>
          <a:off x="1066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a:solidFill>
                <a:schemeClr val="dk1"/>
              </a:solidFill>
              <a:effectLst/>
              <a:latin typeface="+mn-lt"/>
              <a:ea typeface="+mn-ea"/>
              <a:cs typeface="+mn-cs"/>
            </a:rPr>
            <a:t>平成１５年度の最大ピーク時の</a:t>
          </a:r>
          <a:r>
            <a:rPr lang="ja-JP" altLang="en-US" sz="1300">
              <a:solidFill>
                <a:schemeClr val="dk1"/>
              </a:solidFill>
              <a:effectLst/>
              <a:latin typeface="+mn-lt"/>
              <a:ea typeface="+mn-ea"/>
              <a:cs typeface="+mn-cs"/>
            </a:rPr>
            <a:t>１０５．９％</a:t>
          </a:r>
          <a:r>
            <a:rPr lang="ja-JP" altLang="ja-JP" sz="1300">
              <a:solidFill>
                <a:schemeClr val="dk1"/>
              </a:solidFill>
              <a:effectLst/>
              <a:latin typeface="+mn-lt"/>
              <a:ea typeface="+mn-ea"/>
              <a:cs typeface="+mn-cs"/>
            </a:rPr>
            <a:t>から、過疎対策事業債および災害復旧事業債、臨時財政対策債に限定して発行を行</a:t>
          </a:r>
          <a:r>
            <a:rPr lang="ja-JP" altLang="en-US" sz="1300">
              <a:solidFill>
                <a:schemeClr val="dk1"/>
              </a:solidFill>
              <a:effectLst/>
              <a:latin typeface="+mn-lt"/>
              <a:ea typeface="+mn-ea"/>
              <a:cs typeface="+mn-cs"/>
            </a:rPr>
            <a:t>った</a:t>
          </a:r>
          <a:r>
            <a:rPr lang="ja-JP" altLang="ja-JP" sz="1300">
              <a:solidFill>
                <a:schemeClr val="dk1"/>
              </a:solidFill>
              <a:effectLst/>
              <a:latin typeface="+mn-lt"/>
              <a:ea typeface="+mn-ea"/>
              <a:cs typeface="+mn-cs"/>
            </a:rPr>
            <a:t>抑制効果</a:t>
          </a:r>
          <a:r>
            <a:rPr lang="ja-JP" altLang="en-US" sz="1300">
              <a:solidFill>
                <a:schemeClr val="dk1"/>
              </a:solidFill>
              <a:effectLst/>
              <a:latin typeface="+mn-lt"/>
              <a:ea typeface="+mn-ea"/>
              <a:cs typeface="+mn-cs"/>
            </a:rPr>
            <a:t>等</a:t>
          </a:r>
          <a:r>
            <a:rPr lang="ja-JP" altLang="ja-JP" sz="1300">
              <a:solidFill>
                <a:schemeClr val="dk1"/>
              </a:solidFill>
              <a:effectLst/>
              <a:latin typeface="+mn-lt"/>
              <a:ea typeface="+mn-ea"/>
              <a:cs typeface="+mn-cs"/>
            </a:rPr>
            <a:t>により、平成１８年度から１００</a:t>
          </a:r>
          <a:r>
            <a:rPr lang="en-US" altLang="ja-JP" sz="1300">
              <a:solidFill>
                <a:schemeClr val="dk1"/>
              </a:solidFill>
              <a:effectLst/>
              <a:latin typeface="+mn-lt"/>
              <a:ea typeface="+mn-ea"/>
              <a:cs typeface="+mn-cs"/>
            </a:rPr>
            <a:t>%</a:t>
          </a:r>
          <a:r>
            <a:rPr lang="ja-JP" altLang="ja-JP" sz="1300">
              <a:solidFill>
                <a:schemeClr val="dk1"/>
              </a:solidFill>
              <a:effectLst/>
              <a:latin typeface="+mn-lt"/>
              <a:ea typeface="+mn-ea"/>
              <a:cs typeface="+mn-cs"/>
            </a:rPr>
            <a:t>を下回ってい</a:t>
          </a:r>
          <a:r>
            <a:rPr lang="ja-JP" altLang="en-US" sz="1300">
              <a:solidFill>
                <a:schemeClr val="dk1"/>
              </a:solidFill>
              <a:effectLst/>
              <a:latin typeface="+mn-lt"/>
              <a:ea typeface="+mn-ea"/>
              <a:cs typeface="+mn-cs"/>
            </a:rPr>
            <a:t>る</a:t>
          </a:r>
          <a:r>
            <a:rPr lang="ja-JP" altLang="en-US" sz="1300">
              <a:solidFill>
                <a:srgbClr val="FF0000"/>
              </a:solidFill>
              <a:effectLst/>
              <a:latin typeface="+mn-lt"/>
              <a:ea typeface="+mn-ea"/>
              <a:cs typeface="+mn-cs"/>
            </a:rPr>
            <a:t>。</a:t>
          </a:r>
          <a:r>
            <a:rPr lang="ja-JP" altLang="ja-JP" sz="1300">
              <a:solidFill>
                <a:schemeClr val="dk1"/>
              </a:solidFill>
              <a:effectLst/>
              <a:latin typeface="+mn-lt"/>
              <a:ea typeface="+mn-ea"/>
              <a:cs typeface="+mn-cs"/>
            </a:rPr>
            <a:t>平成２</a:t>
          </a:r>
          <a:r>
            <a:rPr lang="ja-JP" altLang="en-US" sz="1300">
              <a:solidFill>
                <a:schemeClr val="dk1"/>
              </a:solidFill>
              <a:effectLst/>
              <a:latin typeface="+mn-lt"/>
              <a:ea typeface="+mn-ea"/>
              <a:cs typeface="+mn-cs"/>
            </a:rPr>
            <a:t>８</a:t>
          </a:r>
          <a:r>
            <a:rPr lang="ja-JP" altLang="ja-JP" sz="1300">
              <a:solidFill>
                <a:schemeClr val="dk1"/>
              </a:solidFill>
              <a:effectLst/>
              <a:latin typeface="+mn-lt"/>
              <a:ea typeface="+mn-ea"/>
              <a:cs typeface="+mn-cs"/>
            </a:rPr>
            <a:t>年度</a:t>
          </a:r>
          <a:r>
            <a:rPr lang="ja-JP" altLang="en-US" sz="1300">
              <a:solidFill>
                <a:schemeClr val="dk1"/>
              </a:solidFill>
              <a:effectLst/>
              <a:latin typeface="+mn-lt"/>
              <a:ea typeface="+mn-ea"/>
              <a:cs typeface="+mn-cs"/>
            </a:rPr>
            <a:t>においては、税収や普通交付税が減少しているが、経常経費が</a:t>
          </a:r>
          <a:r>
            <a:rPr lang="ja-JP" altLang="ja-JP" sz="1300">
              <a:solidFill>
                <a:schemeClr val="dk1"/>
              </a:solidFill>
              <a:effectLst/>
              <a:latin typeface="+mn-lt"/>
              <a:ea typeface="+mn-ea"/>
              <a:cs typeface="+mn-cs"/>
            </a:rPr>
            <a:t>それ以上に</a:t>
          </a:r>
          <a:r>
            <a:rPr lang="ja-JP" altLang="en-US" sz="1300">
              <a:solidFill>
                <a:schemeClr val="dk1"/>
              </a:solidFill>
              <a:effectLst/>
              <a:latin typeface="+mn-lt"/>
              <a:ea typeface="+mn-ea"/>
              <a:cs typeface="+mn-cs"/>
            </a:rPr>
            <a:t>減少したことにより３．</a:t>
          </a:r>
          <a:r>
            <a:rPr lang="ja-JP" altLang="en-US" sz="1300">
              <a:solidFill>
                <a:srgbClr val="FF0000"/>
              </a:solidFill>
              <a:effectLst/>
              <a:latin typeface="+mn-lt"/>
              <a:ea typeface="+mn-ea"/>
              <a:cs typeface="+mn-cs"/>
            </a:rPr>
            <a:t>６</a:t>
          </a:r>
          <a:r>
            <a:rPr lang="ja-JP" altLang="en-US" sz="1300">
              <a:solidFill>
                <a:schemeClr val="dk1"/>
              </a:solidFill>
              <a:effectLst/>
              <a:latin typeface="+mn-lt"/>
              <a:ea typeface="+mn-ea"/>
              <a:cs typeface="+mn-cs"/>
            </a:rPr>
            <a:t>％減少している。</a:t>
          </a:r>
          <a:r>
            <a:rPr lang="ja-JP" altLang="ja-JP" sz="1300">
              <a:solidFill>
                <a:schemeClr val="dk1"/>
              </a:solidFill>
              <a:effectLst/>
              <a:latin typeface="+mn-lt"/>
              <a:ea typeface="+mn-ea"/>
              <a:cs typeface="+mn-cs"/>
            </a:rPr>
            <a:t>今後については自主財源における経常収入の伸びが見込まれない</a:t>
          </a:r>
          <a:r>
            <a:rPr lang="ja-JP" altLang="en-US" sz="1300">
              <a:solidFill>
                <a:schemeClr val="dk1"/>
              </a:solidFill>
              <a:effectLst/>
              <a:latin typeface="+mn-lt"/>
              <a:ea typeface="+mn-ea"/>
              <a:cs typeface="+mn-cs"/>
            </a:rPr>
            <a:t>中</a:t>
          </a:r>
          <a:r>
            <a:rPr lang="ja-JP" altLang="ja-JP" sz="130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歳出抑制とあわせて人口減少対策の成果を確実にあげ</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配分型から成果型の算定費目の中で普通交付税の確保を目指してい</a:t>
          </a:r>
          <a:r>
            <a:rPr lang="ja-JP" altLang="en-US" sz="1300" b="0" i="0" baseline="0">
              <a:solidFill>
                <a:schemeClr val="dk1"/>
              </a:solidFill>
              <a:effectLst/>
              <a:latin typeface="+mn-lt"/>
              <a:ea typeface="+mn-ea"/>
              <a:cs typeface="+mn-cs"/>
            </a:rPr>
            <a:t>く</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52251</xdr:rowOff>
    </xdr:from>
    <xdr:to>
      <xdr:col>7</xdr:col>
      <xdr:colOff>152400</xdr:colOff>
      <xdr:row>64</xdr:row>
      <xdr:rowOff>4899</xdr:rowOff>
    </xdr:to>
    <xdr:cxnSp macro="">
      <xdr:nvCxnSpPr>
        <xdr:cNvPr id="130" name="直線コネクタ 129"/>
        <xdr:cNvCxnSpPr/>
      </xdr:nvCxnSpPr>
      <xdr:spPr>
        <a:xfrm flipV="1">
          <a:off x="4114800" y="10853601"/>
          <a:ext cx="8382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4899</xdr:rowOff>
    </xdr:from>
    <xdr:to>
      <xdr:col>6</xdr:col>
      <xdr:colOff>0</xdr:colOff>
      <xdr:row>64</xdr:row>
      <xdr:rowOff>46265</xdr:rowOff>
    </xdr:to>
    <xdr:cxnSp macro="">
      <xdr:nvCxnSpPr>
        <xdr:cNvPr id="133" name="直線コネクタ 132"/>
        <xdr:cNvCxnSpPr/>
      </xdr:nvCxnSpPr>
      <xdr:spPr>
        <a:xfrm flipV="1">
          <a:off x="3225800" y="10977699"/>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21953</xdr:rowOff>
    </xdr:from>
    <xdr:to>
      <xdr:col>4</xdr:col>
      <xdr:colOff>482600</xdr:colOff>
      <xdr:row>64</xdr:row>
      <xdr:rowOff>46265</xdr:rowOff>
    </xdr:to>
    <xdr:cxnSp macro="">
      <xdr:nvCxnSpPr>
        <xdr:cNvPr id="136" name="直線コネクタ 135"/>
        <xdr:cNvCxnSpPr/>
      </xdr:nvCxnSpPr>
      <xdr:spPr>
        <a:xfrm>
          <a:off x="2336800" y="10308953"/>
          <a:ext cx="889000" cy="71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38" name="テキスト ボックス 137"/>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148590</xdr:rowOff>
    </xdr:from>
    <xdr:to>
      <xdr:col>3</xdr:col>
      <xdr:colOff>279400</xdr:colOff>
      <xdr:row>60</xdr:row>
      <xdr:rowOff>21953</xdr:rowOff>
    </xdr:to>
    <xdr:cxnSp macro="">
      <xdr:nvCxnSpPr>
        <xdr:cNvPr id="139" name="直線コネクタ 138"/>
        <xdr:cNvCxnSpPr/>
      </xdr:nvCxnSpPr>
      <xdr:spPr>
        <a:xfrm>
          <a:off x="1447800" y="10264140"/>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1451</xdr:rowOff>
    </xdr:from>
    <xdr:to>
      <xdr:col>7</xdr:col>
      <xdr:colOff>203200</xdr:colOff>
      <xdr:row>63</xdr:row>
      <xdr:rowOff>103051</xdr:rowOff>
    </xdr:to>
    <xdr:sp macro="" textlink="">
      <xdr:nvSpPr>
        <xdr:cNvPr id="149" name="円/楕円 148"/>
        <xdr:cNvSpPr/>
      </xdr:nvSpPr>
      <xdr:spPr>
        <a:xfrm>
          <a:off x="49022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17978</xdr:rowOff>
    </xdr:from>
    <xdr:ext cx="762000" cy="259045"/>
    <xdr:sp macro="" textlink="">
      <xdr:nvSpPr>
        <xdr:cNvPr id="150" name="財政構造の弾力性該当値テキスト"/>
        <xdr:cNvSpPr txBox="1"/>
      </xdr:nvSpPr>
      <xdr:spPr>
        <a:xfrm>
          <a:off x="5041900" y="1064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125549</xdr:rowOff>
    </xdr:from>
    <xdr:to>
      <xdr:col>6</xdr:col>
      <xdr:colOff>50800</xdr:colOff>
      <xdr:row>64</xdr:row>
      <xdr:rowOff>55699</xdr:rowOff>
    </xdr:to>
    <xdr:sp macro="" textlink="">
      <xdr:nvSpPr>
        <xdr:cNvPr id="151" name="円/楕円 150"/>
        <xdr:cNvSpPr/>
      </xdr:nvSpPr>
      <xdr:spPr>
        <a:xfrm>
          <a:off x="4064000" y="109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40476</xdr:rowOff>
    </xdr:from>
    <xdr:ext cx="736600" cy="259045"/>
    <xdr:sp macro="" textlink="">
      <xdr:nvSpPr>
        <xdr:cNvPr id="152" name="テキスト ボックス 151"/>
        <xdr:cNvSpPr txBox="1"/>
      </xdr:nvSpPr>
      <xdr:spPr>
        <a:xfrm>
          <a:off x="3733800" y="11013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166915</xdr:rowOff>
    </xdr:from>
    <xdr:to>
      <xdr:col>4</xdr:col>
      <xdr:colOff>533400</xdr:colOff>
      <xdr:row>64</xdr:row>
      <xdr:rowOff>97065</xdr:rowOff>
    </xdr:to>
    <xdr:sp macro="" textlink="">
      <xdr:nvSpPr>
        <xdr:cNvPr id="153" name="円/楕円 152"/>
        <xdr:cNvSpPr/>
      </xdr:nvSpPr>
      <xdr:spPr>
        <a:xfrm>
          <a:off x="31750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107242</xdr:rowOff>
    </xdr:from>
    <xdr:ext cx="762000" cy="259045"/>
    <xdr:sp macro="" textlink="">
      <xdr:nvSpPr>
        <xdr:cNvPr id="154" name="テキスト ボックス 153"/>
        <xdr:cNvSpPr txBox="1"/>
      </xdr:nvSpPr>
      <xdr:spPr>
        <a:xfrm>
          <a:off x="2844800" y="1073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142603</xdr:rowOff>
    </xdr:from>
    <xdr:to>
      <xdr:col>3</xdr:col>
      <xdr:colOff>330200</xdr:colOff>
      <xdr:row>60</xdr:row>
      <xdr:rowOff>72753</xdr:rowOff>
    </xdr:to>
    <xdr:sp macro="" textlink="">
      <xdr:nvSpPr>
        <xdr:cNvPr id="155" name="円/楕円 154"/>
        <xdr:cNvSpPr/>
      </xdr:nvSpPr>
      <xdr:spPr>
        <a:xfrm>
          <a:off x="2286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82930</xdr:rowOff>
    </xdr:from>
    <xdr:ext cx="762000" cy="259045"/>
    <xdr:sp macro="" textlink="">
      <xdr:nvSpPr>
        <xdr:cNvPr id="156" name="テキスト ボックス 155"/>
        <xdr:cNvSpPr txBox="1"/>
      </xdr:nvSpPr>
      <xdr:spPr>
        <a:xfrm>
          <a:off x="1955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57" name="円/楕円 156"/>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58" name="テキスト ボックス 157"/>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[1,433,785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人口数が全国でも最小クラスの自治体であるため</a:t>
          </a:r>
          <a:r>
            <a:rPr lang="ja-JP" altLang="en-US" sz="1300" b="0" i="0" baseline="0">
              <a:solidFill>
                <a:schemeClr val="dk1"/>
              </a:solidFill>
              <a:effectLst/>
              <a:latin typeface="+mn-lt"/>
              <a:ea typeface="+mn-ea"/>
              <a:cs typeface="+mn-cs"/>
            </a:rPr>
            <a:t>、人口１人当たりの金額が依然として類似団体平均を大幅に上回っている</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昨年は特に大幅な増加となっており、大きな要因としてはシステム整備等のソフト事業の増加によるものである。今後においても整備したシステムのランニングコストや、定員管理計画に基づいた職員採用による増加が見込まれ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20729</xdr:rowOff>
    </xdr:from>
    <xdr:to>
      <xdr:col>7</xdr:col>
      <xdr:colOff>152400</xdr:colOff>
      <xdr:row>89</xdr:row>
      <xdr:rowOff>131651</xdr:rowOff>
    </xdr:to>
    <xdr:cxnSp macro="">
      <xdr:nvCxnSpPr>
        <xdr:cNvPr id="194" name="直線コネクタ 193"/>
        <xdr:cNvCxnSpPr/>
      </xdr:nvCxnSpPr>
      <xdr:spPr>
        <a:xfrm>
          <a:off x="4114800" y="15108329"/>
          <a:ext cx="838200" cy="28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108559</xdr:rowOff>
    </xdr:from>
    <xdr:to>
      <xdr:col>6</xdr:col>
      <xdr:colOff>0</xdr:colOff>
      <xdr:row>88</xdr:row>
      <xdr:rowOff>20729</xdr:rowOff>
    </xdr:to>
    <xdr:cxnSp macro="">
      <xdr:nvCxnSpPr>
        <xdr:cNvPr id="197" name="直線コネクタ 196"/>
        <xdr:cNvCxnSpPr/>
      </xdr:nvCxnSpPr>
      <xdr:spPr>
        <a:xfrm>
          <a:off x="3225800" y="15024709"/>
          <a:ext cx="889000" cy="8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86041</xdr:rowOff>
    </xdr:from>
    <xdr:to>
      <xdr:col>4</xdr:col>
      <xdr:colOff>482600</xdr:colOff>
      <xdr:row>87</xdr:row>
      <xdr:rowOff>108559</xdr:rowOff>
    </xdr:to>
    <xdr:cxnSp macro="">
      <xdr:nvCxnSpPr>
        <xdr:cNvPr id="200" name="直線コネクタ 199"/>
        <xdr:cNvCxnSpPr/>
      </xdr:nvCxnSpPr>
      <xdr:spPr>
        <a:xfrm>
          <a:off x="2336800" y="14830741"/>
          <a:ext cx="889000" cy="19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202" name="テキスト ボックス 201"/>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86041</xdr:rowOff>
    </xdr:from>
    <xdr:to>
      <xdr:col>3</xdr:col>
      <xdr:colOff>279400</xdr:colOff>
      <xdr:row>86</xdr:row>
      <xdr:rowOff>104614</xdr:rowOff>
    </xdr:to>
    <xdr:cxnSp macro="">
      <xdr:nvCxnSpPr>
        <xdr:cNvPr id="203" name="直線コネクタ 202"/>
        <xdr:cNvCxnSpPr/>
      </xdr:nvCxnSpPr>
      <xdr:spPr>
        <a:xfrm flipV="1">
          <a:off x="1447800" y="14830741"/>
          <a:ext cx="889000" cy="1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5" name="テキスト ボックス 204"/>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7" name="テキスト ボックス 206"/>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89</xdr:row>
      <xdr:rowOff>80851</xdr:rowOff>
    </xdr:from>
    <xdr:to>
      <xdr:col>7</xdr:col>
      <xdr:colOff>203200</xdr:colOff>
      <xdr:row>90</xdr:row>
      <xdr:rowOff>11001</xdr:rowOff>
    </xdr:to>
    <xdr:sp macro="" textlink="">
      <xdr:nvSpPr>
        <xdr:cNvPr id="213" name="円/楕円 212"/>
        <xdr:cNvSpPr/>
      </xdr:nvSpPr>
      <xdr:spPr>
        <a:xfrm>
          <a:off x="4902200" y="1533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148178</xdr:rowOff>
    </xdr:from>
    <xdr:ext cx="762000" cy="259045"/>
    <xdr:sp macro="" textlink="">
      <xdr:nvSpPr>
        <xdr:cNvPr id="214" name="人件費・物件費等の状況該当値テキスト"/>
        <xdr:cNvSpPr txBox="1"/>
      </xdr:nvSpPr>
      <xdr:spPr>
        <a:xfrm>
          <a:off x="5041900" y="1523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1,433,785</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141379</xdr:rowOff>
    </xdr:from>
    <xdr:to>
      <xdr:col>6</xdr:col>
      <xdr:colOff>50800</xdr:colOff>
      <xdr:row>88</xdr:row>
      <xdr:rowOff>71529</xdr:rowOff>
    </xdr:to>
    <xdr:sp macro="" textlink="">
      <xdr:nvSpPr>
        <xdr:cNvPr id="215" name="円/楕円 214"/>
        <xdr:cNvSpPr/>
      </xdr:nvSpPr>
      <xdr:spPr>
        <a:xfrm>
          <a:off x="4064000" y="1505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56306</xdr:rowOff>
    </xdr:from>
    <xdr:ext cx="736600" cy="259045"/>
    <xdr:sp macro="" textlink="">
      <xdr:nvSpPr>
        <xdr:cNvPr id="216" name="テキスト ボックス 215"/>
        <xdr:cNvSpPr txBox="1"/>
      </xdr:nvSpPr>
      <xdr:spPr>
        <a:xfrm>
          <a:off x="3733800" y="15143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1,188,040</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57759</xdr:rowOff>
    </xdr:from>
    <xdr:to>
      <xdr:col>4</xdr:col>
      <xdr:colOff>533400</xdr:colOff>
      <xdr:row>87</xdr:row>
      <xdr:rowOff>159359</xdr:rowOff>
    </xdr:to>
    <xdr:sp macro="" textlink="">
      <xdr:nvSpPr>
        <xdr:cNvPr id="217" name="円/楕円 216"/>
        <xdr:cNvSpPr/>
      </xdr:nvSpPr>
      <xdr:spPr>
        <a:xfrm>
          <a:off x="3175000" y="1497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144136</xdr:rowOff>
    </xdr:from>
    <xdr:ext cx="762000" cy="259045"/>
    <xdr:sp macro="" textlink="">
      <xdr:nvSpPr>
        <xdr:cNvPr id="218" name="テキスト ボックス 217"/>
        <xdr:cNvSpPr txBox="1"/>
      </xdr:nvSpPr>
      <xdr:spPr>
        <a:xfrm>
          <a:off x="2844800" y="150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1,115,267</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35241</xdr:rowOff>
    </xdr:from>
    <xdr:to>
      <xdr:col>3</xdr:col>
      <xdr:colOff>330200</xdr:colOff>
      <xdr:row>86</xdr:row>
      <xdr:rowOff>136841</xdr:rowOff>
    </xdr:to>
    <xdr:sp macro="" textlink="">
      <xdr:nvSpPr>
        <xdr:cNvPr id="219" name="円/楕円 218"/>
        <xdr:cNvSpPr/>
      </xdr:nvSpPr>
      <xdr:spPr>
        <a:xfrm>
          <a:off x="2286000" y="147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121618</xdr:rowOff>
    </xdr:from>
    <xdr:ext cx="762000" cy="259045"/>
    <xdr:sp macro="" textlink="">
      <xdr:nvSpPr>
        <xdr:cNvPr id="220" name="テキスト ボックス 219"/>
        <xdr:cNvSpPr txBox="1"/>
      </xdr:nvSpPr>
      <xdr:spPr>
        <a:xfrm>
          <a:off x="1955800" y="14866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946,460</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53814</xdr:rowOff>
    </xdr:from>
    <xdr:to>
      <xdr:col>2</xdr:col>
      <xdr:colOff>127000</xdr:colOff>
      <xdr:row>86</xdr:row>
      <xdr:rowOff>155414</xdr:rowOff>
    </xdr:to>
    <xdr:sp macro="" textlink="">
      <xdr:nvSpPr>
        <xdr:cNvPr id="221" name="円/楕円 220"/>
        <xdr:cNvSpPr/>
      </xdr:nvSpPr>
      <xdr:spPr>
        <a:xfrm>
          <a:off x="1397000" y="147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140191</xdr:rowOff>
    </xdr:from>
    <xdr:ext cx="762000" cy="259045"/>
    <xdr:sp macro="" textlink="">
      <xdr:nvSpPr>
        <xdr:cNvPr id="222" name="テキスト ボックス 221"/>
        <xdr:cNvSpPr txBox="1"/>
      </xdr:nvSpPr>
      <xdr:spPr>
        <a:xfrm>
          <a:off x="1066800" y="1488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962,623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０年代から進められてきた５５歳での勧奨退職の実施による職員の平均年齢の低下等に伴い、近年では１００を下回る数値が続いている。昨年からはほぼ横ばいで、今後は平成２９年度に総合的な給与の見直しを行う予定であり、より一層の給与の適正化に努め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89</xdr:row>
      <xdr:rowOff>63818</xdr:rowOff>
    </xdr:to>
    <xdr:cxnSp macro="">
      <xdr:nvCxnSpPr>
        <xdr:cNvPr id="247" name="直線コネクタ 246"/>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35895</xdr:rowOff>
    </xdr:from>
    <xdr:ext cx="762000" cy="259045"/>
    <xdr:sp macro="" textlink="">
      <xdr:nvSpPr>
        <xdr:cNvPr id="248"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63818</xdr:rowOff>
    </xdr:from>
    <xdr:to>
      <xdr:col>24</xdr:col>
      <xdr:colOff>647700</xdr:colOff>
      <xdr:row>89</xdr:row>
      <xdr:rowOff>63818</xdr:rowOff>
    </xdr:to>
    <xdr:cxnSp macro="">
      <xdr:nvCxnSpPr>
        <xdr:cNvPr id="249" name="直線コネクタ 248"/>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95568</xdr:rowOff>
    </xdr:from>
    <xdr:to>
      <xdr:col>24</xdr:col>
      <xdr:colOff>558800</xdr:colOff>
      <xdr:row>86</xdr:row>
      <xdr:rowOff>101600</xdr:rowOff>
    </xdr:to>
    <xdr:cxnSp macro="">
      <xdr:nvCxnSpPr>
        <xdr:cNvPr id="252" name="直線コネクタ 251"/>
        <xdr:cNvCxnSpPr/>
      </xdr:nvCxnSpPr>
      <xdr:spPr>
        <a:xfrm>
          <a:off x="16179800" y="1484026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95266</xdr:rowOff>
    </xdr:from>
    <xdr:ext cx="762000" cy="259045"/>
    <xdr:sp macro="" textlink="">
      <xdr:nvSpPr>
        <xdr:cNvPr id="253" name="給与水準   （国との比較）平均値テキスト"/>
        <xdr:cNvSpPr txBox="1"/>
      </xdr:nvSpPr>
      <xdr:spPr>
        <a:xfrm>
          <a:off x="17106900" y="14839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54" name="フローチャート : 判断 253"/>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95568</xdr:rowOff>
    </xdr:from>
    <xdr:to>
      <xdr:col>23</xdr:col>
      <xdr:colOff>406400</xdr:colOff>
      <xdr:row>87</xdr:row>
      <xdr:rowOff>50800</xdr:rowOff>
    </xdr:to>
    <xdr:cxnSp macro="">
      <xdr:nvCxnSpPr>
        <xdr:cNvPr id="255" name="直線コネクタ 254"/>
        <xdr:cNvCxnSpPr/>
      </xdr:nvCxnSpPr>
      <xdr:spPr>
        <a:xfrm flipV="1">
          <a:off x="15290800" y="14840268"/>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135255</xdr:rowOff>
    </xdr:from>
    <xdr:to>
      <xdr:col>23</xdr:col>
      <xdr:colOff>457200</xdr:colOff>
      <xdr:row>87</xdr:row>
      <xdr:rowOff>65405</xdr:rowOff>
    </xdr:to>
    <xdr:sp macro="" textlink="">
      <xdr:nvSpPr>
        <xdr:cNvPr id="256" name="フローチャート : 判断 255"/>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50182</xdr:rowOff>
    </xdr:from>
    <xdr:ext cx="736600" cy="259045"/>
    <xdr:sp macro="" textlink="">
      <xdr:nvSpPr>
        <xdr:cNvPr id="257" name="テキスト ボックス 256"/>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71438</xdr:rowOff>
    </xdr:from>
    <xdr:to>
      <xdr:col>22</xdr:col>
      <xdr:colOff>203200</xdr:colOff>
      <xdr:row>87</xdr:row>
      <xdr:rowOff>50800</xdr:rowOff>
    </xdr:to>
    <xdr:cxnSp macro="">
      <xdr:nvCxnSpPr>
        <xdr:cNvPr id="258" name="直線コネクタ 257"/>
        <xdr:cNvCxnSpPr/>
      </xdr:nvCxnSpPr>
      <xdr:spPr>
        <a:xfrm>
          <a:off x="14401800" y="14816138"/>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111125</xdr:rowOff>
    </xdr:from>
    <xdr:to>
      <xdr:col>22</xdr:col>
      <xdr:colOff>254000</xdr:colOff>
      <xdr:row>87</xdr:row>
      <xdr:rowOff>41275</xdr:rowOff>
    </xdr:to>
    <xdr:sp macro="" textlink="">
      <xdr:nvSpPr>
        <xdr:cNvPr id="259" name="フローチャート : 判断 258"/>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51452</xdr:rowOff>
    </xdr:from>
    <xdr:ext cx="762000" cy="259045"/>
    <xdr:sp macro="" textlink="">
      <xdr:nvSpPr>
        <xdr:cNvPr id="260" name="テキスト ボックス 259"/>
        <xdr:cNvSpPr txBox="1"/>
      </xdr:nvSpPr>
      <xdr:spPr>
        <a:xfrm>
          <a:off x="14909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71438</xdr:rowOff>
    </xdr:from>
    <xdr:to>
      <xdr:col>21</xdr:col>
      <xdr:colOff>0</xdr:colOff>
      <xdr:row>88</xdr:row>
      <xdr:rowOff>48261</xdr:rowOff>
    </xdr:to>
    <xdr:cxnSp macro="">
      <xdr:nvCxnSpPr>
        <xdr:cNvPr id="261" name="直線コネクタ 260"/>
        <xdr:cNvCxnSpPr/>
      </xdr:nvCxnSpPr>
      <xdr:spPr>
        <a:xfrm flipV="1">
          <a:off x="13512800" y="14816138"/>
          <a:ext cx="889000" cy="3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62" name="フローチャート : 判断 261"/>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1922</xdr:rowOff>
    </xdr:from>
    <xdr:ext cx="762000" cy="259045"/>
    <xdr:sp macro="" textlink="">
      <xdr:nvSpPr>
        <xdr:cNvPr id="263" name="テキスト ボックス 262"/>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64" name="フローチャート : 判断 263"/>
        <xdr:cNvSpPr/>
      </xdr:nvSpPr>
      <xdr:spPr>
        <a:xfrm>
          <a:off x="13462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65" name="テキスト ボックス 264"/>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50800</xdr:rowOff>
    </xdr:from>
    <xdr:to>
      <xdr:col>24</xdr:col>
      <xdr:colOff>609600</xdr:colOff>
      <xdr:row>86</xdr:row>
      <xdr:rowOff>152400</xdr:rowOff>
    </xdr:to>
    <xdr:sp macro="" textlink="">
      <xdr:nvSpPr>
        <xdr:cNvPr id="271" name="円/楕円 270"/>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67327</xdr:rowOff>
    </xdr:from>
    <xdr:ext cx="762000" cy="259045"/>
    <xdr:sp macro="" textlink="">
      <xdr:nvSpPr>
        <xdr:cNvPr id="272" name="給与水準   （国との比較）該当値テキスト"/>
        <xdr:cNvSpPr txBox="1"/>
      </xdr:nvSpPr>
      <xdr:spPr>
        <a:xfrm>
          <a:off x="171069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44768</xdr:rowOff>
    </xdr:from>
    <xdr:to>
      <xdr:col>23</xdr:col>
      <xdr:colOff>457200</xdr:colOff>
      <xdr:row>86</xdr:row>
      <xdr:rowOff>146368</xdr:rowOff>
    </xdr:to>
    <xdr:sp macro="" textlink="">
      <xdr:nvSpPr>
        <xdr:cNvPr id="273" name="円/楕円 272"/>
        <xdr:cNvSpPr/>
      </xdr:nvSpPr>
      <xdr:spPr>
        <a:xfrm>
          <a:off x="16129000" y="14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156545</xdr:rowOff>
    </xdr:from>
    <xdr:ext cx="736600" cy="259045"/>
    <xdr:sp macro="" textlink="">
      <xdr:nvSpPr>
        <xdr:cNvPr id="274" name="テキスト ボックス 273"/>
        <xdr:cNvSpPr txBox="1"/>
      </xdr:nvSpPr>
      <xdr:spPr>
        <a:xfrm>
          <a:off x="15798800" y="14558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0</xdr:rowOff>
    </xdr:from>
    <xdr:to>
      <xdr:col>22</xdr:col>
      <xdr:colOff>254000</xdr:colOff>
      <xdr:row>87</xdr:row>
      <xdr:rowOff>101600</xdr:rowOff>
    </xdr:to>
    <xdr:sp macro="" textlink="">
      <xdr:nvSpPr>
        <xdr:cNvPr id="275" name="円/楕円 274"/>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86377</xdr:rowOff>
    </xdr:from>
    <xdr:ext cx="762000" cy="259045"/>
    <xdr:sp macro="" textlink="">
      <xdr:nvSpPr>
        <xdr:cNvPr id="276" name="テキスト ボックス 275"/>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20638</xdr:rowOff>
    </xdr:from>
    <xdr:to>
      <xdr:col>21</xdr:col>
      <xdr:colOff>50800</xdr:colOff>
      <xdr:row>86</xdr:row>
      <xdr:rowOff>122238</xdr:rowOff>
    </xdr:to>
    <xdr:sp macro="" textlink="">
      <xdr:nvSpPr>
        <xdr:cNvPr id="277" name="円/楕円 276"/>
        <xdr:cNvSpPr/>
      </xdr:nvSpPr>
      <xdr:spPr>
        <a:xfrm>
          <a:off x="14351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132415</xdr:rowOff>
    </xdr:from>
    <xdr:ext cx="762000" cy="259045"/>
    <xdr:sp macro="" textlink="">
      <xdr:nvSpPr>
        <xdr:cNvPr id="278" name="テキスト ボックス 277"/>
        <xdr:cNvSpPr txBox="1"/>
      </xdr:nvSpPr>
      <xdr:spPr>
        <a:xfrm>
          <a:off x="14020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79" name="円/楕円 278"/>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109238</xdr:rowOff>
    </xdr:from>
    <xdr:ext cx="762000" cy="259045"/>
    <xdr:sp macro="" textlink="">
      <xdr:nvSpPr>
        <xdr:cNvPr id="280" name="テキスト ボックス 279"/>
        <xdr:cNvSpPr txBox="1"/>
      </xdr:nvSpPr>
      <xdr:spPr>
        <a:xfrm>
          <a:off x="13131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[51.85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数が全国でも最小クラスの自治体であるため、人口千人当たりの職員数が類似団体平均を大幅に上回っている。今後は、住民サービスを低下させることのないよう、計画に基づいた定員管理を行っ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7" name="直線コネクタ 306"/>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08"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09" name="直線コネクタ 308"/>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0"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1" name="直線コネクタ 310"/>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75921</xdr:rowOff>
    </xdr:from>
    <xdr:to>
      <xdr:col>24</xdr:col>
      <xdr:colOff>558800</xdr:colOff>
      <xdr:row>66</xdr:row>
      <xdr:rowOff>6541</xdr:rowOff>
    </xdr:to>
    <xdr:cxnSp macro="">
      <xdr:nvCxnSpPr>
        <xdr:cNvPr id="312" name="直線コネクタ 311"/>
        <xdr:cNvCxnSpPr/>
      </xdr:nvCxnSpPr>
      <xdr:spPr>
        <a:xfrm>
          <a:off x="16179800" y="11220171"/>
          <a:ext cx="838200" cy="10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3"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4" name="フローチャート : 判断 313"/>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75921</xdr:rowOff>
    </xdr:from>
    <xdr:to>
      <xdr:col>23</xdr:col>
      <xdr:colOff>406400</xdr:colOff>
      <xdr:row>65</xdr:row>
      <xdr:rowOff>75921</xdr:rowOff>
    </xdr:to>
    <xdr:cxnSp macro="">
      <xdr:nvCxnSpPr>
        <xdr:cNvPr id="315" name="直線コネクタ 314"/>
        <xdr:cNvCxnSpPr/>
      </xdr:nvCxnSpPr>
      <xdr:spPr>
        <a:xfrm>
          <a:off x="15290800" y="11220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6" name="フローチャート : 判断 315"/>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7" name="テキスト ボックス 316"/>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26213</xdr:rowOff>
    </xdr:from>
    <xdr:to>
      <xdr:col>22</xdr:col>
      <xdr:colOff>203200</xdr:colOff>
      <xdr:row>65</xdr:row>
      <xdr:rowOff>75921</xdr:rowOff>
    </xdr:to>
    <xdr:cxnSp macro="">
      <xdr:nvCxnSpPr>
        <xdr:cNvPr id="318" name="直線コネクタ 317"/>
        <xdr:cNvCxnSpPr/>
      </xdr:nvCxnSpPr>
      <xdr:spPr>
        <a:xfrm>
          <a:off x="14401800" y="11170463"/>
          <a:ext cx="889000" cy="4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19" name="フローチャート : 判断 318"/>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0" name="テキスト ボックス 319"/>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96800</xdr:rowOff>
    </xdr:from>
    <xdr:to>
      <xdr:col>21</xdr:col>
      <xdr:colOff>0</xdr:colOff>
      <xdr:row>65</xdr:row>
      <xdr:rowOff>26213</xdr:rowOff>
    </xdr:to>
    <xdr:cxnSp macro="">
      <xdr:nvCxnSpPr>
        <xdr:cNvPr id="321" name="直線コネクタ 320"/>
        <xdr:cNvCxnSpPr/>
      </xdr:nvCxnSpPr>
      <xdr:spPr>
        <a:xfrm>
          <a:off x="13512800" y="11069600"/>
          <a:ext cx="889000" cy="10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2" name="フローチャート : 判断 321"/>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3" name="テキスト ボックス 322"/>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4" name="フローチャート : 判断 323"/>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5" name="テキスト ボックス 324"/>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127191</xdr:rowOff>
    </xdr:from>
    <xdr:to>
      <xdr:col>24</xdr:col>
      <xdr:colOff>609600</xdr:colOff>
      <xdr:row>66</xdr:row>
      <xdr:rowOff>57341</xdr:rowOff>
    </xdr:to>
    <xdr:sp macro="" textlink="">
      <xdr:nvSpPr>
        <xdr:cNvPr id="331" name="円/楕円 330"/>
        <xdr:cNvSpPr/>
      </xdr:nvSpPr>
      <xdr:spPr>
        <a:xfrm>
          <a:off x="16967200" y="1127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99268</xdr:rowOff>
    </xdr:from>
    <xdr:ext cx="762000" cy="259045"/>
    <xdr:sp macro="" textlink="">
      <xdr:nvSpPr>
        <xdr:cNvPr id="332" name="定員管理の状況該当値テキスト"/>
        <xdr:cNvSpPr txBox="1"/>
      </xdr:nvSpPr>
      <xdr:spPr>
        <a:xfrm>
          <a:off x="17106900" y="1124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51.85</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25121</xdr:rowOff>
    </xdr:from>
    <xdr:to>
      <xdr:col>23</xdr:col>
      <xdr:colOff>457200</xdr:colOff>
      <xdr:row>65</xdr:row>
      <xdr:rowOff>126721</xdr:rowOff>
    </xdr:to>
    <xdr:sp macro="" textlink="">
      <xdr:nvSpPr>
        <xdr:cNvPr id="333" name="円/楕円 332"/>
        <xdr:cNvSpPr/>
      </xdr:nvSpPr>
      <xdr:spPr>
        <a:xfrm>
          <a:off x="16129000" y="1116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111498</xdr:rowOff>
    </xdr:from>
    <xdr:ext cx="736600" cy="259045"/>
    <xdr:sp macro="" textlink="">
      <xdr:nvSpPr>
        <xdr:cNvPr id="334" name="テキスト ボックス 333"/>
        <xdr:cNvSpPr txBox="1"/>
      </xdr:nvSpPr>
      <xdr:spPr>
        <a:xfrm>
          <a:off x="15798800" y="1125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47.62</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25121</xdr:rowOff>
    </xdr:from>
    <xdr:to>
      <xdr:col>22</xdr:col>
      <xdr:colOff>254000</xdr:colOff>
      <xdr:row>65</xdr:row>
      <xdr:rowOff>126721</xdr:rowOff>
    </xdr:to>
    <xdr:sp macro="" textlink="">
      <xdr:nvSpPr>
        <xdr:cNvPr id="335" name="円/楕円 334"/>
        <xdr:cNvSpPr/>
      </xdr:nvSpPr>
      <xdr:spPr>
        <a:xfrm>
          <a:off x="15240000" y="1116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111498</xdr:rowOff>
    </xdr:from>
    <xdr:ext cx="762000" cy="259045"/>
    <xdr:sp macro="" textlink="">
      <xdr:nvSpPr>
        <xdr:cNvPr id="336" name="テキスト ボックス 335"/>
        <xdr:cNvSpPr txBox="1"/>
      </xdr:nvSpPr>
      <xdr:spPr>
        <a:xfrm>
          <a:off x="14909800" y="1125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47.62</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146863</xdr:rowOff>
    </xdr:from>
    <xdr:to>
      <xdr:col>21</xdr:col>
      <xdr:colOff>50800</xdr:colOff>
      <xdr:row>65</xdr:row>
      <xdr:rowOff>77013</xdr:rowOff>
    </xdr:to>
    <xdr:sp macro="" textlink="">
      <xdr:nvSpPr>
        <xdr:cNvPr id="337" name="円/楕円 336"/>
        <xdr:cNvSpPr/>
      </xdr:nvSpPr>
      <xdr:spPr>
        <a:xfrm>
          <a:off x="14351000" y="1111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61790</xdr:rowOff>
    </xdr:from>
    <xdr:ext cx="762000" cy="259045"/>
    <xdr:sp macro="" textlink="">
      <xdr:nvSpPr>
        <xdr:cNvPr id="338" name="テキスト ボックス 337"/>
        <xdr:cNvSpPr txBox="1"/>
      </xdr:nvSpPr>
      <xdr:spPr>
        <a:xfrm>
          <a:off x="14020800" y="1120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45.56</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46000</xdr:rowOff>
    </xdr:from>
    <xdr:to>
      <xdr:col>19</xdr:col>
      <xdr:colOff>533400</xdr:colOff>
      <xdr:row>64</xdr:row>
      <xdr:rowOff>147600</xdr:rowOff>
    </xdr:to>
    <xdr:sp macro="" textlink="">
      <xdr:nvSpPr>
        <xdr:cNvPr id="339" name="円/楕円 338"/>
        <xdr:cNvSpPr/>
      </xdr:nvSpPr>
      <xdr:spPr>
        <a:xfrm>
          <a:off x="13462000" y="110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132377</xdr:rowOff>
    </xdr:from>
    <xdr:ext cx="762000" cy="259045"/>
    <xdr:sp macro="" textlink="">
      <xdr:nvSpPr>
        <xdr:cNvPr id="340" name="テキスト ボックス 339"/>
        <xdr:cNvSpPr txBox="1"/>
      </xdr:nvSpPr>
      <xdr:spPr>
        <a:xfrm>
          <a:off x="13131800" y="1110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比率が上昇傾向にあるが、元利償還金および算入公債費等の分子は昨年より減少している。大型建設事業は平成３０年度までに概ね完了するが、平成３１年以降には起債償還額の増加が見込まれるため、今後はより適量・適切な事業実施に努め新規発行の抑制に取り組んでいく。</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6" name="直線コネクタ 365"/>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7"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68" name="直線コネクタ 367"/>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69"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0" name="直線コネクタ 369"/>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81026</xdr:rowOff>
    </xdr:from>
    <xdr:to>
      <xdr:col>24</xdr:col>
      <xdr:colOff>558800</xdr:colOff>
      <xdr:row>41</xdr:row>
      <xdr:rowOff>109982</xdr:rowOff>
    </xdr:to>
    <xdr:cxnSp macro="">
      <xdr:nvCxnSpPr>
        <xdr:cNvPr id="371" name="直線コネクタ 370"/>
        <xdr:cNvCxnSpPr/>
      </xdr:nvCxnSpPr>
      <xdr:spPr>
        <a:xfrm>
          <a:off x="16179800" y="711047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2"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3" name="フローチャート : 判断 372"/>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13462</xdr:rowOff>
    </xdr:from>
    <xdr:to>
      <xdr:col>23</xdr:col>
      <xdr:colOff>406400</xdr:colOff>
      <xdr:row>41</xdr:row>
      <xdr:rowOff>81026</xdr:rowOff>
    </xdr:to>
    <xdr:cxnSp macro="">
      <xdr:nvCxnSpPr>
        <xdr:cNvPr id="374" name="直線コネクタ 373"/>
        <xdr:cNvCxnSpPr/>
      </xdr:nvCxnSpPr>
      <xdr:spPr>
        <a:xfrm>
          <a:off x="15290800" y="704291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5" name="フローチャート : 判断 374"/>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6" name="テキスト ボックス 375"/>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13462</xdr:rowOff>
    </xdr:from>
    <xdr:to>
      <xdr:col>22</xdr:col>
      <xdr:colOff>203200</xdr:colOff>
      <xdr:row>41</xdr:row>
      <xdr:rowOff>13462</xdr:rowOff>
    </xdr:to>
    <xdr:cxnSp macro="">
      <xdr:nvCxnSpPr>
        <xdr:cNvPr id="377" name="直線コネクタ 376"/>
        <xdr:cNvCxnSpPr/>
      </xdr:nvCxnSpPr>
      <xdr:spPr>
        <a:xfrm>
          <a:off x="14401800" y="7042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78" name="フローチャート : 判断 377"/>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79" name="テキスト ボックス 378"/>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13462</xdr:rowOff>
    </xdr:from>
    <xdr:to>
      <xdr:col>21</xdr:col>
      <xdr:colOff>0</xdr:colOff>
      <xdr:row>41</xdr:row>
      <xdr:rowOff>66548</xdr:rowOff>
    </xdr:to>
    <xdr:cxnSp macro="">
      <xdr:nvCxnSpPr>
        <xdr:cNvPr id="380" name="直線コネクタ 379"/>
        <xdr:cNvCxnSpPr/>
      </xdr:nvCxnSpPr>
      <xdr:spPr>
        <a:xfrm flipV="1">
          <a:off x="13512800" y="704291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1" name="フローチャート : 判断 38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2" name="テキスト ボックス 381"/>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3" name="フローチャート : 判断 382"/>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4" name="テキスト ボックス 383"/>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90" name="円/楕円 389"/>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31259</xdr:rowOff>
    </xdr:from>
    <xdr:ext cx="762000" cy="259045"/>
    <xdr:sp macro="" textlink="">
      <xdr:nvSpPr>
        <xdr:cNvPr id="391" name="公債費負担の状況該当値テキスト"/>
        <xdr:cNvSpPr txBox="1"/>
      </xdr:nvSpPr>
      <xdr:spPr>
        <a:xfrm>
          <a:off x="17106900" y="706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30226</xdr:rowOff>
    </xdr:from>
    <xdr:to>
      <xdr:col>23</xdr:col>
      <xdr:colOff>457200</xdr:colOff>
      <xdr:row>41</xdr:row>
      <xdr:rowOff>131826</xdr:rowOff>
    </xdr:to>
    <xdr:sp macro="" textlink="">
      <xdr:nvSpPr>
        <xdr:cNvPr id="392" name="円/楕円 391"/>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142003</xdr:rowOff>
    </xdr:from>
    <xdr:ext cx="736600" cy="259045"/>
    <xdr:sp macro="" textlink="">
      <xdr:nvSpPr>
        <xdr:cNvPr id="393" name="テキスト ボックス 392"/>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134112</xdr:rowOff>
    </xdr:from>
    <xdr:to>
      <xdr:col>22</xdr:col>
      <xdr:colOff>254000</xdr:colOff>
      <xdr:row>41</xdr:row>
      <xdr:rowOff>64262</xdr:rowOff>
    </xdr:to>
    <xdr:sp macro="" textlink="">
      <xdr:nvSpPr>
        <xdr:cNvPr id="394" name="円/楕円 393"/>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395" name="テキスト ボックス 394"/>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134112</xdr:rowOff>
    </xdr:from>
    <xdr:to>
      <xdr:col>21</xdr:col>
      <xdr:colOff>50800</xdr:colOff>
      <xdr:row>41</xdr:row>
      <xdr:rowOff>64262</xdr:rowOff>
    </xdr:to>
    <xdr:sp macro="" textlink="">
      <xdr:nvSpPr>
        <xdr:cNvPr id="396" name="円/楕円 395"/>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74439</xdr:rowOff>
    </xdr:from>
    <xdr:ext cx="762000" cy="259045"/>
    <xdr:sp macro="" textlink="">
      <xdr:nvSpPr>
        <xdr:cNvPr id="397" name="テキスト ボックス 396"/>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15748</xdr:rowOff>
    </xdr:from>
    <xdr:to>
      <xdr:col>19</xdr:col>
      <xdr:colOff>533400</xdr:colOff>
      <xdr:row>41</xdr:row>
      <xdr:rowOff>117348</xdr:rowOff>
    </xdr:to>
    <xdr:sp macro="" textlink="">
      <xdr:nvSpPr>
        <xdr:cNvPr id="398" name="円/楕円 397"/>
        <xdr:cNvSpPr/>
      </xdr:nvSpPr>
      <xdr:spPr>
        <a:xfrm>
          <a:off x="13462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127525</xdr:rowOff>
    </xdr:from>
    <xdr:ext cx="762000" cy="259045"/>
    <xdr:sp macro="" textlink="">
      <xdr:nvSpPr>
        <xdr:cNvPr id="399" name="テキスト ボックス 398"/>
        <xdr:cNvSpPr txBox="1"/>
      </xdr:nvSpPr>
      <xdr:spPr>
        <a:xfrm>
          <a:off x="13131800" y="681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地方債残高は３３１，０３１千円の増、組合等負担見込１，８００千円の減、退職手当負担見込額５８，５４３千円の増等で分子値</a:t>
          </a:r>
          <a:r>
            <a:rPr kumimoji="1" lang="ja-JP" altLang="en-US" sz="1300">
              <a:solidFill>
                <a:sysClr val="windowText" lastClr="000000"/>
              </a:solidFill>
              <a:latin typeface="ＭＳ Ｐゴシック"/>
            </a:rPr>
            <a:t>が増加と</a:t>
          </a:r>
          <a:r>
            <a:rPr kumimoji="1" lang="ja-JP" altLang="en-US" sz="1300">
              <a:latin typeface="ＭＳ Ｐゴシック"/>
            </a:rPr>
            <a:t>なっており、。分母値でもわずかに減少となったことから全体の将来負担比率は前年度の△１４８．３から△１１８．５へと２９．８ポイント増加しています。今後、地方創生関連事業や村振興計画施策の集中的な大型ハード事業への充当により基金は積立額を取崩額が上回ることと、普通交付税の減少や同事業に充当する過疎対策事業債の起債残高の増加により上昇が予想されるが、可能な限り０を超えない範囲での維持を目指していく。</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6" name="直線コネクタ 41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7" name="テキスト ボックス 41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8" name="直線コネクタ 41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9" name="テキスト ボックス 41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0" name="直線コネクタ 41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1" name="テキスト ボックス 42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2" name="直線コネクタ 42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3" name="テキスト ボックス 42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4" name="直線コネクタ 42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5" name="テキスト ボックス 42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6" name="直線コネクタ 42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7" name="テキスト ボックス 42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0" name="直線コネクタ 429"/>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1"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2" name="直線コネクタ 431"/>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4" name="直線コネクタ 43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5"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6" name="フローチャート : 判断 43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7" name="フローチャート : 判断 436"/>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8" name="テキスト ボックス 437"/>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9" name="フローチャート : 判断 438"/>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0" name="テキスト ボックス 439"/>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1" name="フローチャート : 判断 440"/>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2" name="テキスト ボックス 441"/>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3" name="フローチャート : 判断 442"/>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4" name="テキスト ボックス 443"/>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高知県大川村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405
404
95.27
2,070,771
2,007,405
21,033
706,405
2,279,354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勧奨退職の実施、職員の平均年齢の低下、昇給の抑制等による減少傾向のピークは越え、平成２６年度から地域おこし協力隊と職員の新規採用により増加したあとは、概ね横ばいの状態が続いている。今後は退職者と新規採用の予定があるが、全体として大きな変動はない見込みで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xdr:rowOff>
    </xdr:from>
    <xdr:to>
      <xdr:col>7</xdr:col>
      <xdr:colOff>15875</xdr:colOff>
      <xdr:row>38</xdr:row>
      <xdr:rowOff>17272</xdr:rowOff>
    </xdr:to>
    <xdr:cxnSp macro="">
      <xdr:nvCxnSpPr>
        <xdr:cNvPr id="64" name="直線コネクタ 63"/>
        <xdr:cNvCxnSpPr/>
      </xdr:nvCxnSpPr>
      <xdr:spPr>
        <a:xfrm>
          <a:off x="3987800" y="65278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xdr:rowOff>
    </xdr:from>
    <xdr:to>
      <xdr:col>5</xdr:col>
      <xdr:colOff>549275</xdr:colOff>
      <xdr:row>38</xdr:row>
      <xdr:rowOff>49276</xdr:rowOff>
    </xdr:to>
    <xdr:cxnSp macro="">
      <xdr:nvCxnSpPr>
        <xdr:cNvPr id="67" name="直線コネクタ 66"/>
        <xdr:cNvCxnSpPr/>
      </xdr:nvCxnSpPr>
      <xdr:spPr>
        <a:xfrm flipV="1">
          <a:off x="3098800" y="65278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67564</xdr:rowOff>
    </xdr:from>
    <xdr:to>
      <xdr:col>4</xdr:col>
      <xdr:colOff>346075</xdr:colOff>
      <xdr:row>38</xdr:row>
      <xdr:rowOff>49276</xdr:rowOff>
    </xdr:to>
    <xdr:cxnSp macro="">
      <xdr:nvCxnSpPr>
        <xdr:cNvPr id="70" name="直線コネクタ 69"/>
        <xdr:cNvCxnSpPr/>
      </xdr:nvCxnSpPr>
      <xdr:spPr>
        <a:xfrm>
          <a:off x="2209800" y="6239764"/>
          <a:ext cx="8890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161290</xdr:rowOff>
    </xdr:from>
    <xdr:to>
      <xdr:col>3</xdr:col>
      <xdr:colOff>142875</xdr:colOff>
      <xdr:row>36</xdr:row>
      <xdr:rowOff>67564</xdr:rowOff>
    </xdr:to>
    <xdr:cxnSp macro="">
      <xdr:nvCxnSpPr>
        <xdr:cNvPr id="73" name="直線コネクタ 72"/>
        <xdr:cNvCxnSpPr/>
      </xdr:nvCxnSpPr>
      <xdr:spPr>
        <a:xfrm>
          <a:off x="1320800" y="61620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83" name="円/楕円 82"/>
        <xdr:cNvSpPr/>
      </xdr:nvSpPr>
      <xdr:spPr>
        <a:xfrm>
          <a:off x="4775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109999</xdr:rowOff>
    </xdr:from>
    <xdr:ext cx="762000" cy="259045"/>
    <xdr:sp macro="" textlink="">
      <xdr:nvSpPr>
        <xdr:cNvPr id="84" name="人件費該当値テキスト"/>
        <xdr:cNvSpPr txBox="1"/>
      </xdr:nvSpPr>
      <xdr:spPr>
        <a:xfrm>
          <a:off x="4914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133350</xdr:rowOff>
    </xdr:from>
    <xdr:to>
      <xdr:col>5</xdr:col>
      <xdr:colOff>600075</xdr:colOff>
      <xdr:row>38</xdr:row>
      <xdr:rowOff>63500</xdr:rowOff>
    </xdr:to>
    <xdr:sp macro="" textlink="">
      <xdr:nvSpPr>
        <xdr:cNvPr id="85" name="円/楕円 84"/>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48277</xdr:rowOff>
    </xdr:from>
    <xdr:ext cx="736600" cy="259045"/>
    <xdr:sp macro="" textlink="">
      <xdr:nvSpPr>
        <xdr:cNvPr id="86" name="テキスト ボックス 85"/>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169926</xdr:rowOff>
    </xdr:from>
    <xdr:to>
      <xdr:col>4</xdr:col>
      <xdr:colOff>396875</xdr:colOff>
      <xdr:row>38</xdr:row>
      <xdr:rowOff>100076</xdr:rowOff>
    </xdr:to>
    <xdr:sp macro="" textlink="">
      <xdr:nvSpPr>
        <xdr:cNvPr id="87" name="円/楕円 86"/>
        <xdr:cNvSpPr/>
      </xdr:nvSpPr>
      <xdr:spPr>
        <a:xfrm>
          <a:off x="3048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84853</xdr:rowOff>
    </xdr:from>
    <xdr:ext cx="762000" cy="259045"/>
    <xdr:sp macro="" textlink="">
      <xdr:nvSpPr>
        <xdr:cNvPr id="88" name="テキスト ボックス 87"/>
        <xdr:cNvSpPr txBox="1"/>
      </xdr:nvSpPr>
      <xdr:spPr>
        <a:xfrm>
          <a:off x="2717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xdr:rowOff>
    </xdr:from>
    <xdr:to>
      <xdr:col>3</xdr:col>
      <xdr:colOff>193675</xdr:colOff>
      <xdr:row>36</xdr:row>
      <xdr:rowOff>118364</xdr:rowOff>
    </xdr:to>
    <xdr:sp macro="" textlink="">
      <xdr:nvSpPr>
        <xdr:cNvPr id="89" name="円/楕円 88"/>
        <xdr:cNvSpPr/>
      </xdr:nvSpPr>
      <xdr:spPr>
        <a:xfrm>
          <a:off x="2159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128541</xdr:rowOff>
    </xdr:from>
    <xdr:ext cx="762000" cy="259045"/>
    <xdr:sp macro="" textlink="">
      <xdr:nvSpPr>
        <xdr:cNvPr id="90" name="テキスト ボックス 89"/>
        <xdr:cNvSpPr txBox="1"/>
      </xdr:nvSpPr>
      <xdr:spPr>
        <a:xfrm>
          <a:off x="1828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110490</xdr:rowOff>
    </xdr:from>
    <xdr:to>
      <xdr:col>1</xdr:col>
      <xdr:colOff>676275</xdr:colOff>
      <xdr:row>36</xdr:row>
      <xdr:rowOff>40640</xdr:rowOff>
    </xdr:to>
    <xdr:sp macro="" textlink="">
      <xdr:nvSpPr>
        <xdr:cNvPr id="91" name="円/楕円 90"/>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50817</xdr:rowOff>
    </xdr:from>
    <xdr:ext cx="762000" cy="259045"/>
    <xdr:sp macro="" textlink="">
      <xdr:nvSpPr>
        <xdr:cNvPr id="92" name="テキスト ボックス 91"/>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基幹業務系のクラウドサービス利用料１０，４７１千円の増、集落活動センター指定管理委託料１９，８９３千円の皆増等があったが、スクールバス運転手等の賃金の見直しを含む全体的な経常経費の歳出抑制に努めた結果、４１，１９０千円の減となり、大幅な減少に繋がった。</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146050</xdr:rowOff>
    </xdr:from>
    <xdr:to>
      <xdr:col>24</xdr:col>
      <xdr:colOff>31750</xdr:colOff>
      <xdr:row>17</xdr:row>
      <xdr:rowOff>153670</xdr:rowOff>
    </xdr:to>
    <xdr:cxnSp macro="">
      <xdr:nvCxnSpPr>
        <xdr:cNvPr id="125" name="直線コネクタ 124"/>
        <xdr:cNvCxnSpPr/>
      </xdr:nvCxnSpPr>
      <xdr:spPr>
        <a:xfrm flipV="1">
          <a:off x="15671800" y="2717800"/>
          <a:ext cx="8382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153670</xdr:rowOff>
    </xdr:from>
    <xdr:to>
      <xdr:col>22</xdr:col>
      <xdr:colOff>565150</xdr:colOff>
      <xdr:row>18</xdr:row>
      <xdr:rowOff>134620</xdr:rowOff>
    </xdr:to>
    <xdr:cxnSp macro="">
      <xdr:nvCxnSpPr>
        <xdr:cNvPr id="128" name="直線コネクタ 127"/>
        <xdr:cNvCxnSpPr/>
      </xdr:nvCxnSpPr>
      <xdr:spPr>
        <a:xfrm flipV="1">
          <a:off x="14782800" y="30683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142240</xdr:rowOff>
    </xdr:from>
    <xdr:to>
      <xdr:col>21</xdr:col>
      <xdr:colOff>361950</xdr:colOff>
      <xdr:row>18</xdr:row>
      <xdr:rowOff>134620</xdr:rowOff>
    </xdr:to>
    <xdr:cxnSp macro="">
      <xdr:nvCxnSpPr>
        <xdr:cNvPr id="131" name="直線コネクタ 130"/>
        <xdr:cNvCxnSpPr/>
      </xdr:nvCxnSpPr>
      <xdr:spPr>
        <a:xfrm>
          <a:off x="13893800" y="288544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33" name="テキスト ボックス 132"/>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142240</xdr:rowOff>
    </xdr:from>
    <xdr:to>
      <xdr:col>20</xdr:col>
      <xdr:colOff>158750</xdr:colOff>
      <xdr:row>17</xdr:row>
      <xdr:rowOff>8890</xdr:rowOff>
    </xdr:to>
    <xdr:cxnSp macro="">
      <xdr:nvCxnSpPr>
        <xdr:cNvPr id="134" name="直線コネクタ 133"/>
        <xdr:cNvCxnSpPr/>
      </xdr:nvCxnSpPr>
      <xdr:spPr>
        <a:xfrm flipV="1">
          <a:off x="13004800" y="2885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44" name="円/楕円 143"/>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111777</xdr:rowOff>
    </xdr:from>
    <xdr:ext cx="762000" cy="259045"/>
    <xdr:sp macro="" textlink="">
      <xdr:nvSpPr>
        <xdr:cNvPr id="145" name="物件費該当値テキスト"/>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102870</xdr:rowOff>
    </xdr:from>
    <xdr:to>
      <xdr:col>22</xdr:col>
      <xdr:colOff>615950</xdr:colOff>
      <xdr:row>18</xdr:row>
      <xdr:rowOff>33020</xdr:rowOff>
    </xdr:to>
    <xdr:sp macro="" textlink="">
      <xdr:nvSpPr>
        <xdr:cNvPr id="146" name="円/楕円 145"/>
        <xdr:cNvSpPr/>
      </xdr:nvSpPr>
      <xdr:spPr>
        <a:xfrm>
          <a:off x="15621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17797</xdr:rowOff>
    </xdr:from>
    <xdr:ext cx="736600" cy="259045"/>
    <xdr:sp macro="" textlink="">
      <xdr:nvSpPr>
        <xdr:cNvPr id="147" name="テキスト ボックス 146"/>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83820</xdr:rowOff>
    </xdr:from>
    <xdr:to>
      <xdr:col>21</xdr:col>
      <xdr:colOff>412750</xdr:colOff>
      <xdr:row>19</xdr:row>
      <xdr:rowOff>13970</xdr:rowOff>
    </xdr:to>
    <xdr:sp macro="" textlink="">
      <xdr:nvSpPr>
        <xdr:cNvPr id="148" name="円/楕円 147"/>
        <xdr:cNvSpPr/>
      </xdr:nvSpPr>
      <xdr:spPr>
        <a:xfrm>
          <a:off x="14732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170197</xdr:rowOff>
    </xdr:from>
    <xdr:ext cx="762000" cy="259045"/>
    <xdr:sp macro="" textlink="">
      <xdr:nvSpPr>
        <xdr:cNvPr id="149" name="テキスト ボックス 148"/>
        <xdr:cNvSpPr txBox="1"/>
      </xdr:nvSpPr>
      <xdr:spPr>
        <a:xfrm>
          <a:off x="14401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91440</xdr:rowOff>
    </xdr:from>
    <xdr:to>
      <xdr:col>20</xdr:col>
      <xdr:colOff>209550</xdr:colOff>
      <xdr:row>17</xdr:row>
      <xdr:rowOff>21590</xdr:rowOff>
    </xdr:to>
    <xdr:sp macro="" textlink="">
      <xdr:nvSpPr>
        <xdr:cNvPr id="150" name="円/楕円 149"/>
        <xdr:cNvSpPr/>
      </xdr:nvSpPr>
      <xdr:spPr>
        <a:xfrm>
          <a:off x="13843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6367</xdr:rowOff>
    </xdr:from>
    <xdr:ext cx="762000" cy="259045"/>
    <xdr:sp macro="" textlink="">
      <xdr:nvSpPr>
        <xdr:cNvPr id="151" name="テキスト ボックス 150"/>
        <xdr:cNvSpPr txBox="1"/>
      </xdr:nvSpPr>
      <xdr:spPr>
        <a:xfrm>
          <a:off x="13512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129540</xdr:rowOff>
    </xdr:from>
    <xdr:to>
      <xdr:col>19</xdr:col>
      <xdr:colOff>6350</xdr:colOff>
      <xdr:row>17</xdr:row>
      <xdr:rowOff>59690</xdr:rowOff>
    </xdr:to>
    <xdr:sp macro="" textlink="">
      <xdr:nvSpPr>
        <xdr:cNvPr id="152" name="円/楕円 151"/>
        <xdr:cNvSpPr/>
      </xdr:nvSpPr>
      <xdr:spPr>
        <a:xfrm>
          <a:off x="12954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44467</xdr:rowOff>
    </xdr:from>
    <xdr:ext cx="762000" cy="259045"/>
    <xdr:sp macro="" textlink="">
      <xdr:nvSpPr>
        <xdr:cNvPr id="153" name="テキスト ボックス 152"/>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老人ホーム入所措置費や乳幼児医療助成事業等の増があり、前年度から微増となっている。村内の障害者数や児童数は少数のため、今後も大きな増減はない見込みである。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37193</xdr:rowOff>
    </xdr:from>
    <xdr:to>
      <xdr:col>7</xdr:col>
      <xdr:colOff>15875</xdr:colOff>
      <xdr:row>53</xdr:row>
      <xdr:rowOff>69850</xdr:rowOff>
    </xdr:to>
    <xdr:cxnSp macro="">
      <xdr:nvCxnSpPr>
        <xdr:cNvPr id="187" name="直線コネクタ 186"/>
        <xdr:cNvCxnSpPr/>
      </xdr:nvCxnSpPr>
      <xdr:spPr>
        <a:xfrm>
          <a:off x="3987800" y="91240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143328</xdr:rowOff>
    </xdr:from>
    <xdr:to>
      <xdr:col>5</xdr:col>
      <xdr:colOff>549275</xdr:colOff>
      <xdr:row>53</xdr:row>
      <xdr:rowOff>37193</xdr:rowOff>
    </xdr:to>
    <xdr:cxnSp macro="">
      <xdr:nvCxnSpPr>
        <xdr:cNvPr id="190" name="直線コネクタ 189"/>
        <xdr:cNvCxnSpPr/>
      </xdr:nvCxnSpPr>
      <xdr:spPr>
        <a:xfrm>
          <a:off x="3098800" y="9058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143328</xdr:rowOff>
    </xdr:from>
    <xdr:to>
      <xdr:col>4</xdr:col>
      <xdr:colOff>346075</xdr:colOff>
      <xdr:row>53</xdr:row>
      <xdr:rowOff>37193</xdr:rowOff>
    </xdr:to>
    <xdr:cxnSp macro="">
      <xdr:nvCxnSpPr>
        <xdr:cNvPr id="193" name="直線コネクタ 192"/>
        <xdr:cNvCxnSpPr/>
      </xdr:nvCxnSpPr>
      <xdr:spPr>
        <a:xfrm flipV="1">
          <a:off x="2209800" y="9058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37193</xdr:rowOff>
    </xdr:from>
    <xdr:to>
      <xdr:col>3</xdr:col>
      <xdr:colOff>142875</xdr:colOff>
      <xdr:row>53</xdr:row>
      <xdr:rowOff>37193</xdr:rowOff>
    </xdr:to>
    <xdr:cxnSp macro="">
      <xdr:nvCxnSpPr>
        <xdr:cNvPr id="196" name="直線コネクタ 195"/>
        <xdr:cNvCxnSpPr/>
      </xdr:nvCxnSpPr>
      <xdr:spPr>
        <a:xfrm>
          <a:off x="1320800" y="9124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19050</xdr:rowOff>
    </xdr:from>
    <xdr:to>
      <xdr:col>7</xdr:col>
      <xdr:colOff>66675</xdr:colOff>
      <xdr:row>53</xdr:row>
      <xdr:rowOff>120650</xdr:rowOff>
    </xdr:to>
    <xdr:sp macro="" textlink="">
      <xdr:nvSpPr>
        <xdr:cNvPr id="206" name="円/楕円 205"/>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99077</xdr:rowOff>
    </xdr:from>
    <xdr:ext cx="762000" cy="259045"/>
    <xdr:sp macro="" textlink="">
      <xdr:nvSpPr>
        <xdr:cNvPr id="207"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157843</xdr:rowOff>
    </xdr:from>
    <xdr:to>
      <xdr:col>5</xdr:col>
      <xdr:colOff>600075</xdr:colOff>
      <xdr:row>53</xdr:row>
      <xdr:rowOff>87993</xdr:rowOff>
    </xdr:to>
    <xdr:sp macro="" textlink="">
      <xdr:nvSpPr>
        <xdr:cNvPr id="208" name="円/楕円 207"/>
        <xdr:cNvSpPr/>
      </xdr:nvSpPr>
      <xdr:spPr>
        <a:xfrm>
          <a:off x="3937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98170</xdr:rowOff>
    </xdr:from>
    <xdr:ext cx="736600" cy="259045"/>
    <xdr:sp macro="" textlink="">
      <xdr:nvSpPr>
        <xdr:cNvPr id="209" name="テキスト ボックス 208"/>
        <xdr:cNvSpPr txBox="1"/>
      </xdr:nvSpPr>
      <xdr:spPr>
        <a:xfrm>
          <a:off x="3606800" y="884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92528</xdr:rowOff>
    </xdr:from>
    <xdr:to>
      <xdr:col>4</xdr:col>
      <xdr:colOff>396875</xdr:colOff>
      <xdr:row>53</xdr:row>
      <xdr:rowOff>22678</xdr:rowOff>
    </xdr:to>
    <xdr:sp macro="" textlink="">
      <xdr:nvSpPr>
        <xdr:cNvPr id="210" name="円/楕円 209"/>
        <xdr:cNvSpPr/>
      </xdr:nvSpPr>
      <xdr:spPr>
        <a:xfrm>
          <a:off x="3048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32855</xdr:rowOff>
    </xdr:from>
    <xdr:ext cx="762000" cy="259045"/>
    <xdr:sp macro="" textlink="">
      <xdr:nvSpPr>
        <xdr:cNvPr id="211" name="テキスト ボックス 210"/>
        <xdr:cNvSpPr txBox="1"/>
      </xdr:nvSpPr>
      <xdr:spPr>
        <a:xfrm>
          <a:off x="2717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157843</xdr:rowOff>
    </xdr:from>
    <xdr:to>
      <xdr:col>3</xdr:col>
      <xdr:colOff>193675</xdr:colOff>
      <xdr:row>53</xdr:row>
      <xdr:rowOff>87993</xdr:rowOff>
    </xdr:to>
    <xdr:sp macro="" textlink="">
      <xdr:nvSpPr>
        <xdr:cNvPr id="212" name="円/楕円 211"/>
        <xdr:cNvSpPr/>
      </xdr:nvSpPr>
      <xdr:spPr>
        <a:xfrm>
          <a:off x="2159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98170</xdr:rowOff>
    </xdr:from>
    <xdr:ext cx="762000" cy="259045"/>
    <xdr:sp macro="" textlink="">
      <xdr:nvSpPr>
        <xdr:cNvPr id="213" name="テキスト ボックス 212"/>
        <xdr:cNvSpPr txBox="1"/>
      </xdr:nvSpPr>
      <xdr:spPr>
        <a:xfrm>
          <a:off x="1828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157843</xdr:rowOff>
    </xdr:from>
    <xdr:to>
      <xdr:col>1</xdr:col>
      <xdr:colOff>676275</xdr:colOff>
      <xdr:row>53</xdr:row>
      <xdr:rowOff>87993</xdr:rowOff>
    </xdr:to>
    <xdr:sp macro="" textlink="">
      <xdr:nvSpPr>
        <xdr:cNvPr id="214" name="円/楕円 213"/>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98170</xdr:rowOff>
    </xdr:from>
    <xdr:ext cx="762000" cy="259045"/>
    <xdr:sp macro="" textlink="">
      <xdr:nvSpPr>
        <xdr:cNvPr id="215" name="テキスト ボックス 214"/>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施設の老朽化や人口の高齢化等、新たな歳出を要する要素は年々増加しており、維持補修費や経常的な繰出金等において例年より経費が増加したことにより、ここ数年と比べると大きい増となった。今後も多少の増減は見込まれるが、経費の見直しにより抑制に努めていきたい。</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62992</xdr:rowOff>
    </xdr:from>
    <xdr:to>
      <xdr:col>24</xdr:col>
      <xdr:colOff>31750</xdr:colOff>
      <xdr:row>55</xdr:row>
      <xdr:rowOff>74422</xdr:rowOff>
    </xdr:to>
    <xdr:cxnSp macro="">
      <xdr:nvCxnSpPr>
        <xdr:cNvPr id="245" name="直線コネクタ 244"/>
        <xdr:cNvCxnSpPr/>
      </xdr:nvCxnSpPr>
      <xdr:spPr>
        <a:xfrm>
          <a:off x="15671800" y="9321292"/>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53848</xdr:rowOff>
    </xdr:from>
    <xdr:to>
      <xdr:col>22</xdr:col>
      <xdr:colOff>565150</xdr:colOff>
      <xdr:row>54</xdr:row>
      <xdr:rowOff>62992</xdr:rowOff>
    </xdr:to>
    <xdr:cxnSp macro="">
      <xdr:nvCxnSpPr>
        <xdr:cNvPr id="248" name="直線コネクタ 247"/>
        <xdr:cNvCxnSpPr/>
      </xdr:nvCxnSpPr>
      <xdr:spPr>
        <a:xfrm>
          <a:off x="14782800" y="93121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35560</xdr:rowOff>
    </xdr:from>
    <xdr:to>
      <xdr:col>21</xdr:col>
      <xdr:colOff>361950</xdr:colOff>
      <xdr:row>54</xdr:row>
      <xdr:rowOff>53848</xdr:rowOff>
    </xdr:to>
    <xdr:cxnSp macro="">
      <xdr:nvCxnSpPr>
        <xdr:cNvPr id="251" name="直線コネクタ 250"/>
        <xdr:cNvCxnSpPr/>
      </xdr:nvCxnSpPr>
      <xdr:spPr>
        <a:xfrm>
          <a:off x="13893800" y="92938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35560</xdr:rowOff>
    </xdr:from>
    <xdr:to>
      <xdr:col>20</xdr:col>
      <xdr:colOff>158750</xdr:colOff>
      <xdr:row>54</xdr:row>
      <xdr:rowOff>117856</xdr:rowOff>
    </xdr:to>
    <xdr:cxnSp macro="">
      <xdr:nvCxnSpPr>
        <xdr:cNvPr id="254" name="直線コネクタ 253"/>
        <xdr:cNvCxnSpPr/>
      </xdr:nvCxnSpPr>
      <xdr:spPr>
        <a:xfrm flipV="1">
          <a:off x="13004800" y="92938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8" name="テキスト ボックス 257"/>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23622</xdr:rowOff>
    </xdr:from>
    <xdr:to>
      <xdr:col>24</xdr:col>
      <xdr:colOff>82550</xdr:colOff>
      <xdr:row>55</xdr:row>
      <xdr:rowOff>125222</xdr:rowOff>
    </xdr:to>
    <xdr:sp macro="" textlink="">
      <xdr:nvSpPr>
        <xdr:cNvPr id="264" name="円/楕円 263"/>
        <xdr:cNvSpPr/>
      </xdr:nvSpPr>
      <xdr:spPr>
        <a:xfrm>
          <a:off x="164592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40149</xdr:rowOff>
    </xdr:from>
    <xdr:ext cx="762000" cy="259045"/>
    <xdr:sp macro="" textlink="">
      <xdr:nvSpPr>
        <xdr:cNvPr id="265" name="その他該当値テキスト"/>
        <xdr:cNvSpPr txBox="1"/>
      </xdr:nvSpPr>
      <xdr:spPr>
        <a:xfrm>
          <a:off x="16598900" y="929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12192</xdr:rowOff>
    </xdr:from>
    <xdr:to>
      <xdr:col>22</xdr:col>
      <xdr:colOff>615950</xdr:colOff>
      <xdr:row>54</xdr:row>
      <xdr:rowOff>113792</xdr:rowOff>
    </xdr:to>
    <xdr:sp macro="" textlink="">
      <xdr:nvSpPr>
        <xdr:cNvPr id="266" name="円/楕円 265"/>
        <xdr:cNvSpPr/>
      </xdr:nvSpPr>
      <xdr:spPr>
        <a:xfrm>
          <a:off x="15621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123969</xdr:rowOff>
    </xdr:from>
    <xdr:ext cx="736600" cy="259045"/>
    <xdr:sp macro="" textlink="">
      <xdr:nvSpPr>
        <xdr:cNvPr id="267" name="テキスト ボックス 266"/>
        <xdr:cNvSpPr txBox="1"/>
      </xdr:nvSpPr>
      <xdr:spPr>
        <a:xfrm>
          <a:off x="15290800" y="903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3048</xdr:rowOff>
    </xdr:from>
    <xdr:to>
      <xdr:col>21</xdr:col>
      <xdr:colOff>412750</xdr:colOff>
      <xdr:row>54</xdr:row>
      <xdr:rowOff>104648</xdr:rowOff>
    </xdr:to>
    <xdr:sp macro="" textlink="">
      <xdr:nvSpPr>
        <xdr:cNvPr id="268" name="円/楕円 267"/>
        <xdr:cNvSpPr/>
      </xdr:nvSpPr>
      <xdr:spPr>
        <a:xfrm>
          <a:off x="147320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114825</xdr:rowOff>
    </xdr:from>
    <xdr:ext cx="762000" cy="259045"/>
    <xdr:sp macro="" textlink="">
      <xdr:nvSpPr>
        <xdr:cNvPr id="269" name="テキスト ボックス 268"/>
        <xdr:cNvSpPr txBox="1"/>
      </xdr:nvSpPr>
      <xdr:spPr>
        <a:xfrm>
          <a:off x="14401800" y="903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156210</xdr:rowOff>
    </xdr:from>
    <xdr:to>
      <xdr:col>20</xdr:col>
      <xdr:colOff>209550</xdr:colOff>
      <xdr:row>54</xdr:row>
      <xdr:rowOff>86360</xdr:rowOff>
    </xdr:to>
    <xdr:sp macro="" textlink="">
      <xdr:nvSpPr>
        <xdr:cNvPr id="270" name="円/楕円 269"/>
        <xdr:cNvSpPr/>
      </xdr:nvSpPr>
      <xdr:spPr>
        <a:xfrm>
          <a:off x="13843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96537</xdr:rowOff>
    </xdr:from>
    <xdr:ext cx="762000" cy="259045"/>
    <xdr:sp macro="" textlink="">
      <xdr:nvSpPr>
        <xdr:cNvPr id="271" name="テキスト ボックス 270"/>
        <xdr:cNvSpPr txBox="1"/>
      </xdr:nvSpPr>
      <xdr:spPr>
        <a:xfrm>
          <a:off x="13512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67056</xdr:rowOff>
    </xdr:from>
    <xdr:to>
      <xdr:col>19</xdr:col>
      <xdr:colOff>6350</xdr:colOff>
      <xdr:row>54</xdr:row>
      <xdr:rowOff>168656</xdr:rowOff>
    </xdr:to>
    <xdr:sp macro="" textlink="">
      <xdr:nvSpPr>
        <xdr:cNvPr id="272" name="円/楕円 271"/>
        <xdr:cNvSpPr/>
      </xdr:nvSpPr>
      <xdr:spPr>
        <a:xfrm>
          <a:off x="12954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7383</xdr:rowOff>
    </xdr:from>
    <xdr:ext cx="762000" cy="259045"/>
    <xdr:sp macro="" textlink="">
      <xdr:nvSpPr>
        <xdr:cNvPr id="273" name="テキスト ボックス 272"/>
        <xdr:cNvSpPr txBox="1"/>
      </xdr:nvSpPr>
      <xdr:spPr>
        <a:xfrm>
          <a:off x="12623800" y="90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大きいところで学校給食を地元で開始したことによる広域行事務組合への負担金の皆減と、全体的な経費の見直しにより前年度から大幅な減となった。今後も大きな増減はない見込みである。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127000</xdr:rowOff>
    </xdr:from>
    <xdr:to>
      <xdr:col>24</xdr:col>
      <xdr:colOff>31750</xdr:colOff>
      <xdr:row>35</xdr:row>
      <xdr:rowOff>138430</xdr:rowOff>
    </xdr:to>
    <xdr:cxnSp macro="">
      <xdr:nvCxnSpPr>
        <xdr:cNvPr id="303" name="直線コネクタ 302"/>
        <xdr:cNvCxnSpPr/>
      </xdr:nvCxnSpPr>
      <xdr:spPr>
        <a:xfrm flipV="1">
          <a:off x="15671800" y="59563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97282</xdr:rowOff>
    </xdr:from>
    <xdr:to>
      <xdr:col>22</xdr:col>
      <xdr:colOff>565150</xdr:colOff>
      <xdr:row>35</xdr:row>
      <xdr:rowOff>138430</xdr:rowOff>
    </xdr:to>
    <xdr:cxnSp macro="">
      <xdr:nvCxnSpPr>
        <xdr:cNvPr id="306" name="直線コネクタ 305"/>
        <xdr:cNvCxnSpPr/>
      </xdr:nvCxnSpPr>
      <xdr:spPr>
        <a:xfrm>
          <a:off x="14782800" y="60980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28702</xdr:rowOff>
    </xdr:from>
    <xdr:to>
      <xdr:col>21</xdr:col>
      <xdr:colOff>361950</xdr:colOff>
      <xdr:row>35</xdr:row>
      <xdr:rowOff>97282</xdr:rowOff>
    </xdr:to>
    <xdr:cxnSp macro="">
      <xdr:nvCxnSpPr>
        <xdr:cNvPr id="309" name="直線コネクタ 308"/>
        <xdr:cNvCxnSpPr/>
      </xdr:nvCxnSpPr>
      <xdr:spPr>
        <a:xfrm>
          <a:off x="13893800" y="60294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28702</xdr:rowOff>
    </xdr:from>
    <xdr:to>
      <xdr:col>20</xdr:col>
      <xdr:colOff>158750</xdr:colOff>
      <xdr:row>35</xdr:row>
      <xdr:rowOff>28702</xdr:rowOff>
    </xdr:to>
    <xdr:cxnSp macro="">
      <xdr:nvCxnSpPr>
        <xdr:cNvPr id="312" name="直線コネクタ 311"/>
        <xdr:cNvCxnSpPr/>
      </xdr:nvCxnSpPr>
      <xdr:spPr>
        <a:xfrm>
          <a:off x="13004800" y="6029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76200</xdr:rowOff>
    </xdr:from>
    <xdr:to>
      <xdr:col>24</xdr:col>
      <xdr:colOff>82550</xdr:colOff>
      <xdr:row>35</xdr:row>
      <xdr:rowOff>6350</xdr:rowOff>
    </xdr:to>
    <xdr:sp macro="" textlink="">
      <xdr:nvSpPr>
        <xdr:cNvPr id="322" name="円/楕円 321"/>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92727</xdr:rowOff>
    </xdr:from>
    <xdr:ext cx="762000" cy="259045"/>
    <xdr:sp macro="" textlink="">
      <xdr:nvSpPr>
        <xdr:cNvPr id="323" name="補助費等該当値テキスト"/>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87630</xdr:rowOff>
    </xdr:from>
    <xdr:to>
      <xdr:col>22</xdr:col>
      <xdr:colOff>615950</xdr:colOff>
      <xdr:row>36</xdr:row>
      <xdr:rowOff>17780</xdr:rowOff>
    </xdr:to>
    <xdr:sp macro="" textlink="">
      <xdr:nvSpPr>
        <xdr:cNvPr id="324" name="円/楕円 323"/>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25" name="テキスト ボックス 324"/>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46482</xdr:rowOff>
    </xdr:from>
    <xdr:to>
      <xdr:col>21</xdr:col>
      <xdr:colOff>412750</xdr:colOff>
      <xdr:row>35</xdr:row>
      <xdr:rowOff>148082</xdr:rowOff>
    </xdr:to>
    <xdr:sp macro="" textlink="">
      <xdr:nvSpPr>
        <xdr:cNvPr id="326" name="円/楕円 325"/>
        <xdr:cNvSpPr/>
      </xdr:nvSpPr>
      <xdr:spPr>
        <a:xfrm>
          <a:off x="14732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158259</xdr:rowOff>
    </xdr:from>
    <xdr:ext cx="762000" cy="259045"/>
    <xdr:sp macro="" textlink="">
      <xdr:nvSpPr>
        <xdr:cNvPr id="327" name="テキスト ボックス 326"/>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149352</xdr:rowOff>
    </xdr:from>
    <xdr:to>
      <xdr:col>20</xdr:col>
      <xdr:colOff>209550</xdr:colOff>
      <xdr:row>35</xdr:row>
      <xdr:rowOff>79502</xdr:rowOff>
    </xdr:to>
    <xdr:sp macro="" textlink="">
      <xdr:nvSpPr>
        <xdr:cNvPr id="328" name="円/楕円 327"/>
        <xdr:cNvSpPr/>
      </xdr:nvSpPr>
      <xdr:spPr>
        <a:xfrm>
          <a:off x="13843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89679</xdr:rowOff>
    </xdr:from>
    <xdr:ext cx="762000" cy="259045"/>
    <xdr:sp macro="" textlink="">
      <xdr:nvSpPr>
        <xdr:cNvPr id="329" name="テキスト ボックス 328"/>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149352</xdr:rowOff>
    </xdr:from>
    <xdr:to>
      <xdr:col>19</xdr:col>
      <xdr:colOff>6350</xdr:colOff>
      <xdr:row>35</xdr:row>
      <xdr:rowOff>79502</xdr:rowOff>
    </xdr:to>
    <xdr:sp macro="" textlink="">
      <xdr:nvSpPr>
        <xdr:cNvPr id="330" name="円/楕円 329"/>
        <xdr:cNvSpPr/>
      </xdr:nvSpPr>
      <xdr:spPr>
        <a:xfrm>
          <a:off x="12954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89679</xdr:rowOff>
    </xdr:from>
    <xdr:ext cx="762000" cy="259045"/>
    <xdr:sp macro="" textlink="">
      <xdr:nvSpPr>
        <xdr:cNvPr id="331" name="テキスト ボックス 330"/>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償還完了により経常経費充当一般財源等は前年度から８，２１９千円減となっているが、主に普通交付税の減による経常一般財源の減から比率としては微増となっている。平成３０年度までに多額の起債発行を計画しており、平成３１年以降の起債償還額の増加により、今後は上昇が予想され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31750</xdr:rowOff>
    </xdr:from>
    <xdr:to>
      <xdr:col>7</xdr:col>
      <xdr:colOff>15875</xdr:colOff>
      <xdr:row>78</xdr:row>
      <xdr:rowOff>58420</xdr:rowOff>
    </xdr:to>
    <xdr:cxnSp macro="">
      <xdr:nvCxnSpPr>
        <xdr:cNvPr id="363" name="直線コネクタ 362"/>
        <xdr:cNvCxnSpPr/>
      </xdr:nvCxnSpPr>
      <xdr:spPr>
        <a:xfrm>
          <a:off x="3987800" y="134048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123207</xdr:rowOff>
    </xdr:from>
    <xdr:ext cx="762000" cy="259045"/>
    <xdr:sp macro="" textlink="">
      <xdr:nvSpPr>
        <xdr:cNvPr id="364"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27939</xdr:rowOff>
    </xdr:from>
    <xdr:to>
      <xdr:col>5</xdr:col>
      <xdr:colOff>549275</xdr:colOff>
      <xdr:row>78</xdr:row>
      <xdr:rowOff>31750</xdr:rowOff>
    </xdr:to>
    <xdr:cxnSp macro="">
      <xdr:nvCxnSpPr>
        <xdr:cNvPr id="366" name="直線コネクタ 365"/>
        <xdr:cNvCxnSpPr/>
      </xdr:nvCxnSpPr>
      <xdr:spPr>
        <a:xfrm>
          <a:off x="3098800" y="134010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68" name="テキスト ボックス 367"/>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81280</xdr:rowOff>
    </xdr:from>
    <xdr:to>
      <xdr:col>4</xdr:col>
      <xdr:colOff>346075</xdr:colOff>
      <xdr:row>78</xdr:row>
      <xdr:rowOff>27939</xdr:rowOff>
    </xdr:to>
    <xdr:cxnSp macro="">
      <xdr:nvCxnSpPr>
        <xdr:cNvPr id="369" name="直線コネクタ 368"/>
        <xdr:cNvCxnSpPr/>
      </xdr:nvCxnSpPr>
      <xdr:spPr>
        <a:xfrm>
          <a:off x="2209800" y="13111480"/>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1" name="テキスト ボックス 370"/>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8889</xdr:rowOff>
    </xdr:from>
    <xdr:to>
      <xdr:col>3</xdr:col>
      <xdr:colOff>142875</xdr:colOff>
      <xdr:row>76</xdr:row>
      <xdr:rowOff>81280</xdr:rowOff>
    </xdr:to>
    <xdr:cxnSp macro="">
      <xdr:nvCxnSpPr>
        <xdr:cNvPr id="372" name="直線コネクタ 371"/>
        <xdr:cNvCxnSpPr/>
      </xdr:nvCxnSpPr>
      <xdr:spPr>
        <a:xfrm>
          <a:off x="1320800" y="130390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82" name="円/楕円 381"/>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151147</xdr:rowOff>
    </xdr:from>
    <xdr:ext cx="762000" cy="259045"/>
    <xdr:sp macro="" textlink="">
      <xdr:nvSpPr>
        <xdr:cNvPr id="383"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152400</xdr:rowOff>
    </xdr:from>
    <xdr:to>
      <xdr:col>5</xdr:col>
      <xdr:colOff>600075</xdr:colOff>
      <xdr:row>78</xdr:row>
      <xdr:rowOff>82550</xdr:rowOff>
    </xdr:to>
    <xdr:sp macro="" textlink="">
      <xdr:nvSpPr>
        <xdr:cNvPr id="384" name="円/楕円 383"/>
        <xdr:cNvSpPr/>
      </xdr:nvSpPr>
      <xdr:spPr>
        <a:xfrm>
          <a:off x="3937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67327</xdr:rowOff>
    </xdr:from>
    <xdr:ext cx="736600" cy="259045"/>
    <xdr:sp macro="" textlink="">
      <xdr:nvSpPr>
        <xdr:cNvPr id="385" name="テキスト ボックス 384"/>
        <xdr:cNvSpPr txBox="1"/>
      </xdr:nvSpPr>
      <xdr:spPr>
        <a:xfrm>
          <a:off x="3606800" y="1344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148589</xdr:rowOff>
    </xdr:from>
    <xdr:to>
      <xdr:col>4</xdr:col>
      <xdr:colOff>396875</xdr:colOff>
      <xdr:row>78</xdr:row>
      <xdr:rowOff>78739</xdr:rowOff>
    </xdr:to>
    <xdr:sp macro="" textlink="">
      <xdr:nvSpPr>
        <xdr:cNvPr id="386" name="円/楕円 385"/>
        <xdr:cNvSpPr/>
      </xdr:nvSpPr>
      <xdr:spPr>
        <a:xfrm>
          <a:off x="3048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63516</xdr:rowOff>
    </xdr:from>
    <xdr:ext cx="762000" cy="259045"/>
    <xdr:sp macro="" textlink="">
      <xdr:nvSpPr>
        <xdr:cNvPr id="387" name="テキスト ボックス 386"/>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30480</xdr:rowOff>
    </xdr:from>
    <xdr:to>
      <xdr:col>3</xdr:col>
      <xdr:colOff>193675</xdr:colOff>
      <xdr:row>76</xdr:row>
      <xdr:rowOff>132080</xdr:rowOff>
    </xdr:to>
    <xdr:sp macro="" textlink="">
      <xdr:nvSpPr>
        <xdr:cNvPr id="388" name="円/楕円 387"/>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142257</xdr:rowOff>
    </xdr:from>
    <xdr:ext cx="762000" cy="259045"/>
    <xdr:sp macro="" textlink="">
      <xdr:nvSpPr>
        <xdr:cNvPr id="389" name="テキスト ボックス 388"/>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129540</xdr:rowOff>
    </xdr:from>
    <xdr:to>
      <xdr:col>1</xdr:col>
      <xdr:colOff>676275</xdr:colOff>
      <xdr:row>76</xdr:row>
      <xdr:rowOff>59689</xdr:rowOff>
    </xdr:to>
    <xdr:sp macro="" textlink="">
      <xdr:nvSpPr>
        <xdr:cNvPr id="390" name="円/楕円 389"/>
        <xdr:cNvSpPr/>
      </xdr:nvSpPr>
      <xdr:spPr>
        <a:xfrm>
          <a:off x="1270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69867</xdr:rowOff>
    </xdr:from>
    <xdr:ext cx="762000" cy="259045"/>
    <xdr:sp macro="" textlink="">
      <xdr:nvSpPr>
        <xdr:cNvPr id="391" name="テキスト ボックス 390"/>
        <xdr:cNvSpPr txBox="1"/>
      </xdr:nvSpPr>
      <xdr:spPr>
        <a:xfrm>
          <a:off x="939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村振興計画に記する人口減少対策を目的とした集中的な投資期間の中で関連する各種歳出増加が急増した前年度に引き続き、平成２８年度は２，０７０，７１１千円という過去最多の決算額となり、さらに普通交付税の減等により経常一般財源の減が５４，６７４千円となる厳しい財政状況の中で、全体的な見直しにより経常経費充当一般財源等が６９，３３６千円の減となり、全体の比率としても減となった。特に物件費、補助費等において経常的な経費を歳出を抑えた結果で、今後も継続して抑制に努めていきたい。</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4535</xdr:rowOff>
    </xdr:from>
    <xdr:to>
      <xdr:col>24</xdr:col>
      <xdr:colOff>31750</xdr:colOff>
      <xdr:row>75</xdr:row>
      <xdr:rowOff>144962</xdr:rowOff>
    </xdr:to>
    <xdr:cxnSp macro="">
      <xdr:nvCxnSpPr>
        <xdr:cNvPr id="426" name="直線コネクタ 425"/>
        <xdr:cNvCxnSpPr/>
      </xdr:nvCxnSpPr>
      <xdr:spPr>
        <a:xfrm flipV="1">
          <a:off x="15671800" y="12863285"/>
          <a:ext cx="838200" cy="14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144962</xdr:rowOff>
    </xdr:from>
    <xdr:to>
      <xdr:col>22</xdr:col>
      <xdr:colOff>565150</xdr:colOff>
      <xdr:row>76</xdr:row>
      <xdr:rowOff>15966</xdr:rowOff>
    </xdr:to>
    <xdr:cxnSp macro="">
      <xdr:nvCxnSpPr>
        <xdr:cNvPr id="429" name="直線コネクタ 428"/>
        <xdr:cNvCxnSpPr/>
      </xdr:nvCxnSpPr>
      <xdr:spPr>
        <a:xfrm flipV="1">
          <a:off x="14782800" y="1300371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31" name="テキスト ボックス 430"/>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105773</xdr:rowOff>
    </xdr:from>
    <xdr:to>
      <xdr:col>21</xdr:col>
      <xdr:colOff>361950</xdr:colOff>
      <xdr:row>76</xdr:row>
      <xdr:rowOff>15966</xdr:rowOff>
    </xdr:to>
    <xdr:cxnSp macro="">
      <xdr:nvCxnSpPr>
        <xdr:cNvPr id="432" name="直線コネクタ 431"/>
        <xdr:cNvCxnSpPr/>
      </xdr:nvCxnSpPr>
      <xdr:spPr>
        <a:xfrm>
          <a:off x="13893800" y="12621623"/>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43378</xdr:rowOff>
    </xdr:from>
    <xdr:ext cx="762000" cy="259045"/>
    <xdr:sp macro="" textlink="">
      <xdr:nvSpPr>
        <xdr:cNvPr id="434" name="テキスト ボックス 433"/>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105773</xdr:rowOff>
    </xdr:from>
    <xdr:to>
      <xdr:col>20</xdr:col>
      <xdr:colOff>158750</xdr:colOff>
      <xdr:row>73</xdr:row>
      <xdr:rowOff>125367</xdr:rowOff>
    </xdr:to>
    <xdr:cxnSp macro="">
      <xdr:nvCxnSpPr>
        <xdr:cNvPr id="435" name="直線コネクタ 434"/>
        <xdr:cNvCxnSpPr/>
      </xdr:nvCxnSpPr>
      <xdr:spPr>
        <a:xfrm flipV="1">
          <a:off x="13004800" y="1262162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120122</xdr:rowOff>
    </xdr:from>
    <xdr:ext cx="762000" cy="259045"/>
    <xdr:sp macro="" textlink="">
      <xdr:nvSpPr>
        <xdr:cNvPr id="437" name="テキスト ボックス 436"/>
        <xdr:cNvSpPr txBox="1"/>
      </xdr:nvSpPr>
      <xdr:spPr>
        <a:xfrm>
          <a:off x="13512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125185</xdr:rowOff>
    </xdr:from>
    <xdr:to>
      <xdr:col>24</xdr:col>
      <xdr:colOff>82550</xdr:colOff>
      <xdr:row>75</xdr:row>
      <xdr:rowOff>55335</xdr:rowOff>
    </xdr:to>
    <xdr:sp macro="" textlink="">
      <xdr:nvSpPr>
        <xdr:cNvPr id="445" name="円/楕円 444"/>
        <xdr:cNvSpPr/>
      </xdr:nvSpPr>
      <xdr:spPr>
        <a:xfrm>
          <a:off x="16459200" y="128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141712</xdr:rowOff>
    </xdr:from>
    <xdr:ext cx="762000" cy="259045"/>
    <xdr:sp macro="" textlink="">
      <xdr:nvSpPr>
        <xdr:cNvPr id="446" name="公債費以外該当値テキスト"/>
        <xdr:cNvSpPr txBox="1"/>
      </xdr:nvSpPr>
      <xdr:spPr>
        <a:xfrm>
          <a:off x="16598900" y="1265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94162</xdr:rowOff>
    </xdr:from>
    <xdr:to>
      <xdr:col>22</xdr:col>
      <xdr:colOff>615950</xdr:colOff>
      <xdr:row>76</xdr:row>
      <xdr:rowOff>24312</xdr:rowOff>
    </xdr:to>
    <xdr:sp macro="" textlink="">
      <xdr:nvSpPr>
        <xdr:cNvPr id="447" name="円/楕円 446"/>
        <xdr:cNvSpPr/>
      </xdr:nvSpPr>
      <xdr:spPr>
        <a:xfrm>
          <a:off x="15621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34489</xdr:rowOff>
    </xdr:from>
    <xdr:ext cx="736600" cy="259045"/>
    <xdr:sp macro="" textlink="">
      <xdr:nvSpPr>
        <xdr:cNvPr id="448" name="テキスト ボックス 447"/>
        <xdr:cNvSpPr txBox="1"/>
      </xdr:nvSpPr>
      <xdr:spPr>
        <a:xfrm>
          <a:off x="15290800" y="1272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136616</xdr:rowOff>
    </xdr:from>
    <xdr:to>
      <xdr:col>21</xdr:col>
      <xdr:colOff>412750</xdr:colOff>
      <xdr:row>76</xdr:row>
      <xdr:rowOff>66765</xdr:rowOff>
    </xdr:to>
    <xdr:sp macro="" textlink="">
      <xdr:nvSpPr>
        <xdr:cNvPr id="449" name="円/楕円 448"/>
        <xdr:cNvSpPr/>
      </xdr:nvSpPr>
      <xdr:spPr>
        <a:xfrm>
          <a:off x="14732000" y="12995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76943</xdr:rowOff>
    </xdr:from>
    <xdr:ext cx="762000" cy="259045"/>
    <xdr:sp macro="" textlink="">
      <xdr:nvSpPr>
        <xdr:cNvPr id="450" name="テキスト ボックス 449"/>
        <xdr:cNvSpPr txBox="1"/>
      </xdr:nvSpPr>
      <xdr:spPr>
        <a:xfrm>
          <a:off x="14401800" y="12764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54973</xdr:rowOff>
    </xdr:from>
    <xdr:to>
      <xdr:col>20</xdr:col>
      <xdr:colOff>209550</xdr:colOff>
      <xdr:row>73</xdr:row>
      <xdr:rowOff>156573</xdr:rowOff>
    </xdr:to>
    <xdr:sp macro="" textlink="">
      <xdr:nvSpPr>
        <xdr:cNvPr id="451" name="円/楕円 450"/>
        <xdr:cNvSpPr/>
      </xdr:nvSpPr>
      <xdr:spPr>
        <a:xfrm>
          <a:off x="13843000" y="1257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166750</xdr:rowOff>
    </xdr:from>
    <xdr:ext cx="762000" cy="259045"/>
    <xdr:sp macro="" textlink="">
      <xdr:nvSpPr>
        <xdr:cNvPr id="452" name="テキスト ボックス 451"/>
        <xdr:cNvSpPr txBox="1"/>
      </xdr:nvSpPr>
      <xdr:spPr>
        <a:xfrm>
          <a:off x="13512800" y="1233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74567</xdr:rowOff>
    </xdr:from>
    <xdr:to>
      <xdr:col>19</xdr:col>
      <xdr:colOff>6350</xdr:colOff>
      <xdr:row>74</xdr:row>
      <xdr:rowOff>4717</xdr:rowOff>
    </xdr:to>
    <xdr:sp macro="" textlink="">
      <xdr:nvSpPr>
        <xdr:cNvPr id="453" name="円/楕円 452"/>
        <xdr:cNvSpPr/>
      </xdr:nvSpPr>
      <xdr:spPr>
        <a:xfrm>
          <a:off x="12954000" y="125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14894</xdr:rowOff>
    </xdr:from>
    <xdr:ext cx="762000" cy="259045"/>
    <xdr:sp macro="" textlink="">
      <xdr:nvSpPr>
        <xdr:cNvPr id="454" name="テキスト ボックス 453"/>
        <xdr:cNvSpPr txBox="1"/>
      </xdr:nvSpPr>
      <xdr:spPr>
        <a:xfrm>
          <a:off x="12623800" y="1235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高知県大川村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115715</xdr:rowOff>
    </xdr:from>
    <xdr:to>
      <xdr:col>4</xdr:col>
      <xdr:colOff>1117600</xdr:colOff>
      <xdr:row>12</xdr:row>
      <xdr:rowOff>63564</xdr:rowOff>
    </xdr:to>
    <xdr:cxnSp macro="">
      <xdr:nvCxnSpPr>
        <xdr:cNvPr id="47" name="直線コネクタ 46"/>
        <xdr:cNvCxnSpPr/>
      </xdr:nvCxnSpPr>
      <xdr:spPr bwMode="auto">
        <a:xfrm flipV="1">
          <a:off x="5003800" y="2049290"/>
          <a:ext cx="647700" cy="119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63564</xdr:rowOff>
    </xdr:from>
    <xdr:to>
      <xdr:col>4</xdr:col>
      <xdr:colOff>469900</xdr:colOff>
      <xdr:row>12</xdr:row>
      <xdr:rowOff>90320</xdr:rowOff>
    </xdr:to>
    <xdr:cxnSp macro="">
      <xdr:nvCxnSpPr>
        <xdr:cNvPr id="50" name="直線コネクタ 49"/>
        <xdr:cNvCxnSpPr/>
      </xdr:nvCxnSpPr>
      <xdr:spPr bwMode="auto">
        <a:xfrm flipV="1">
          <a:off x="4305300" y="2168589"/>
          <a:ext cx="698500" cy="26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90320</xdr:rowOff>
    </xdr:from>
    <xdr:to>
      <xdr:col>3</xdr:col>
      <xdr:colOff>904875</xdr:colOff>
      <xdr:row>13</xdr:row>
      <xdr:rowOff>80867</xdr:rowOff>
    </xdr:to>
    <xdr:cxnSp macro="">
      <xdr:nvCxnSpPr>
        <xdr:cNvPr id="53" name="直線コネクタ 52"/>
        <xdr:cNvCxnSpPr/>
      </xdr:nvCxnSpPr>
      <xdr:spPr bwMode="auto">
        <a:xfrm flipV="1">
          <a:off x="3606800" y="2195345"/>
          <a:ext cx="698500" cy="161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80867</xdr:rowOff>
    </xdr:from>
    <xdr:to>
      <xdr:col>3</xdr:col>
      <xdr:colOff>206375</xdr:colOff>
      <xdr:row>13</xdr:row>
      <xdr:rowOff>137996</xdr:rowOff>
    </xdr:to>
    <xdr:cxnSp macro="">
      <xdr:nvCxnSpPr>
        <xdr:cNvPr id="56" name="直線コネクタ 55"/>
        <xdr:cNvCxnSpPr/>
      </xdr:nvCxnSpPr>
      <xdr:spPr bwMode="auto">
        <a:xfrm flipV="1">
          <a:off x="2908300" y="2357342"/>
          <a:ext cx="698500" cy="57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11</xdr:row>
      <xdr:rowOff>64915</xdr:rowOff>
    </xdr:from>
    <xdr:to>
      <xdr:col>5</xdr:col>
      <xdr:colOff>34925</xdr:colOff>
      <xdr:row>11</xdr:row>
      <xdr:rowOff>166515</xdr:rowOff>
    </xdr:to>
    <xdr:sp macro="" textlink="">
      <xdr:nvSpPr>
        <xdr:cNvPr id="66" name="円/楕円 65"/>
        <xdr:cNvSpPr/>
      </xdr:nvSpPr>
      <xdr:spPr bwMode="auto">
        <a:xfrm>
          <a:off x="5600700" y="1998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11592</xdr:rowOff>
    </xdr:from>
    <xdr:ext cx="762000" cy="259045"/>
    <xdr:sp macro="" textlink="">
      <xdr:nvSpPr>
        <xdr:cNvPr id="67" name="人口1人当たり決算額の推移該当値テキスト130"/>
        <xdr:cNvSpPr txBox="1"/>
      </xdr:nvSpPr>
      <xdr:spPr>
        <a:xfrm>
          <a:off x="5740400" y="1945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625,770</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12764</xdr:rowOff>
    </xdr:from>
    <xdr:to>
      <xdr:col>4</xdr:col>
      <xdr:colOff>520700</xdr:colOff>
      <xdr:row>12</xdr:row>
      <xdr:rowOff>114364</xdr:rowOff>
    </xdr:to>
    <xdr:sp macro="" textlink="">
      <xdr:nvSpPr>
        <xdr:cNvPr id="68" name="円/楕円 67"/>
        <xdr:cNvSpPr/>
      </xdr:nvSpPr>
      <xdr:spPr bwMode="auto">
        <a:xfrm>
          <a:off x="4953000" y="2117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124541</xdr:rowOff>
    </xdr:from>
    <xdr:ext cx="736600" cy="259045"/>
    <xdr:sp macro="" textlink="">
      <xdr:nvSpPr>
        <xdr:cNvPr id="69" name="テキスト ボックス 68"/>
        <xdr:cNvSpPr txBox="1"/>
      </xdr:nvSpPr>
      <xdr:spPr>
        <a:xfrm>
          <a:off x="4622800" y="1886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573,583</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39520</xdr:rowOff>
    </xdr:from>
    <xdr:to>
      <xdr:col>3</xdr:col>
      <xdr:colOff>955675</xdr:colOff>
      <xdr:row>12</xdr:row>
      <xdr:rowOff>141120</xdr:rowOff>
    </xdr:to>
    <xdr:sp macro="" textlink="">
      <xdr:nvSpPr>
        <xdr:cNvPr id="70" name="円/楕円 69"/>
        <xdr:cNvSpPr/>
      </xdr:nvSpPr>
      <xdr:spPr bwMode="auto">
        <a:xfrm>
          <a:off x="4254500" y="2144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151297</xdr:rowOff>
    </xdr:from>
    <xdr:ext cx="762000" cy="259045"/>
    <xdr:sp macro="" textlink="">
      <xdr:nvSpPr>
        <xdr:cNvPr id="71" name="テキスト ボックス 70"/>
        <xdr:cNvSpPr txBox="1"/>
      </xdr:nvSpPr>
      <xdr:spPr>
        <a:xfrm>
          <a:off x="3924300" y="191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561,879</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30067</xdr:rowOff>
    </xdr:from>
    <xdr:to>
      <xdr:col>3</xdr:col>
      <xdr:colOff>257175</xdr:colOff>
      <xdr:row>13</xdr:row>
      <xdr:rowOff>131667</xdr:rowOff>
    </xdr:to>
    <xdr:sp macro="" textlink="">
      <xdr:nvSpPr>
        <xdr:cNvPr id="72" name="円/楕円 71"/>
        <xdr:cNvSpPr/>
      </xdr:nvSpPr>
      <xdr:spPr bwMode="auto">
        <a:xfrm>
          <a:off x="3556000" y="2306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141844</xdr:rowOff>
    </xdr:from>
    <xdr:ext cx="762000" cy="259045"/>
    <xdr:sp macro="" textlink="">
      <xdr:nvSpPr>
        <xdr:cNvPr id="73" name="テキスト ボックス 72"/>
        <xdr:cNvSpPr txBox="1"/>
      </xdr:nvSpPr>
      <xdr:spPr>
        <a:xfrm>
          <a:off x="3225800" y="207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491,014</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87196</xdr:rowOff>
    </xdr:from>
    <xdr:to>
      <xdr:col>2</xdr:col>
      <xdr:colOff>692150</xdr:colOff>
      <xdr:row>14</xdr:row>
      <xdr:rowOff>17346</xdr:rowOff>
    </xdr:to>
    <xdr:sp macro="" textlink="">
      <xdr:nvSpPr>
        <xdr:cNvPr id="74" name="円/楕円 73"/>
        <xdr:cNvSpPr/>
      </xdr:nvSpPr>
      <xdr:spPr bwMode="auto">
        <a:xfrm>
          <a:off x="2857500" y="2363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27523</xdr:rowOff>
    </xdr:from>
    <xdr:ext cx="762000" cy="259045"/>
    <xdr:sp macro="" textlink="">
      <xdr:nvSpPr>
        <xdr:cNvPr id="75" name="テキスト ボックス 74"/>
        <xdr:cNvSpPr txBox="1"/>
      </xdr:nvSpPr>
      <xdr:spPr>
        <a:xfrm>
          <a:off x="2527300" y="213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466,023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163686</xdr:rowOff>
    </xdr:from>
    <xdr:to>
      <xdr:col>4</xdr:col>
      <xdr:colOff>1117600</xdr:colOff>
      <xdr:row>34</xdr:row>
      <xdr:rowOff>258701</xdr:rowOff>
    </xdr:to>
    <xdr:cxnSp macro="">
      <xdr:nvCxnSpPr>
        <xdr:cNvPr id="106" name="直線コネクタ 105"/>
        <xdr:cNvCxnSpPr/>
      </xdr:nvCxnSpPr>
      <xdr:spPr bwMode="auto">
        <a:xfrm>
          <a:off x="5003800" y="6431136"/>
          <a:ext cx="647700" cy="95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138689</xdr:rowOff>
    </xdr:from>
    <xdr:ext cx="762000" cy="259045"/>
    <xdr:sp macro="" textlink="">
      <xdr:nvSpPr>
        <xdr:cNvPr id="107" name="人口1人当たり決算額の推移平均値テキスト445"/>
        <xdr:cNvSpPr txBox="1"/>
      </xdr:nvSpPr>
      <xdr:spPr>
        <a:xfrm>
          <a:off x="5740400" y="674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163686</xdr:rowOff>
    </xdr:from>
    <xdr:to>
      <xdr:col>4</xdr:col>
      <xdr:colOff>469900</xdr:colOff>
      <xdr:row>34</xdr:row>
      <xdr:rowOff>190226</xdr:rowOff>
    </xdr:to>
    <xdr:cxnSp macro="">
      <xdr:nvCxnSpPr>
        <xdr:cNvPr id="109" name="直線コネクタ 108"/>
        <xdr:cNvCxnSpPr/>
      </xdr:nvCxnSpPr>
      <xdr:spPr bwMode="auto">
        <a:xfrm flipV="1">
          <a:off x="4305300" y="6431136"/>
          <a:ext cx="698500" cy="26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190226</xdr:rowOff>
    </xdr:from>
    <xdr:to>
      <xdr:col>3</xdr:col>
      <xdr:colOff>904875</xdr:colOff>
      <xdr:row>34</xdr:row>
      <xdr:rowOff>294377</xdr:rowOff>
    </xdr:to>
    <xdr:cxnSp macro="">
      <xdr:nvCxnSpPr>
        <xdr:cNvPr id="112" name="直線コネクタ 111"/>
        <xdr:cNvCxnSpPr/>
      </xdr:nvCxnSpPr>
      <xdr:spPr bwMode="auto">
        <a:xfrm flipV="1">
          <a:off x="3606800" y="6457676"/>
          <a:ext cx="698500" cy="104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240196</xdr:rowOff>
    </xdr:from>
    <xdr:ext cx="762000" cy="259045"/>
    <xdr:sp macro="" textlink="">
      <xdr:nvSpPr>
        <xdr:cNvPr id="114" name="テキスト ボックス 113"/>
        <xdr:cNvSpPr txBox="1"/>
      </xdr:nvSpPr>
      <xdr:spPr>
        <a:xfrm>
          <a:off x="3924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294377</xdr:rowOff>
    </xdr:from>
    <xdr:to>
      <xdr:col>3</xdr:col>
      <xdr:colOff>206375</xdr:colOff>
      <xdr:row>35</xdr:row>
      <xdr:rowOff>39204</xdr:rowOff>
    </xdr:to>
    <xdr:cxnSp macro="">
      <xdr:nvCxnSpPr>
        <xdr:cNvPr id="115" name="直線コネクタ 114"/>
        <xdr:cNvCxnSpPr/>
      </xdr:nvCxnSpPr>
      <xdr:spPr bwMode="auto">
        <a:xfrm flipV="1">
          <a:off x="2908300" y="6561827"/>
          <a:ext cx="698500" cy="87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216929</xdr:rowOff>
    </xdr:from>
    <xdr:ext cx="762000" cy="259045"/>
    <xdr:sp macro="" textlink="">
      <xdr:nvSpPr>
        <xdr:cNvPr id="117" name="テキスト ボックス 116"/>
        <xdr:cNvSpPr txBox="1"/>
      </xdr:nvSpPr>
      <xdr:spPr>
        <a:xfrm>
          <a:off x="32258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19" name="テキスト ボックス 118"/>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207901</xdr:rowOff>
    </xdr:from>
    <xdr:to>
      <xdr:col>5</xdr:col>
      <xdr:colOff>34925</xdr:colOff>
      <xdr:row>34</xdr:row>
      <xdr:rowOff>309500</xdr:rowOff>
    </xdr:to>
    <xdr:sp macro="" textlink="">
      <xdr:nvSpPr>
        <xdr:cNvPr id="125" name="円/楕円 124"/>
        <xdr:cNvSpPr/>
      </xdr:nvSpPr>
      <xdr:spPr bwMode="auto">
        <a:xfrm>
          <a:off x="5600700" y="647535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52978</xdr:rowOff>
    </xdr:from>
    <xdr:ext cx="762000" cy="259045"/>
    <xdr:sp macro="" textlink="">
      <xdr:nvSpPr>
        <xdr:cNvPr id="126" name="人口1人当たり決算額の推移該当値テキスト445"/>
        <xdr:cNvSpPr txBox="1"/>
      </xdr:nvSpPr>
      <xdr:spPr>
        <a:xfrm>
          <a:off x="5740400" y="632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108,694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112886</xdr:rowOff>
    </xdr:from>
    <xdr:to>
      <xdr:col>4</xdr:col>
      <xdr:colOff>520700</xdr:colOff>
      <xdr:row>34</xdr:row>
      <xdr:rowOff>214486</xdr:rowOff>
    </xdr:to>
    <xdr:sp macro="" textlink="">
      <xdr:nvSpPr>
        <xdr:cNvPr id="127" name="円/楕円 126"/>
        <xdr:cNvSpPr/>
      </xdr:nvSpPr>
      <xdr:spPr bwMode="auto">
        <a:xfrm>
          <a:off x="4953000" y="6380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224663</xdr:rowOff>
    </xdr:from>
    <xdr:ext cx="736600" cy="259045"/>
    <xdr:sp macro="" textlink="">
      <xdr:nvSpPr>
        <xdr:cNvPr id="128" name="テキスト ボックス 127"/>
        <xdr:cNvSpPr txBox="1"/>
      </xdr:nvSpPr>
      <xdr:spPr>
        <a:xfrm>
          <a:off x="4622800" y="6149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129,476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139426</xdr:rowOff>
    </xdr:from>
    <xdr:to>
      <xdr:col>3</xdr:col>
      <xdr:colOff>955675</xdr:colOff>
      <xdr:row>34</xdr:row>
      <xdr:rowOff>241026</xdr:rowOff>
    </xdr:to>
    <xdr:sp macro="" textlink="">
      <xdr:nvSpPr>
        <xdr:cNvPr id="129" name="円/楕円 128"/>
        <xdr:cNvSpPr/>
      </xdr:nvSpPr>
      <xdr:spPr bwMode="auto">
        <a:xfrm>
          <a:off x="4254500" y="6406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251203</xdr:rowOff>
    </xdr:from>
    <xdr:ext cx="762000" cy="259045"/>
    <xdr:sp macro="" textlink="">
      <xdr:nvSpPr>
        <xdr:cNvPr id="130" name="テキスト ボックス 129"/>
        <xdr:cNvSpPr txBox="1"/>
      </xdr:nvSpPr>
      <xdr:spPr>
        <a:xfrm>
          <a:off x="3924300" y="617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123,671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243577</xdr:rowOff>
    </xdr:from>
    <xdr:to>
      <xdr:col>3</xdr:col>
      <xdr:colOff>257175</xdr:colOff>
      <xdr:row>35</xdr:row>
      <xdr:rowOff>2277</xdr:rowOff>
    </xdr:to>
    <xdr:sp macro="" textlink="">
      <xdr:nvSpPr>
        <xdr:cNvPr id="131" name="円/楕円 130"/>
        <xdr:cNvSpPr/>
      </xdr:nvSpPr>
      <xdr:spPr bwMode="auto">
        <a:xfrm>
          <a:off x="3556000" y="6511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12453</xdr:rowOff>
    </xdr:from>
    <xdr:ext cx="762000" cy="259045"/>
    <xdr:sp macro="" textlink="">
      <xdr:nvSpPr>
        <xdr:cNvPr id="132" name="テキスト ボックス 131"/>
        <xdr:cNvSpPr txBox="1"/>
      </xdr:nvSpPr>
      <xdr:spPr>
        <a:xfrm>
          <a:off x="3225800" y="627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100,891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331304</xdr:rowOff>
    </xdr:from>
    <xdr:to>
      <xdr:col>2</xdr:col>
      <xdr:colOff>692150</xdr:colOff>
      <xdr:row>35</xdr:row>
      <xdr:rowOff>90004</xdr:rowOff>
    </xdr:to>
    <xdr:sp macro="" textlink="">
      <xdr:nvSpPr>
        <xdr:cNvPr id="133" name="円/楕円 132"/>
        <xdr:cNvSpPr/>
      </xdr:nvSpPr>
      <xdr:spPr bwMode="auto">
        <a:xfrm>
          <a:off x="2857500" y="6598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100181</xdr:rowOff>
    </xdr:from>
    <xdr:ext cx="762000" cy="259045"/>
    <xdr:sp macro="" textlink="">
      <xdr:nvSpPr>
        <xdr:cNvPr id="134" name="テキスト ボックス 133"/>
        <xdr:cNvSpPr txBox="1"/>
      </xdr:nvSpPr>
      <xdr:spPr>
        <a:xfrm>
          <a:off x="2527300" y="636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高知県大川村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405
404
95.27
2,070,771
2,007,405
21,033
706,405
2,279,354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46160</xdr:rowOff>
    </xdr:from>
    <xdr:to>
      <xdr:col>6</xdr:col>
      <xdr:colOff>511175</xdr:colOff>
      <xdr:row>31</xdr:row>
      <xdr:rowOff>115893</xdr:rowOff>
    </xdr:to>
    <xdr:cxnSp macro="">
      <xdr:nvCxnSpPr>
        <xdr:cNvPr id="63" name="直線コネクタ 62"/>
        <xdr:cNvCxnSpPr/>
      </xdr:nvCxnSpPr>
      <xdr:spPr>
        <a:xfrm flipV="1">
          <a:off x="3797300" y="5361110"/>
          <a:ext cx="838200" cy="6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87719</xdr:rowOff>
    </xdr:from>
    <xdr:to>
      <xdr:col>5</xdr:col>
      <xdr:colOff>358775</xdr:colOff>
      <xdr:row>31</xdr:row>
      <xdr:rowOff>115893</xdr:rowOff>
    </xdr:to>
    <xdr:cxnSp macro="">
      <xdr:nvCxnSpPr>
        <xdr:cNvPr id="66" name="直線コネクタ 65"/>
        <xdr:cNvCxnSpPr/>
      </xdr:nvCxnSpPr>
      <xdr:spPr>
        <a:xfrm>
          <a:off x="2908300" y="5402669"/>
          <a:ext cx="889000" cy="2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87719</xdr:rowOff>
    </xdr:from>
    <xdr:to>
      <xdr:col>4</xdr:col>
      <xdr:colOff>155575</xdr:colOff>
      <xdr:row>33</xdr:row>
      <xdr:rowOff>49841</xdr:rowOff>
    </xdr:to>
    <xdr:cxnSp macro="">
      <xdr:nvCxnSpPr>
        <xdr:cNvPr id="69" name="直線コネクタ 68"/>
        <xdr:cNvCxnSpPr/>
      </xdr:nvCxnSpPr>
      <xdr:spPr>
        <a:xfrm flipV="1">
          <a:off x="2019300" y="5402669"/>
          <a:ext cx="889000" cy="30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49841</xdr:rowOff>
    </xdr:from>
    <xdr:to>
      <xdr:col>2</xdr:col>
      <xdr:colOff>638175</xdr:colOff>
      <xdr:row>33</xdr:row>
      <xdr:rowOff>72436</xdr:rowOff>
    </xdr:to>
    <xdr:cxnSp macro="">
      <xdr:nvCxnSpPr>
        <xdr:cNvPr id="72" name="直線コネクタ 71"/>
        <xdr:cNvCxnSpPr/>
      </xdr:nvCxnSpPr>
      <xdr:spPr>
        <a:xfrm flipV="1">
          <a:off x="1130300" y="5707691"/>
          <a:ext cx="889000" cy="2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30</xdr:row>
      <xdr:rowOff>166810</xdr:rowOff>
    </xdr:from>
    <xdr:to>
      <xdr:col>6</xdr:col>
      <xdr:colOff>561975</xdr:colOff>
      <xdr:row>31</xdr:row>
      <xdr:rowOff>96960</xdr:rowOff>
    </xdr:to>
    <xdr:sp macro="" textlink="">
      <xdr:nvSpPr>
        <xdr:cNvPr id="82" name="円/楕円 81"/>
        <xdr:cNvSpPr/>
      </xdr:nvSpPr>
      <xdr:spPr>
        <a:xfrm>
          <a:off x="4584700" y="531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81737</xdr:rowOff>
    </xdr:from>
    <xdr:ext cx="599010" cy="259045"/>
    <xdr:sp macro="" textlink="">
      <xdr:nvSpPr>
        <xdr:cNvPr id="83" name="人件費該当値テキスト"/>
        <xdr:cNvSpPr txBox="1"/>
      </xdr:nvSpPr>
      <xdr:spPr>
        <a:xfrm>
          <a:off x="4686300" y="522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536,143</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65093</xdr:rowOff>
    </xdr:from>
    <xdr:to>
      <xdr:col>5</xdr:col>
      <xdr:colOff>409575</xdr:colOff>
      <xdr:row>31</xdr:row>
      <xdr:rowOff>166693</xdr:rowOff>
    </xdr:to>
    <xdr:sp macro="" textlink="">
      <xdr:nvSpPr>
        <xdr:cNvPr id="84" name="円/楕円 83"/>
        <xdr:cNvSpPr/>
      </xdr:nvSpPr>
      <xdr:spPr>
        <a:xfrm>
          <a:off x="3746500" y="538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11770</xdr:rowOff>
    </xdr:from>
    <xdr:ext cx="599010" cy="259045"/>
    <xdr:sp macro="" textlink="">
      <xdr:nvSpPr>
        <xdr:cNvPr id="85" name="テキスト ボックス 84"/>
        <xdr:cNvSpPr txBox="1"/>
      </xdr:nvSpPr>
      <xdr:spPr>
        <a:xfrm>
          <a:off x="3497794" y="515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514,790</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36919</xdr:rowOff>
    </xdr:from>
    <xdr:to>
      <xdr:col>4</xdr:col>
      <xdr:colOff>206375</xdr:colOff>
      <xdr:row>31</xdr:row>
      <xdr:rowOff>138519</xdr:rowOff>
    </xdr:to>
    <xdr:sp macro="" textlink="">
      <xdr:nvSpPr>
        <xdr:cNvPr id="86" name="円/楕円 85"/>
        <xdr:cNvSpPr/>
      </xdr:nvSpPr>
      <xdr:spPr>
        <a:xfrm>
          <a:off x="2857500" y="535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29</xdr:row>
      <xdr:rowOff>155046</xdr:rowOff>
    </xdr:from>
    <xdr:ext cx="599010" cy="259045"/>
    <xdr:sp macro="" textlink="">
      <xdr:nvSpPr>
        <xdr:cNvPr id="87" name="テキスト ボックス 86"/>
        <xdr:cNvSpPr txBox="1"/>
      </xdr:nvSpPr>
      <xdr:spPr>
        <a:xfrm>
          <a:off x="2608794" y="512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523,417</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170491</xdr:rowOff>
    </xdr:from>
    <xdr:to>
      <xdr:col>3</xdr:col>
      <xdr:colOff>3175</xdr:colOff>
      <xdr:row>33</xdr:row>
      <xdr:rowOff>100641</xdr:rowOff>
    </xdr:to>
    <xdr:sp macro="" textlink="">
      <xdr:nvSpPr>
        <xdr:cNvPr id="88" name="円/楕円 87"/>
        <xdr:cNvSpPr/>
      </xdr:nvSpPr>
      <xdr:spPr>
        <a:xfrm>
          <a:off x="1968500" y="565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117168</xdr:rowOff>
    </xdr:from>
    <xdr:ext cx="599010" cy="259045"/>
    <xdr:sp macro="" textlink="">
      <xdr:nvSpPr>
        <xdr:cNvPr id="89" name="テキスト ボックス 88"/>
        <xdr:cNvSpPr txBox="1"/>
      </xdr:nvSpPr>
      <xdr:spPr>
        <a:xfrm>
          <a:off x="1719794" y="543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430,016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21636</xdr:rowOff>
    </xdr:from>
    <xdr:to>
      <xdr:col>1</xdr:col>
      <xdr:colOff>485775</xdr:colOff>
      <xdr:row>33</xdr:row>
      <xdr:rowOff>123236</xdr:rowOff>
    </xdr:to>
    <xdr:sp macro="" textlink="">
      <xdr:nvSpPr>
        <xdr:cNvPr id="90" name="円/楕円 89"/>
        <xdr:cNvSpPr/>
      </xdr:nvSpPr>
      <xdr:spPr>
        <a:xfrm>
          <a:off x="1079500" y="567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139763</xdr:rowOff>
    </xdr:from>
    <xdr:ext cx="599010" cy="259045"/>
    <xdr:sp macro="" textlink="">
      <xdr:nvSpPr>
        <xdr:cNvPr id="91" name="テキスト ボックス 90"/>
        <xdr:cNvSpPr txBox="1"/>
      </xdr:nvSpPr>
      <xdr:spPr>
        <a:xfrm>
          <a:off x="830794" y="545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423,097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167269</xdr:rowOff>
    </xdr:from>
    <xdr:to>
      <xdr:col>6</xdr:col>
      <xdr:colOff>511175</xdr:colOff>
      <xdr:row>52</xdr:row>
      <xdr:rowOff>132881</xdr:rowOff>
    </xdr:to>
    <xdr:cxnSp macro="">
      <xdr:nvCxnSpPr>
        <xdr:cNvPr id="122" name="直線コネクタ 121"/>
        <xdr:cNvCxnSpPr/>
      </xdr:nvCxnSpPr>
      <xdr:spPr>
        <a:xfrm flipV="1">
          <a:off x="3797300" y="8739769"/>
          <a:ext cx="838200" cy="30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132881</xdr:rowOff>
    </xdr:from>
    <xdr:to>
      <xdr:col>5</xdr:col>
      <xdr:colOff>358775</xdr:colOff>
      <xdr:row>53</xdr:row>
      <xdr:rowOff>112940</xdr:rowOff>
    </xdr:to>
    <xdr:cxnSp macro="">
      <xdr:nvCxnSpPr>
        <xdr:cNvPr id="125" name="直線コネクタ 124"/>
        <xdr:cNvCxnSpPr/>
      </xdr:nvCxnSpPr>
      <xdr:spPr>
        <a:xfrm flipV="1">
          <a:off x="2908300" y="9048281"/>
          <a:ext cx="889000" cy="1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112940</xdr:rowOff>
    </xdr:from>
    <xdr:to>
      <xdr:col>4</xdr:col>
      <xdr:colOff>155575</xdr:colOff>
      <xdr:row>54</xdr:row>
      <xdr:rowOff>52501</xdr:rowOff>
    </xdr:to>
    <xdr:cxnSp macro="">
      <xdr:nvCxnSpPr>
        <xdr:cNvPr id="128" name="直線コネクタ 127"/>
        <xdr:cNvCxnSpPr/>
      </xdr:nvCxnSpPr>
      <xdr:spPr>
        <a:xfrm flipV="1">
          <a:off x="2019300" y="9199790"/>
          <a:ext cx="889000" cy="1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159887</xdr:rowOff>
    </xdr:from>
    <xdr:to>
      <xdr:col>2</xdr:col>
      <xdr:colOff>638175</xdr:colOff>
      <xdr:row>54</xdr:row>
      <xdr:rowOff>52501</xdr:rowOff>
    </xdr:to>
    <xdr:cxnSp macro="">
      <xdr:nvCxnSpPr>
        <xdr:cNvPr id="131" name="直線コネクタ 130"/>
        <xdr:cNvCxnSpPr/>
      </xdr:nvCxnSpPr>
      <xdr:spPr>
        <a:xfrm>
          <a:off x="1130300" y="9246737"/>
          <a:ext cx="889000" cy="6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28797</xdr:rowOff>
    </xdr:from>
    <xdr:ext cx="599010" cy="259045"/>
    <xdr:sp macro="" textlink="">
      <xdr:nvSpPr>
        <xdr:cNvPr id="135" name="テキスト ボックス 134"/>
        <xdr:cNvSpPr txBox="1"/>
      </xdr:nvSpPr>
      <xdr:spPr>
        <a:xfrm>
          <a:off x="830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50</xdr:row>
      <xdr:rowOff>116469</xdr:rowOff>
    </xdr:from>
    <xdr:to>
      <xdr:col>6</xdr:col>
      <xdr:colOff>561975</xdr:colOff>
      <xdr:row>51</xdr:row>
      <xdr:rowOff>46619</xdr:rowOff>
    </xdr:to>
    <xdr:sp macro="" textlink="">
      <xdr:nvSpPr>
        <xdr:cNvPr id="141" name="円/楕円 140"/>
        <xdr:cNvSpPr/>
      </xdr:nvSpPr>
      <xdr:spPr>
        <a:xfrm>
          <a:off x="4584700" y="868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69496</xdr:rowOff>
    </xdr:from>
    <xdr:ext cx="599010" cy="259045"/>
    <xdr:sp macro="" textlink="">
      <xdr:nvSpPr>
        <xdr:cNvPr id="142" name="物件費該当値テキスト"/>
        <xdr:cNvSpPr txBox="1"/>
      </xdr:nvSpPr>
      <xdr:spPr>
        <a:xfrm>
          <a:off x="4686300" y="864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903,116</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82081</xdr:rowOff>
    </xdr:from>
    <xdr:to>
      <xdr:col>5</xdr:col>
      <xdr:colOff>409575</xdr:colOff>
      <xdr:row>53</xdr:row>
      <xdr:rowOff>12231</xdr:rowOff>
    </xdr:to>
    <xdr:sp macro="" textlink="">
      <xdr:nvSpPr>
        <xdr:cNvPr id="143" name="円/楕円 142"/>
        <xdr:cNvSpPr/>
      </xdr:nvSpPr>
      <xdr:spPr>
        <a:xfrm>
          <a:off x="3746500" y="899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28758</xdr:rowOff>
    </xdr:from>
    <xdr:ext cx="599010" cy="259045"/>
    <xdr:sp macro="" textlink="">
      <xdr:nvSpPr>
        <xdr:cNvPr id="144" name="テキスト ボックス 143"/>
        <xdr:cNvSpPr txBox="1"/>
      </xdr:nvSpPr>
      <xdr:spPr>
        <a:xfrm>
          <a:off x="3497794" y="877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714,176</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62140</xdr:rowOff>
    </xdr:from>
    <xdr:to>
      <xdr:col>4</xdr:col>
      <xdr:colOff>206375</xdr:colOff>
      <xdr:row>53</xdr:row>
      <xdr:rowOff>163740</xdr:rowOff>
    </xdr:to>
    <xdr:sp macro="" textlink="">
      <xdr:nvSpPr>
        <xdr:cNvPr id="145" name="円/楕円 144"/>
        <xdr:cNvSpPr/>
      </xdr:nvSpPr>
      <xdr:spPr>
        <a:xfrm>
          <a:off x="2857500" y="914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8817</xdr:rowOff>
    </xdr:from>
    <xdr:ext cx="599010" cy="259045"/>
    <xdr:sp macro="" textlink="">
      <xdr:nvSpPr>
        <xdr:cNvPr id="146" name="テキスト ボックス 145"/>
        <xdr:cNvSpPr txBox="1"/>
      </xdr:nvSpPr>
      <xdr:spPr>
        <a:xfrm>
          <a:off x="2608794" y="8924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621,388</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1701</xdr:rowOff>
    </xdr:from>
    <xdr:to>
      <xdr:col>3</xdr:col>
      <xdr:colOff>3175</xdr:colOff>
      <xdr:row>54</xdr:row>
      <xdr:rowOff>103301</xdr:rowOff>
    </xdr:to>
    <xdr:sp macro="" textlink="">
      <xdr:nvSpPr>
        <xdr:cNvPr id="147" name="円/楕円 146"/>
        <xdr:cNvSpPr/>
      </xdr:nvSpPr>
      <xdr:spPr>
        <a:xfrm>
          <a:off x="1968500" y="926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119828</xdr:rowOff>
    </xdr:from>
    <xdr:ext cx="599010" cy="259045"/>
    <xdr:sp macro="" textlink="">
      <xdr:nvSpPr>
        <xdr:cNvPr id="148" name="テキスト ボックス 147"/>
        <xdr:cNvSpPr txBox="1"/>
      </xdr:nvSpPr>
      <xdr:spPr>
        <a:xfrm>
          <a:off x="1719794" y="903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553,403</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109087</xdr:rowOff>
    </xdr:from>
    <xdr:to>
      <xdr:col>1</xdr:col>
      <xdr:colOff>485775</xdr:colOff>
      <xdr:row>54</xdr:row>
      <xdr:rowOff>39237</xdr:rowOff>
    </xdr:to>
    <xdr:sp macro="" textlink="">
      <xdr:nvSpPr>
        <xdr:cNvPr id="149" name="円/楕円 148"/>
        <xdr:cNvSpPr/>
      </xdr:nvSpPr>
      <xdr:spPr>
        <a:xfrm>
          <a:off x="1079500" y="919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55764</xdr:rowOff>
    </xdr:from>
    <xdr:ext cx="599010" cy="259045"/>
    <xdr:sp macro="" textlink="">
      <xdr:nvSpPr>
        <xdr:cNvPr id="150" name="テキスト ボックス 149"/>
        <xdr:cNvSpPr txBox="1"/>
      </xdr:nvSpPr>
      <xdr:spPr>
        <a:xfrm>
          <a:off x="830794" y="8971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592,637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25654</xdr:rowOff>
    </xdr:from>
    <xdr:to>
      <xdr:col>6</xdr:col>
      <xdr:colOff>511175</xdr:colOff>
      <xdr:row>77</xdr:row>
      <xdr:rowOff>37618</xdr:rowOff>
    </xdr:to>
    <xdr:cxnSp macro="">
      <xdr:nvCxnSpPr>
        <xdr:cNvPr id="179" name="直線コネクタ 178"/>
        <xdr:cNvCxnSpPr/>
      </xdr:nvCxnSpPr>
      <xdr:spPr>
        <a:xfrm flipV="1">
          <a:off x="3797300" y="13055854"/>
          <a:ext cx="838200" cy="18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164013</xdr:rowOff>
    </xdr:from>
    <xdr:ext cx="534377" cy="259045"/>
    <xdr:sp macro="" textlink="">
      <xdr:nvSpPr>
        <xdr:cNvPr id="180" name="維持補修費平均値テキスト"/>
        <xdr:cNvSpPr txBox="1"/>
      </xdr:nvSpPr>
      <xdr:spPr>
        <a:xfrm>
          <a:off x="4686300" y="13194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76378</xdr:rowOff>
    </xdr:from>
    <xdr:to>
      <xdr:col>5</xdr:col>
      <xdr:colOff>358775</xdr:colOff>
      <xdr:row>77</xdr:row>
      <xdr:rowOff>37618</xdr:rowOff>
    </xdr:to>
    <xdr:cxnSp macro="">
      <xdr:nvCxnSpPr>
        <xdr:cNvPr id="182" name="直線コネクタ 181"/>
        <xdr:cNvCxnSpPr/>
      </xdr:nvCxnSpPr>
      <xdr:spPr>
        <a:xfrm>
          <a:off x="2908300" y="13106578"/>
          <a:ext cx="889000" cy="1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125404</xdr:rowOff>
    </xdr:from>
    <xdr:ext cx="534377" cy="259045"/>
    <xdr:sp macro="" textlink="">
      <xdr:nvSpPr>
        <xdr:cNvPr id="184" name="テキスト ボックス 183"/>
        <xdr:cNvSpPr txBox="1"/>
      </xdr:nvSpPr>
      <xdr:spPr>
        <a:xfrm>
          <a:off x="3530111" y="133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76378</xdr:rowOff>
    </xdr:from>
    <xdr:to>
      <xdr:col>4</xdr:col>
      <xdr:colOff>155575</xdr:colOff>
      <xdr:row>77</xdr:row>
      <xdr:rowOff>67881</xdr:rowOff>
    </xdr:to>
    <xdr:cxnSp macro="">
      <xdr:nvCxnSpPr>
        <xdr:cNvPr id="185" name="直線コネクタ 184"/>
        <xdr:cNvCxnSpPr/>
      </xdr:nvCxnSpPr>
      <xdr:spPr>
        <a:xfrm flipV="1">
          <a:off x="2019300" y="13106578"/>
          <a:ext cx="889000" cy="16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129278</xdr:rowOff>
    </xdr:from>
    <xdr:ext cx="534377" cy="259045"/>
    <xdr:sp macro="" textlink="">
      <xdr:nvSpPr>
        <xdr:cNvPr id="187" name="テキスト ボックス 186"/>
        <xdr:cNvSpPr txBox="1"/>
      </xdr:nvSpPr>
      <xdr:spPr>
        <a:xfrm>
          <a:off x="2641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67881</xdr:rowOff>
    </xdr:from>
    <xdr:to>
      <xdr:col>2</xdr:col>
      <xdr:colOff>638175</xdr:colOff>
      <xdr:row>77</xdr:row>
      <xdr:rowOff>71920</xdr:rowOff>
    </xdr:to>
    <xdr:cxnSp macro="">
      <xdr:nvCxnSpPr>
        <xdr:cNvPr id="188" name="直線コネクタ 187"/>
        <xdr:cNvCxnSpPr/>
      </xdr:nvCxnSpPr>
      <xdr:spPr>
        <a:xfrm flipV="1">
          <a:off x="1130300" y="13269531"/>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143730</xdr:rowOff>
    </xdr:from>
    <xdr:ext cx="534377" cy="259045"/>
    <xdr:sp macro="" textlink="">
      <xdr:nvSpPr>
        <xdr:cNvPr id="190" name="テキスト ボックス 189"/>
        <xdr:cNvSpPr txBox="1"/>
      </xdr:nvSpPr>
      <xdr:spPr>
        <a:xfrm>
          <a:off x="1752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158387</xdr:rowOff>
    </xdr:from>
    <xdr:ext cx="534377" cy="259045"/>
    <xdr:sp macro="" textlink="">
      <xdr:nvSpPr>
        <xdr:cNvPr id="192" name="テキスト ボックス 191"/>
        <xdr:cNvSpPr txBox="1"/>
      </xdr:nvSpPr>
      <xdr:spPr>
        <a:xfrm>
          <a:off x="863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146304</xdr:rowOff>
    </xdr:from>
    <xdr:to>
      <xdr:col>6</xdr:col>
      <xdr:colOff>561975</xdr:colOff>
      <xdr:row>76</xdr:row>
      <xdr:rowOff>76454</xdr:rowOff>
    </xdr:to>
    <xdr:sp macro="" textlink="">
      <xdr:nvSpPr>
        <xdr:cNvPr id="198" name="円/楕円 197"/>
        <xdr:cNvSpPr/>
      </xdr:nvSpPr>
      <xdr:spPr>
        <a:xfrm>
          <a:off x="4584700" y="1300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169181</xdr:rowOff>
    </xdr:from>
    <xdr:ext cx="534377" cy="259045"/>
    <xdr:sp macro="" textlink="">
      <xdr:nvSpPr>
        <xdr:cNvPr id="199" name="維持補修費該当値テキスト"/>
        <xdr:cNvSpPr txBox="1"/>
      </xdr:nvSpPr>
      <xdr:spPr>
        <a:xfrm>
          <a:off x="4686300" y="1285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41,980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158268</xdr:rowOff>
    </xdr:from>
    <xdr:to>
      <xdr:col>5</xdr:col>
      <xdr:colOff>409575</xdr:colOff>
      <xdr:row>77</xdr:row>
      <xdr:rowOff>88418</xdr:rowOff>
    </xdr:to>
    <xdr:sp macro="" textlink="">
      <xdr:nvSpPr>
        <xdr:cNvPr id="200" name="円/楕円 199"/>
        <xdr:cNvSpPr/>
      </xdr:nvSpPr>
      <xdr:spPr>
        <a:xfrm>
          <a:off x="3746500" y="1318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104944</xdr:rowOff>
    </xdr:from>
    <xdr:ext cx="534377" cy="259045"/>
    <xdr:sp macro="" textlink="">
      <xdr:nvSpPr>
        <xdr:cNvPr id="201" name="テキスト ボックス 200"/>
        <xdr:cNvSpPr txBox="1"/>
      </xdr:nvSpPr>
      <xdr:spPr>
        <a:xfrm>
          <a:off x="3530111" y="1296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25578</xdr:rowOff>
    </xdr:from>
    <xdr:to>
      <xdr:col>4</xdr:col>
      <xdr:colOff>206375</xdr:colOff>
      <xdr:row>76</xdr:row>
      <xdr:rowOff>127178</xdr:rowOff>
    </xdr:to>
    <xdr:sp macro="" textlink="">
      <xdr:nvSpPr>
        <xdr:cNvPr id="202" name="円/楕円 201"/>
        <xdr:cNvSpPr/>
      </xdr:nvSpPr>
      <xdr:spPr>
        <a:xfrm>
          <a:off x="2857500" y="130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143705</xdr:rowOff>
    </xdr:from>
    <xdr:ext cx="534377" cy="259045"/>
    <xdr:sp macro="" textlink="">
      <xdr:nvSpPr>
        <xdr:cNvPr id="203" name="テキスト ボックス 202"/>
        <xdr:cNvSpPr txBox="1"/>
      </xdr:nvSpPr>
      <xdr:spPr>
        <a:xfrm>
          <a:off x="2641111" y="1283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37,986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17081</xdr:rowOff>
    </xdr:from>
    <xdr:to>
      <xdr:col>3</xdr:col>
      <xdr:colOff>3175</xdr:colOff>
      <xdr:row>77</xdr:row>
      <xdr:rowOff>118681</xdr:rowOff>
    </xdr:to>
    <xdr:sp macro="" textlink="">
      <xdr:nvSpPr>
        <xdr:cNvPr id="204" name="円/楕円 203"/>
        <xdr:cNvSpPr/>
      </xdr:nvSpPr>
      <xdr:spPr>
        <a:xfrm>
          <a:off x="1968500" y="1321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135208</xdr:rowOff>
    </xdr:from>
    <xdr:ext cx="534377" cy="259045"/>
    <xdr:sp macro="" textlink="">
      <xdr:nvSpPr>
        <xdr:cNvPr id="205" name="テキスト ボックス 204"/>
        <xdr:cNvSpPr txBox="1"/>
      </xdr:nvSpPr>
      <xdr:spPr>
        <a:xfrm>
          <a:off x="1752111" y="1299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25,155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21120</xdr:rowOff>
    </xdr:from>
    <xdr:to>
      <xdr:col>1</xdr:col>
      <xdr:colOff>485775</xdr:colOff>
      <xdr:row>77</xdr:row>
      <xdr:rowOff>122720</xdr:rowOff>
    </xdr:to>
    <xdr:sp macro="" textlink="">
      <xdr:nvSpPr>
        <xdr:cNvPr id="206" name="円/楕円 205"/>
        <xdr:cNvSpPr/>
      </xdr:nvSpPr>
      <xdr:spPr>
        <a:xfrm>
          <a:off x="1079500" y="132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139247</xdr:rowOff>
    </xdr:from>
    <xdr:ext cx="534377" cy="259045"/>
    <xdr:sp macro="" textlink="">
      <xdr:nvSpPr>
        <xdr:cNvPr id="207" name="テキスト ボックス 206"/>
        <xdr:cNvSpPr txBox="1"/>
      </xdr:nvSpPr>
      <xdr:spPr>
        <a:xfrm>
          <a:off x="863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77543</xdr:rowOff>
    </xdr:from>
    <xdr:to>
      <xdr:col>6</xdr:col>
      <xdr:colOff>511175</xdr:colOff>
      <xdr:row>98</xdr:row>
      <xdr:rowOff>96777</xdr:rowOff>
    </xdr:to>
    <xdr:cxnSp macro="">
      <xdr:nvCxnSpPr>
        <xdr:cNvPr id="239" name="直線コネクタ 238"/>
        <xdr:cNvCxnSpPr/>
      </xdr:nvCxnSpPr>
      <xdr:spPr>
        <a:xfrm>
          <a:off x="3797300" y="16879643"/>
          <a:ext cx="838200" cy="1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77543</xdr:rowOff>
    </xdr:from>
    <xdr:to>
      <xdr:col>5</xdr:col>
      <xdr:colOff>358775</xdr:colOff>
      <xdr:row>99</xdr:row>
      <xdr:rowOff>3</xdr:rowOff>
    </xdr:to>
    <xdr:cxnSp macro="">
      <xdr:nvCxnSpPr>
        <xdr:cNvPr id="242" name="直線コネクタ 241"/>
        <xdr:cNvCxnSpPr/>
      </xdr:nvCxnSpPr>
      <xdr:spPr>
        <a:xfrm flipV="1">
          <a:off x="2908300" y="16879643"/>
          <a:ext cx="889000" cy="9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158945</xdr:rowOff>
    </xdr:from>
    <xdr:to>
      <xdr:col>4</xdr:col>
      <xdr:colOff>155575</xdr:colOff>
      <xdr:row>99</xdr:row>
      <xdr:rowOff>3</xdr:rowOff>
    </xdr:to>
    <xdr:cxnSp macro="">
      <xdr:nvCxnSpPr>
        <xdr:cNvPr id="245" name="直線コネクタ 244"/>
        <xdr:cNvCxnSpPr/>
      </xdr:nvCxnSpPr>
      <xdr:spPr>
        <a:xfrm>
          <a:off x="2019300" y="16961045"/>
          <a:ext cx="8890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158945</xdr:rowOff>
    </xdr:from>
    <xdr:to>
      <xdr:col>2</xdr:col>
      <xdr:colOff>638175</xdr:colOff>
      <xdr:row>99</xdr:row>
      <xdr:rowOff>23048</xdr:rowOff>
    </xdr:to>
    <xdr:cxnSp macro="">
      <xdr:nvCxnSpPr>
        <xdr:cNvPr id="248" name="直線コネクタ 247"/>
        <xdr:cNvCxnSpPr/>
      </xdr:nvCxnSpPr>
      <xdr:spPr>
        <a:xfrm flipV="1">
          <a:off x="1130300" y="16961045"/>
          <a:ext cx="889000" cy="3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45977</xdr:rowOff>
    </xdr:from>
    <xdr:to>
      <xdr:col>6</xdr:col>
      <xdr:colOff>561975</xdr:colOff>
      <xdr:row>98</xdr:row>
      <xdr:rowOff>147577</xdr:rowOff>
    </xdr:to>
    <xdr:sp macro="" textlink="">
      <xdr:nvSpPr>
        <xdr:cNvPr id="258" name="円/楕円 257"/>
        <xdr:cNvSpPr/>
      </xdr:nvSpPr>
      <xdr:spPr>
        <a:xfrm>
          <a:off x="4584700" y="1684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24404</xdr:rowOff>
    </xdr:from>
    <xdr:ext cx="534377" cy="259045"/>
    <xdr:sp macro="" textlink="">
      <xdr:nvSpPr>
        <xdr:cNvPr id="259" name="扶助費該当値テキスト"/>
        <xdr:cNvSpPr txBox="1"/>
      </xdr:nvSpPr>
      <xdr:spPr>
        <a:xfrm>
          <a:off x="4686300" y="1682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45,943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26743</xdr:rowOff>
    </xdr:from>
    <xdr:to>
      <xdr:col>5</xdr:col>
      <xdr:colOff>409575</xdr:colOff>
      <xdr:row>98</xdr:row>
      <xdr:rowOff>128343</xdr:rowOff>
    </xdr:to>
    <xdr:sp macro="" textlink="">
      <xdr:nvSpPr>
        <xdr:cNvPr id="260" name="円/楕円 259"/>
        <xdr:cNvSpPr/>
      </xdr:nvSpPr>
      <xdr:spPr>
        <a:xfrm>
          <a:off x="3746500" y="1682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119470</xdr:rowOff>
    </xdr:from>
    <xdr:ext cx="534377" cy="259045"/>
    <xdr:sp macro="" textlink="">
      <xdr:nvSpPr>
        <xdr:cNvPr id="261" name="テキスト ボックス 260"/>
        <xdr:cNvSpPr txBox="1"/>
      </xdr:nvSpPr>
      <xdr:spPr>
        <a:xfrm>
          <a:off x="3530111" y="1692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120653</xdr:rowOff>
    </xdr:from>
    <xdr:to>
      <xdr:col>4</xdr:col>
      <xdr:colOff>206375</xdr:colOff>
      <xdr:row>99</xdr:row>
      <xdr:rowOff>50803</xdr:rowOff>
    </xdr:to>
    <xdr:sp macro="" textlink="">
      <xdr:nvSpPr>
        <xdr:cNvPr id="262" name="円/楕円 261"/>
        <xdr:cNvSpPr/>
      </xdr:nvSpPr>
      <xdr:spPr>
        <a:xfrm>
          <a:off x="2857500" y="1692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41930</xdr:rowOff>
    </xdr:from>
    <xdr:ext cx="534377" cy="259045"/>
    <xdr:sp macro="" textlink="">
      <xdr:nvSpPr>
        <xdr:cNvPr id="263" name="テキスト ボックス 262"/>
        <xdr:cNvSpPr txBox="1"/>
      </xdr:nvSpPr>
      <xdr:spPr>
        <a:xfrm>
          <a:off x="2641111" y="1701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39,083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108145</xdr:rowOff>
    </xdr:from>
    <xdr:to>
      <xdr:col>3</xdr:col>
      <xdr:colOff>3175</xdr:colOff>
      <xdr:row>99</xdr:row>
      <xdr:rowOff>38295</xdr:rowOff>
    </xdr:to>
    <xdr:sp macro="" textlink="">
      <xdr:nvSpPr>
        <xdr:cNvPr id="264" name="円/楕円 263"/>
        <xdr:cNvSpPr/>
      </xdr:nvSpPr>
      <xdr:spPr>
        <a:xfrm>
          <a:off x="1968500" y="1691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29422</xdr:rowOff>
    </xdr:from>
    <xdr:ext cx="534377" cy="259045"/>
    <xdr:sp macro="" textlink="">
      <xdr:nvSpPr>
        <xdr:cNvPr id="265" name="テキスト ボックス 264"/>
        <xdr:cNvSpPr txBox="1"/>
      </xdr:nvSpPr>
      <xdr:spPr>
        <a:xfrm>
          <a:off x="1752111" y="1700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40,232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143698</xdr:rowOff>
    </xdr:from>
    <xdr:to>
      <xdr:col>1</xdr:col>
      <xdr:colOff>485775</xdr:colOff>
      <xdr:row>99</xdr:row>
      <xdr:rowOff>73848</xdr:rowOff>
    </xdr:to>
    <xdr:sp macro="" textlink="">
      <xdr:nvSpPr>
        <xdr:cNvPr id="266" name="円/楕円 265"/>
        <xdr:cNvSpPr/>
      </xdr:nvSpPr>
      <xdr:spPr>
        <a:xfrm>
          <a:off x="1079500" y="1694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64975</xdr:rowOff>
    </xdr:from>
    <xdr:ext cx="534377" cy="259045"/>
    <xdr:sp macro="" textlink="">
      <xdr:nvSpPr>
        <xdr:cNvPr id="267" name="テキスト ボックス 266"/>
        <xdr:cNvSpPr txBox="1"/>
      </xdr:nvSpPr>
      <xdr:spPr>
        <a:xfrm>
          <a:off x="863111" y="170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147319</xdr:rowOff>
    </xdr:from>
    <xdr:to>
      <xdr:col>15</xdr:col>
      <xdr:colOff>180975</xdr:colOff>
      <xdr:row>33</xdr:row>
      <xdr:rowOff>100071</xdr:rowOff>
    </xdr:to>
    <xdr:cxnSp macro="">
      <xdr:nvCxnSpPr>
        <xdr:cNvPr id="298" name="直線コネクタ 297"/>
        <xdr:cNvCxnSpPr/>
      </xdr:nvCxnSpPr>
      <xdr:spPr>
        <a:xfrm>
          <a:off x="9639300" y="5462269"/>
          <a:ext cx="838200" cy="29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147319</xdr:rowOff>
    </xdr:from>
    <xdr:to>
      <xdr:col>14</xdr:col>
      <xdr:colOff>28575</xdr:colOff>
      <xdr:row>34</xdr:row>
      <xdr:rowOff>109577</xdr:rowOff>
    </xdr:to>
    <xdr:cxnSp macro="">
      <xdr:nvCxnSpPr>
        <xdr:cNvPr id="301" name="直線コネクタ 300"/>
        <xdr:cNvCxnSpPr/>
      </xdr:nvCxnSpPr>
      <xdr:spPr>
        <a:xfrm flipV="1">
          <a:off x="8750300" y="5462269"/>
          <a:ext cx="889000" cy="47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303" name="テキスト ボックス 302"/>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109577</xdr:rowOff>
    </xdr:from>
    <xdr:to>
      <xdr:col>12</xdr:col>
      <xdr:colOff>511175</xdr:colOff>
      <xdr:row>35</xdr:row>
      <xdr:rowOff>24577</xdr:rowOff>
    </xdr:to>
    <xdr:cxnSp macro="">
      <xdr:nvCxnSpPr>
        <xdr:cNvPr id="304" name="直線コネクタ 303"/>
        <xdr:cNvCxnSpPr/>
      </xdr:nvCxnSpPr>
      <xdr:spPr>
        <a:xfrm flipV="1">
          <a:off x="7861300" y="5938877"/>
          <a:ext cx="889000" cy="8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101480</xdr:rowOff>
    </xdr:from>
    <xdr:ext cx="599010" cy="259045"/>
    <xdr:sp macro="" textlink="">
      <xdr:nvSpPr>
        <xdr:cNvPr id="306" name="テキスト ボックス 305"/>
        <xdr:cNvSpPr txBox="1"/>
      </xdr:nvSpPr>
      <xdr:spPr>
        <a:xfrm>
          <a:off x="8450794"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24577</xdr:rowOff>
    </xdr:from>
    <xdr:to>
      <xdr:col>11</xdr:col>
      <xdr:colOff>307975</xdr:colOff>
      <xdr:row>35</xdr:row>
      <xdr:rowOff>92047</xdr:rowOff>
    </xdr:to>
    <xdr:cxnSp macro="">
      <xdr:nvCxnSpPr>
        <xdr:cNvPr id="307" name="直線コネクタ 306"/>
        <xdr:cNvCxnSpPr/>
      </xdr:nvCxnSpPr>
      <xdr:spPr>
        <a:xfrm flipV="1">
          <a:off x="6972300" y="6025327"/>
          <a:ext cx="889000" cy="6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139761</xdr:rowOff>
    </xdr:from>
    <xdr:ext cx="599010" cy="259045"/>
    <xdr:sp macro="" textlink="">
      <xdr:nvSpPr>
        <xdr:cNvPr id="309" name="テキスト ボックス 308"/>
        <xdr:cNvSpPr txBox="1"/>
      </xdr:nvSpPr>
      <xdr:spPr>
        <a:xfrm>
          <a:off x="7561794"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11" name="テキスト ボックス 310"/>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49271</xdr:rowOff>
    </xdr:from>
    <xdr:to>
      <xdr:col>15</xdr:col>
      <xdr:colOff>231775</xdr:colOff>
      <xdr:row>33</xdr:row>
      <xdr:rowOff>150871</xdr:rowOff>
    </xdr:to>
    <xdr:sp macro="" textlink="">
      <xdr:nvSpPr>
        <xdr:cNvPr id="317" name="円/楕円 316"/>
        <xdr:cNvSpPr/>
      </xdr:nvSpPr>
      <xdr:spPr>
        <a:xfrm>
          <a:off x="10426700" y="570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72148</xdr:rowOff>
    </xdr:from>
    <xdr:ext cx="599010" cy="259045"/>
    <xdr:sp macro="" textlink="">
      <xdr:nvSpPr>
        <xdr:cNvPr id="318" name="補助費等該当値テキスト"/>
        <xdr:cNvSpPr txBox="1"/>
      </xdr:nvSpPr>
      <xdr:spPr>
        <a:xfrm>
          <a:off x="10528300" y="555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314,635</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96519</xdr:rowOff>
    </xdr:from>
    <xdr:to>
      <xdr:col>14</xdr:col>
      <xdr:colOff>79375</xdr:colOff>
      <xdr:row>32</xdr:row>
      <xdr:rowOff>26669</xdr:rowOff>
    </xdr:to>
    <xdr:sp macro="" textlink="">
      <xdr:nvSpPr>
        <xdr:cNvPr id="319" name="円/楕円 318"/>
        <xdr:cNvSpPr/>
      </xdr:nvSpPr>
      <xdr:spPr>
        <a:xfrm>
          <a:off x="9588500" y="541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30</xdr:row>
      <xdr:rowOff>43196</xdr:rowOff>
    </xdr:from>
    <xdr:ext cx="599010" cy="259045"/>
    <xdr:sp macro="" textlink="">
      <xdr:nvSpPr>
        <xdr:cNvPr id="320" name="テキスト ボックス 319"/>
        <xdr:cNvSpPr txBox="1"/>
      </xdr:nvSpPr>
      <xdr:spPr>
        <a:xfrm>
          <a:off x="9339794" y="5186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405,167</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58777</xdr:rowOff>
    </xdr:from>
    <xdr:to>
      <xdr:col>12</xdr:col>
      <xdr:colOff>561975</xdr:colOff>
      <xdr:row>34</xdr:row>
      <xdr:rowOff>160377</xdr:rowOff>
    </xdr:to>
    <xdr:sp macro="" textlink="">
      <xdr:nvSpPr>
        <xdr:cNvPr id="321" name="円/楕円 320"/>
        <xdr:cNvSpPr/>
      </xdr:nvSpPr>
      <xdr:spPr>
        <a:xfrm>
          <a:off x="8699500" y="588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5454</xdr:rowOff>
    </xdr:from>
    <xdr:ext cx="599010" cy="259045"/>
    <xdr:sp macro="" textlink="">
      <xdr:nvSpPr>
        <xdr:cNvPr id="322" name="テキスト ボックス 321"/>
        <xdr:cNvSpPr txBox="1"/>
      </xdr:nvSpPr>
      <xdr:spPr>
        <a:xfrm>
          <a:off x="8450794" y="5663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259,224</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145227</xdr:rowOff>
    </xdr:from>
    <xdr:to>
      <xdr:col>11</xdr:col>
      <xdr:colOff>358775</xdr:colOff>
      <xdr:row>35</xdr:row>
      <xdr:rowOff>75377</xdr:rowOff>
    </xdr:to>
    <xdr:sp macro="" textlink="">
      <xdr:nvSpPr>
        <xdr:cNvPr id="323" name="円/楕円 322"/>
        <xdr:cNvSpPr/>
      </xdr:nvSpPr>
      <xdr:spPr>
        <a:xfrm>
          <a:off x="7810500" y="597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91904</xdr:rowOff>
    </xdr:from>
    <xdr:ext cx="599010" cy="259045"/>
    <xdr:sp macro="" textlink="">
      <xdr:nvSpPr>
        <xdr:cNvPr id="324" name="テキスト ボックス 323"/>
        <xdr:cNvSpPr txBox="1"/>
      </xdr:nvSpPr>
      <xdr:spPr>
        <a:xfrm>
          <a:off x="7561794" y="574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232,752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41247</xdr:rowOff>
    </xdr:from>
    <xdr:to>
      <xdr:col>10</xdr:col>
      <xdr:colOff>155575</xdr:colOff>
      <xdr:row>35</xdr:row>
      <xdr:rowOff>142847</xdr:rowOff>
    </xdr:to>
    <xdr:sp macro="" textlink="">
      <xdr:nvSpPr>
        <xdr:cNvPr id="325" name="円/楕円 324"/>
        <xdr:cNvSpPr/>
      </xdr:nvSpPr>
      <xdr:spPr>
        <a:xfrm>
          <a:off x="6921500" y="604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159374</xdr:rowOff>
    </xdr:from>
    <xdr:ext cx="599010" cy="259045"/>
    <xdr:sp macro="" textlink="">
      <xdr:nvSpPr>
        <xdr:cNvPr id="326" name="テキスト ボックス 325"/>
        <xdr:cNvSpPr txBox="1"/>
      </xdr:nvSpPr>
      <xdr:spPr>
        <a:xfrm>
          <a:off x="6672794" y="5817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212,092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100,865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105087</xdr:rowOff>
    </xdr:from>
    <xdr:to>
      <xdr:col>15</xdr:col>
      <xdr:colOff>180975</xdr:colOff>
      <xdr:row>55</xdr:row>
      <xdr:rowOff>24679</xdr:rowOff>
    </xdr:to>
    <xdr:cxnSp macro="">
      <xdr:nvCxnSpPr>
        <xdr:cNvPr id="355" name="直線コネクタ 354"/>
        <xdr:cNvCxnSpPr/>
      </xdr:nvCxnSpPr>
      <xdr:spPr>
        <a:xfrm flipV="1">
          <a:off x="9639300" y="9363387"/>
          <a:ext cx="838200" cy="9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24679</xdr:rowOff>
    </xdr:from>
    <xdr:to>
      <xdr:col>14</xdr:col>
      <xdr:colOff>28575</xdr:colOff>
      <xdr:row>56</xdr:row>
      <xdr:rowOff>128487</xdr:rowOff>
    </xdr:to>
    <xdr:cxnSp macro="">
      <xdr:nvCxnSpPr>
        <xdr:cNvPr id="358" name="直線コネクタ 357"/>
        <xdr:cNvCxnSpPr/>
      </xdr:nvCxnSpPr>
      <xdr:spPr>
        <a:xfrm flipV="1">
          <a:off x="8750300" y="9454429"/>
          <a:ext cx="889000" cy="27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0" name="テキスト ボックス 359"/>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128487</xdr:rowOff>
    </xdr:from>
    <xdr:to>
      <xdr:col>12</xdr:col>
      <xdr:colOff>511175</xdr:colOff>
      <xdr:row>57</xdr:row>
      <xdr:rowOff>58830</xdr:rowOff>
    </xdr:to>
    <xdr:cxnSp macro="">
      <xdr:nvCxnSpPr>
        <xdr:cNvPr id="361" name="直線コネクタ 360"/>
        <xdr:cNvCxnSpPr/>
      </xdr:nvCxnSpPr>
      <xdr:spPr>
        <a:xfrm flipV="1">
          <a:off x="7861300" y="9729687"/>
          <a:ext cx="889000" cy="10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130949</xdr:rowOff>
    </xdr:from>
    <xdr:ext cx="599010" cy="259045"/>
    <xdr:sp macro="" textlink="">
      <xdr:nvSpPr>
        <xdr:cNvPr id="363" name="テキスト ボックス 362"/>
        <xdr:cNvSpPr txBox="1"/>
      </xdr:nvSpPr>
      <xdr:spPr>
        <a:xfrm>
          <a:off x="8450794"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58830</xdr:rowOff>
    </xdr:from>
    <xdr:to>
      <xdr:col>11</xdr:col>
      <xdr:colOff>307975</xdr:colOff>
      <xdr:row>58</xdr:row>
      <xdr:rowOff>37241</xdr:rowOff>
    </xdr:to>
    <xdr:cxnSp macro="">
      <xdr:nvCxnSpPr>
        <xdr:cNvPr id="364" name="直線コネクタ 363"/>
        <xdr:cNvCxnSpPr/>
      </xdr:nvCxnSpPr>
      <xdr:spPr>
        <a:xfrm flipV="1">
          <a:off x="6972300" y="9831480"/>
          <a:ext cx="889000" cy="14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66" name="テキスト ボックス 365"/>
        <xdr:cNvSpPr txBox="1"/>
      </xdr:nvSpPr>
      <xdr:spPr>
        <a:xfrm>
          <a:off x="7561794"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170843</xdr:rowOff>
    </xdr:from>
    <xdr:ext cx="599010" cy="259045"/>
    <xdr:sp macro="" textlink="">
      <xdr:nvSpPr>
        <xdr:cNvPr id="368" name="テキスト ボックス 367"/>
        <xdr:cNvSpPr txBox="1"/>
      </xdr:nvSpPr>
      <xdr:spPr>
        <a:xfrm>
          <a:off x="6672794" y="1011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54287</xdr:rowOff>
    </xdr:from>
    <xdr:to>
      <xdr:col>15</xdr:col>
      <xdr:colOff>231775</xdr:colOff>
      <xdr:row>54</xdr:row>
      <xdr:rowOff>155887</xdr:rowOff>
    </xdr:to>
    <xdr:sp macro="" textlink="">
      <xdr:nvSpPr>
        <xdr:cNvPr id="374" name="円/楕円 373"/>
        <xdr:cNvSpPr/>
      </xdr:nvSpPr>
      <xdr:spPr>
        <a:xfrm>
          <a:off x="10426700" y="931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77164</xdr:rowOff>
    </xdr:from>
    <xdr:ext cx="690189" cy="259045"/>
    <xdr:sp macro="" textlink="">
      <xdr:nvSpPr>
        <xdr:cNvPr id="375" name="普通建設事業費該当値テキスト"/>
        <xdr:cNvSpPr txBox="1"/>
      </xdr:nvSpPr>
      <xdr:spPr>
        <a:xfrm>
          <a:off x="10528300" y="91640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2,090,849</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145329</xdr:rowOff>
    </xdr:from>
    <xdr:to>
      <xdr:col>14</xdr:col>
      <xdr:colOff>79375</xdr:colOff>
      <xdr:row>55</xdr:row>
      <xdr:rowOff>75479</xdr:rowOff>
    </xdr:to>
    <xdr:sp macro="" textlink="">
      <xdr:nvSpPr>
        <xdr:cNvPr id="376" name="円/楕円 375"/>
        <xdr:cNvSpPr/>
      </xdr:nvSpPr>
      <xdr:spPr>
        <a:xfrm>
          <a:off x="9588500" y="940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53</xdr:row>
      <xdr:rowOff>92006</xdr:rowOff>
    </xdr:from>
    <xdr:ext cx="690189" cy="259045"/>
    <xdr:sp macro="" textlink="">
      <xdr:nvSpPr>
        <xdr:cNvPr id="377" name="テキスト ボックス 376"/>
        <xdr:cNvSpPr txBox="1"/>
      </xdr:nvSpPr>
      <xdr:spPr>
        <a:xfrm>
          <a:off x="9294204" y="91788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1,851,893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77687</xdr:rowOff>
    </xdr:from>
    <xdr:to>
      <xdr:col>12</xdr:col>
      <xdr:colOff>561975</xdr:colOff>
      <xdr:row>57</xdr:row>
      <xdr:rowOff>7837</xdr:rowOff>
    </xdr:to>
    <xdr:sp macro="" textlink="">
      <xdr:nvSpPr>
        <xdr:cNvPr id="378" name="円/楕円 377"/>
        <xdr:cNvSpPr/>
      </xdr:nvSpPr>
      <xdr:spPr>
        <a:xfrm>
          <a:off x="8699500" y="96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55</xdr:row>
      <xdr:rowOff>24364</xdr:rowOff>
    </xdr:from>
    <xdr:ext cx="690189" cy="259045"/>
    <xdr:sp macro="" textlink="">
      <xdr:nvSpPr>
        <xdr:cNvPr id="379" name="テキスト ボックス 378"/>
        <xdr:cNvSpPr txBox="1"/>
      </xdr:nvSpPr>
      <xdr:spPr>
        <a:xfrm>
          <a:off x="8405204" y="94541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1,129,431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8030</xdr:rowOff>
    </xdr:from>
    <xdr:to>
      <xdr:col>11</xdr:col>
      <xdr:colOff>358775</xdr:colOff>
      <xdr:row>57</xdr:row>
      <xdr:rowOff>109630</xdr:rowOff>
    </xdr:to>
    <xdr:sp macro="" textlink="">
      <xdr:nvSpPr>
        <xdr:cNvPr id="380" name="円/楕円 379"/>
        <xdr:cNvSpPr/>
      </xdr:nvSpPr>
      <xdr:spPr>
        <a:xfrm>
          <a:off x="7810500" y="978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126157</xdr:rowOff>
    </xdr:from>
    <xdr:ext cx="599010" cy="259045"/>
    <xdr:sp macro="" textlink="">
      <xdr:nvSpPr>
        <xdr:cNvPr id="381" name="テキスト ボックス 380"/>
        <xdr:cNvSpPr txBox="1"/>
      </xdr:nvSpPr>
      <xdr:spPr>
        <a:xfrm>
          <a:off x="7561794" y="9555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862,257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157891</xdr:rowOff>
    </xdr:from>
    <xdr:to>
      <xdr:col>10</xdr:col>
      <xdr:colOff>155575</xdr:colOff>
      <xdr:row>58</xdr:row>
      <xdr:rowOff>88041</xdr:rowOff>
    </xdr:to>
    <xdr:sp macro="" textlink="">
      <xdr:nvSpPr>
        <xdr:cNvPr id="382" name="円/楕円 381"/>
        <xdr:cNvSpPr/>
      </xdr:nvSpPr>
      <xdr:spPr>
        <a:xfrm>
          <a:off x="6921500" y="993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104568</xdr:rowOff>
    </xdr:from>
    <xdr:ext cx="599010" cy="259045"/>
    <xdr:sp macro="" textlink="">
      <xdr:nvSpPr>
        <xdr:cNvPr id="383" name="テキスト ボックス 382"/>
        <xdr:cNvSpPr txBox="1"/>
      </xdr:nvSpPr>
      <xdr:spPr>
        <a:xfrm>
          <a:off x="6672794" y="970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119168</xdr:rowOff>
    </xdr:from>
    <xdr:to>
      <xdr:col>15</xdr:col>
      <xdr:colOff>180975</xdr:colOff>
      <xdr:row>75</xdr:row>
      <xdr:rowOff>126016</xdr:rowOff>
    </xdr:to>
    <xdr:cxnSp macro="">
      <xdr:nvCxnSpPr>
        <xdr:cNvPr id="412" name="直線コネクタ 411"/>
        <xdr:cNvCxnSpPr/>
      </xdr:nvCxnSpPr>
      <xdr:spPr>
        <a:xfrm>
          <a:off x="9639300" y="12463568"/>
          <a:ext cx="838200" cy="52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22970</xdr:rowOff>
    </xdr:from>
    <xdr:ext cx="534377" cy="259045"/>
    <xdr:sp macro="" textlink="">
      <xdr:nvSpPr>
        <xdr:cNvPr id="413" name="普通建設事業費 （ うち新規整備　）平均値テキスト"/>
        <xdr:cNvSpPr txBox="1"/>
      </xdr:nvSpPr>
      <xdr:spPr>
        <a:xfrm>
          <a:off x="10528300" y="1339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119168</xdr:rowOff>
    </xdr:from>
    <xdr:to>
      <xdr:col>14</xdr:col>
      <xdr:colOff>28575</xdr:colOff>
      <xdr:row>79</xdr:row>
      <xdr:rowOff>42077</xdr:rowOff>
    </xdr:to>
    <xdr:cxnSp macro="">
      <xdr:nvCxnSpPr>
        <xdr:cNvPr id="415" name="直線コネクタ 414"/>
        <xdr:cNvCxnSpPr/>
      </xdr:nvCxnSpPr>
      <xdr:spPr>
        <a:xfrm flipV="1">
          <a:off x="8750300" y="12463568"/>
          <a:ext cx="889000" cy="112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109934</xdr:rowOff>
    </xdr:from>
    <xdr:ext cx="599010" cy="259045"/>
    <xdr:sp macro="" textlink="">
      <xdr:nvSpPr>
        <xdr:cNvPr id="417" name="テキスト ボックス 416"/>
        <xdr:cNvSpPr txBox="1"/>
      </xdr:nvSpPr>
      <xdr:spPr>
        <a:xfrm>
          <a:off x="9339794"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75216</xdr:rowOff>
    </xdr:from>
    <xdr:to>
      <xdr:col>15</xdr:col>
      <xdr:colOff>231775</xdr:colOff>
      <xdr:row>76</xdr:row>
      <xdr:rowOff>5366</xdr:rowOff>
    </xdr:to>
    <xdr:sp macro="" textlink="">
      <xdr:nvSpPr>
        <xdr:cNvPr id="425" name="円/楕円 424"/>
        <xdr:cNvSpPr/>
      </xdr:nvSpPr>
      <xdr:spPr>
        <a:xfrm>
          <a:off x="10426700" y="1293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98093</xdr:rowOff>
    </xdr:from>
    <xdr:ext cx="599010" cy="259045"/>
    <xdr:sp macro="" textlink="">
      <xdr:nvSpPr>
        <xdr:cNvPr id="426" name="普通建設事業費 （ うち新規整備　）該当値テキスト"/>
        <xdr:cNvSpPr txBox="1"/>
      </xdr:nvSpPr>
      <xdr:spPr>
        <a:xfrm>
          <a:off x="10528300" y="1278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475,775</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68368</xdr:rowOff>
    </xdr:from>
    <xdr:to>
      <xdr:col>14</xdr:col>
      <xdr:colOff>79375</xdr:colOff>
      <xdr:row>72</xdr:row>
      <xdr:rowOff>169968</xdr:rowOff>
    </xdr:to>
    <xdr:sp macro="" textlink="">
      <xdr:nvSpPr>
        <xdr:cNvPr id="427" name="円/楕円 426"/>
        <xdr:cNvSpPr/>
      </xdr:nvSpPr>
      <xdr:spPr>
        <a:xfrm>
          <a:off x="9588500" y="1241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71</xdr:row>
      <xdr:rowOff>15045</xdr:rowOff>
    </xdr:from>
    <xdr:ext cx="599010" cy="259045"/>
    <xdr:sp macro="" textlink="">
      <xdr:nvSpPr>
        <xdr:cNvPr id="428" name="テキスト ボックス 427"/>
        <xdr:cNvSpPr txBox="1"/>
      </xdr:nvSpPr>
      <xdr:spPr>
        <a:xfrm>
          <a:off x="9339794" y="12187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886,167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162727</xdr:rowOff>
    </xdr:from>
    <xdr:to>
      <xdr:col>12</xdr:col>
      <xdr:colOff>561975</xdr:colOff>
      <xdr:row>79</xdr:row>
      <xdr:rowOff>92877</xdr:rowOff>
    </xdr:to>
    <xdr:sp macro="" textlink="">
      <xdr:nvSpPr>
        <xdr:cNvPr id="429" name="円/楕円 428"/>
        <xdr:cNvSpPr/>
      </xdr:nvSpPr>
      <xdr:spPr>
        <a:xfrm>
          <a:off x="8699500" y="1353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84004</xdr:rowOff>
    </xdr:from>
    <xdr:ext cx="469744" cy="259045"/>
    <xdr:sp macro="" textlink="">
      <xdr:nvSpPr>
        <xdr:cNvPr id="430" name="テキスト ボックス 429"/>
        <xdr:cNvSpPr txBox="1"/>
      </xdr:nvSpPr>
      <xdr:spPr>
        <a:xfrm>
          <a:off x="8515427" y="136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23262</xdr:rowOff>
    </xdr:from>
    <xdr:to>
      <xdr:col>15</xdr:col>
      <xdr:colOff>180975</xdr:colOff>
      <xdr:row>97</xdr:row>
      <xdr:rowOff>63500</xdr:rowOff>
    </xdr:to>
    <xdr:cxnSp macro="">
      <xdr:nvCxnSpPr>
        <xdr:cNvPr id="459" name="直線コネクタ 458"/>
        <xdr:cNvCxnSpPr/>
      </xdr:nvCxnSpPr>
      <xdr:spPr>
        <a:xfrm flipV="1">
          <a:off x="9639300" y="16482462"/>
          <a:ext cx="838200" cy="21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158384</xdr:rowOff>
    </xdr:from>
    <xdr:to>
      <xdr:col>14</xdr:col>
      <xdr:colOff>28575</xdr:colOff>
      <xdr:row>97</xdr:row>
      <xdr:rowOff>63500</xdr:rowOff>
    </xdr:to>
    <xdr:cxnSp macro="">
      <xdr:nvCxnSpPr>
        <xdr:cNvPr id="462" name="直線コネクタ 461"/>
        <xdr:cNvCxnSpPr/>
      </xdr:nvCxnSpPr>
      <xdr:spPr>
        <a:xfrm>
          <a:off x="8750300" y="16617584"/>
          <a:ext cx="889000" cy="7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37738</xdr:rowOff>
    </xdr:from>
    <xdr:ext cx="599010" cy="259045"/>
    <xdr:sp macro="" textlink="">
      <xdr:nvSpPr>
        <xdr:cNvPr id="464" name="テキスト ボックス 463"/>
        <xdr:cNvSpPr txBox="1"/>
      </xdr:nvSpPr>
      <xdr:spPr>
        <a:xfrm>
          <a:off x="9339794" y="1701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35912</xdr:rowOff>
    </xdr:from>
    <xdr:ext cx="599010" cy="259045"/>
    <xdr:sp macro="" textlink="">
      <xdr:nvSpPr>
        <xdr:cNvPr id="466" name="テキスト ボックス 465"/>
        <xdr:cNvSpPr txBox="1"/>
      </xdr:nvSpPr>
      <xdr:spPr>
        <a:xfrm>
          <a:off x="8450794" y="17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143912</xdr:rowOff>
    </xdr:from>
    <xdr:to>
      <xdr:col>15</xdr:col>
      <xdr:colOff>231775</xdr:colOff>
      <xdr:row>96</xdr:row>
      <xdr:rowOff>74062</xdr:rowOff>
    </xdr:to>
    <xdr:sp macro="" textlink="">
      <xdr:nvSpPr>
        <xdr:cNvPr id="472" name="円/楕円 471"/>
        <xdr:cNvSpPr/>
      </xdr:nvSpPr>
      <xdr:spPr>
        <a:xfrm>
          <a:off x="10426700" y="1643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166789</xdr:rowOff>
    </xdr:from>
    <xdr:ext cx="690189" cy="259045"/>
    <xdr:sp macro="" textlink="">
      <xdr:nvSpPr>
        <xdr:cNvPr id="473" name="普通建設事業費 （ うち更新整備　）該当値テキスト"/>
        <xdr:cNvSpPr txBox="1"/>
      </xdr:nvSpPr>
      <xdr:spPr>
        <a:xfrm>
          <a:off x="10528300" y="162830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1,405,610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12700</xdr:rowOff>
    </xdr:from>
    <xdr:to>
      <xdr:col>14</xdr:col>
      <xdr:colOff>79375</xdr:colOff>
      <xdr:row>97</xdr:row>
      <xdr:rowOff>114300</xdr:rowOff>
    </xdr:to>
    <xdr:sp macro="" textlink="">
      <xdr:nvSpPr>
        <xdr:cNvPr id="474" name="円/楕円 473"/>
        <xdr:cNvSpPr/>
      </xdr:nvSpPr>
      <xdr:spPr>
        <a:xfrm>
          <a:off x="9588500" y="166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130827</xdr:rowOff>
    </xdr:from>
    <xdr:ext cx="599010" cy="259045"/>
    <xdr:sp macro="" textlink="">
      <xdr:nvSpPr>
        <xdr:cNvPr id="475" name="テキスト ボックス 474"/>
        <xdr:cNvSpPr txBox="1"/>
      </xdr:nvSpPr>
      <xdr:spPr>
        <a:xfrm>
          <a:off x="9339794" y="16418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850,002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107584</xdr:rowOff>
    </xdr:from>
    <xdr:to>
      <xdr:col>12</xdr:col>
      <xdr:colOff>561975</xdr:colOff>
      <xdr:row>97</xdr:row>
      <xdr:rowOff>37734</xdr:rowOff>
    </xdr:to>
    <xdr:sp macro="" textlink="">
      <xdr:nvSpPr>
        <xdr:cNvPr id="476" name="円/楕円 475"/>
        <xdr:cNvSpPr/>
      </xdr:nvSpPr>
      <xdr:spPr>
        <a:xfrm>
          <a:off x="8699500" y="1656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95</xdr:row>
      <xdr:rowOff>54261</xdr:rowOff>
    </xdr:from>
    <xdr:ext cx="690189" cy="259045"/>
    <xdr:sp macro="" textlink="">
      <xdr:nvSpPr>
        <xdr:cNvPr id="477" name="テキスト ボックス 476"/>
        <xdr:cNvSpPr txBox="1"/>
      </xdr:nvSpPr>
      <xdr:spPr>
        <a:xfrm>
          <a:off x="8405204" y="163420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1,050,960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125458</xdr:rowOff>
    </xdr:from>
    <xdr:to>
      <xdr:col>23</xdr:col>
      <xdr:colOff>517525</xdr:colOff>
      <xdr:row>38</xdr:row>
      <xdr:rowOff>46599</xdr:rowOff>
    </xdr:to>
    <xdr:cxnSp macro="">
      <xdr:nvCxnSpPr>
        <xdr:cNvPr id="506" name="直線コネクタ 505"/>
        <xdr:cNvCxnSpPr/>
      </xdr:nvCxnSpPr>
      <xdr:spPr>
        <a:xfrm flipV="1">
          <a:off x="15481300" y="6297658"/>
          <a:ext cx="838200" cy="26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72631</xdr:rowOff>
    </xdr:from>
    <xdr:ext cx="534377" cy="259045"/>
    <xdr:sp macro="" textlink="">
      <xdr:nvSpPr>
        <xdr:cNvPr id="507" name="災害復旧事業費平均値テキスト"/>
        <xdr:cNvSpPr txBox="1"/>
      </xdr:nvSpPr>
      <xdr:spPr>
        <a:xfrm>
          <a:off x="16370300" y="6587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46599</xdr:rowOff>
    </xdr:from>
    <xdr:to>
      <xdr:col>22</xdr:col>
      <xdr:colOff>365125</xdr:colOff>
      <xdr:row>39</xdr:row>
      <xdr:rowOff>3138</xdr:rowOff>
    </xdr:to>
    <xdr:cxnSp macro="">
      <xdr:nvCxnSpPr>
        <xdr:cNvPr id="509" name="直線コネクタ 508"/>
        <xdr:cNvCxnSpPr/>
      </xdr:nvCxnSpPr>
      <xdr:spPr>
        <a:xfrm flipV="1">
          <a:off x="14592300" y="6561699"/>
          <a:ext cx="889000" cy="12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30999</xdr:rowOff>
    </xdr:from>
    <xdr:ext cx="534377" cy="259045"/>
    <xdr:sp macro="" textlink="">
      <xdr:nvSpPr>
        <xdr:cNvPr id="511" name="テキスト ボックス 510"/>
        <xdr:cNvSpPr txBox="1"/>
      </xdr:nvSpPr>
      <xdr:spPr>
        <a:xfrm>
          <a:off x="15214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104317</xdr:rowOff>
    </xdr:from>
    <xdr:to>
      <xdr:col>21</xdr:col>
      <xdr:colOff>161925</xdr:colOff>
      <xdr:row>39</xdr:row>
      <xdr:rowOff>3138</xdr:rowOff>
    </xdr:to>
    <xdr:cxnSp macro="">
      <xdr:nvCxnSpPr>
        <xdr:cNvPr id="512" name="直線コネクタ 511"/>
        <xdr:cNvCxnSpPr/>
      </xdr:nvCxnSpPr>
      <xdr:spPr>
        <a:xfrm>
          <a:off x="13703300" y="6619417"/>
          <a:ext cx="889000" cy="7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104317</xdr:rowOff>
    </xdr:from>
    <xdr:to>
      <xdr:col>19</xdr:col>
      <xdr:colOff>644525</xdr:colOff>
      <xdr:row>39</xdr:row>
      <xdr:rowOff>2373</xdr:rowOff>
    </xdr:to>
    <xdr:cxnSp macro="">
      <xdr:nvCxnSpPr>
        <xdr:cNvPr id="515" name="直線コネクタ 514"/>
        <xdr:cNvCxnSpPr/>
      </xdr:nvCxnSpPr>
      <xdr:spPr>
        <a:xfrm flipV="1">
          <a:off x="12814300" y="6619417"/>
          <a:ext cx="889000" cy="6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167446</xdr:rowOff>
    </xdr:from>
    <xdr:ext cx="534377" cy="259045"/>
    <xdr:sp macro="" textlink="">
      <xdr:nvSpPr>
        <xdr:cNvPr id="517" name="テキスト ボックス 516"/>
        <xdr:cNvSpPr txBox="1"/>
      </xdr:nvSpPr>
      <xdr:spPr>
        <a:xfrm>
          <a:off x="13436111" y="668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74658</xdr:rowOff>
    </xdr:from>
    <xdr:to>
      <xdr:col>23</xdr:col>
      <xdr:colOff>568325</xdr:colOff>
      <xdr:row>37</xdr:row>
      <xdr:rowOff>4808</xdr:rowOff>
    </xdr:to>
    <xdr:sp macro="" textlink="">
      <xdr:nvSpPr>
        <xdr:cNvPr id="525" name="円/楕円 524"/>
        <xdr:cNvSpPr/>
      </xdr:nvSpPr>
      <xdr:spPr>
        <a:xfrm>
          <a:off x="16268700" y="624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97535</xdr:rowOff>
    </xdr:from>
    <xdr:ext cx="599010" cy="259045"/>
    <xdr:sp macro="" textlink="">
      <xdr:nvSpPr>
        <xdr:cNvPr id="526" name="災害復旧事業費該当値テキスト"/>
        <xdr:cNvSpPr txBox="1"/>
      </xdr:nvSpPr>
      <xdr:spPr>
        <a:xfrm>
          <a:off x="16370300" y="6098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113,738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167249</xdr:rowOff>
    </xdr:from>
    <xdr:to>
      <xdr:col>22</xdr:col>
      <xdr:colOff>415925</xdr:colOff>
      <xdr:row>38</xdr:row>
      <xdr:rowOff>97399</xdr:rowOff>
    </xdr:to>
    <xdr:sp macro="" textlink="">
      <xdr:nvSpPr>
        <xdr:cNvPr id="527" name="円/楕円 526"/>
        <xdr:cNvSpPr/>
      </xdr:nvSpPr>
      <xdr:spPr>
        <a:xfrm>
          <a:off x="15430500" y="651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113926</xdr:rowOff>
    </xdr:from>
    <xdr:ext cx="534377" cy="259045"/>
    <xdr:sp macro="" textlink="">
      <xdr:nvSpPr>
        <xdr:cNvPr id="528" name="テキスト ボックス 527"/>
        <xdr:cNvSpPr txBox="1"/>
      </xdr:nvSpPr>
      <xdr:spPr>
        <a:xfrm>
          <a:off x="15214111" y="628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123788</xdr:rowOff>
    </xdr:from>
    <xdr:to>
      <xdr:col>21</xdr:col>
      <xdr:colOff>212725</xdr:colOff>
      <xdr:row>39</xdr:row>
      <xdr:rowOff>53938</xdr:rowOff>
    </xdr:to>
    <xdr:sp macro="" textlink="">
      <xdr:nvSpPr>
        <xdr:cNvPr id="529" name="円/楕円 528"/>
        <xdr:cNvSpPr/>
      </xdr:nvSpPr>
      <xdr:spPr>
        <a:xfrm>
          <a:off x="14541500" y="663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45065</xdr:rowOff>
    </xdr:from>
    <xdr:ext cx="534377" cy="259045"/>
    <xdr:sp macro="" textlink="">
      <xdr:nvSpPr>
        <xdr:cNvPr id="530" name="テキスト ボックス 529"/>
        <xdr:cNvSpPr txBox="1"/>
      </xdr:nvSpPr>
      <xdr:spPr>
        <a:xfrm>
          <a:off x="14325111" y="673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53517</xdr:rowOff>
    </xdr:from>
    <xdr:to>
      <xdr:col>20</xdr:col>
      <xdr:colOff>9525</xdr:colOff>
      <xdr:row>38</xdr:row>
      <xdr:rowOff>155117</xdr:rowOff>
    </xdr:to>
    <xdr:sp macro="" textlink="">
      <xdr:nvSpPr>
        <xdr:cNvPr id="531" name="円/楕円 530"/>
        <xdr:cNvSpPr/>
      </xdr:nvSpPr>
      <xdr:spPr>
        <a:xfrm>
          <a:off x="13652500" y="656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194</xdr:rowOff>
    </xdr:from>
    <xdr:ext cx="534377" cy="259045"/>
    <xdr:sp macro="" textlink="">
      <xdr:nvSpPr>
        <xdr:cNvPr id="532" name="テキスト ボックス 531"/>
        <xdr:cNvSpPr txBox="1"/>
      </xdr:nvSpPr>
      <xdr:spPr>
        <a:xfrm>
          <a:off x="13436111" y="63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29,287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123023</xdr:rowOff>
    </xdr:from>
    <xdr:to>
      <xdr:col>18</xdr:col>
      <xdr:colOff>492125</xdr:colOff>
      <xdr:row>39</xdr:row>
      <xdr:rowOff>53173</xdr:rowOff>
    </xdr:to>
    <xdr:sp macro="" textlink="">
      <xdr:nvSpPr>
        <xdr:cNvPr id="533" name="円/楕円 532"/>
        <xdr:cNvSpPr/>
      </xdr:nvSpPr>
      <xdr:spPr>
        <a:xfrm>
          <a:off x="12763500" y="663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44300</xdr:rowOff>
    </xdr:from>
    <xdr:ext cx="534377" cy="259045"/>
    <xdr:sp macro="" textlink="">
      <xdr:nvSpPr>
        <xdr:cNvPr id="534" name="テキスト ボックス 533"/>
        <xdr:cNvSpPr txBox="1"/>
      </xdr:nvSpPr>
      <xdr:spPr>
        <a:xfrm>
          <a:off x="12547111" y="673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11678</xdr:rowOff>
    </xdr:from>
    <xdr:to>
      <xdr:col>23</xdr:col>
      <xdr:colOff>517525</xdr:colOff>
      <xdr:row>76</xdr:row>
      <xdr:rowOff>16284</xdr:rowOff>
    </xdr:to>
    <xdr:cxnSp macro="">
      <xdr:nvCxnSpPr>
        <xdr:cNvPr id="618" name="直線コネクタ 617"/>
        <xdr:cNvCxnSpPr/>
      </xdr:nvCxnSpPr>
      <xdr:spPr>
        <a:xfrm>
          <a:off x="15481300" y="13041878"/>
          <a:ext cx="838200" cy="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19" name="公債費平均値テキスト"/>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11678</xdr:rowOff>
    </xdr:from>
    <xdr:to>
      <xdr:col>22</xdr:col>
      <xdr:colOff>365125</xdr:colOff>
      <xdr:row>76</xdr:row>
      <xdr:rowOff>36221</xdr:rowOff>
    </xdr:to>
    <xdr:cxnSp macro="">
      <xdr:nvCxnSpPr>
        <xdr:cNvPr id="621" name="直線コネクタ 620"/>
        <xdr:cNvCxnSpPr/>
      </xdr:nvCxnSpPr>
      <xdr:spPr>
        <a:xfrm flipV="1">
          <a:off x="14592300" y="13041878"/>
          <a:ext cx="889000" cy="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72093</xdr:rowOff>
    </xdr:from>
    <xdr:ext cx="599010" cy="259045"/>
    <xdr:sp macro="" textlink="">
      <xdr:nvSpPr>
        <xdr:cNvPr id="623" name="テキスト ボックス 622"/>
        <xdr:cNvSpPr txBox="1"/>
      </xdr:nvSpPr>
      <xdr:spPr>
        <a:xfrm>
          <a:off x="15181794"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36221</xdr:rowOff>
    </xdr:from>
    <xdr:to>
      <xdr:col>21</xdr:col>
      <xdr:colOff>161925</xdr:colOff>
      <xdr:row>76</xdr:row>
      <xdr:rowOff>161486</xdr:rowOff>
    </xdr:to>
    <xdr:cxnSp macro="">
      <xdr:nvCxnSpPr>
        <xdr:cNvPr id="624" name="直線コネクタ 623"/>
        <xdr:cNvCxnSpPr/>
      </xdr:nvCxnSpPr>
      <xdr:spPr>
        <a:xfrm flipV="1">
          <a:off x="13703300" y="13066421"/>
          <a:ext cx="889000" cy="12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68539</xdr:rowOff>
    </xdr:from>
    <xdr:ext cx="599010" cy="259045"/>
    <xdr:sp macro="" textlink="">
      <xdr:nvSpPr>
        <xdr:cNvPr id="626" name="テキスト ボックス 625"/>
        <xdr:cNvSpPr txBox="1"/>
      </xdr:nvSpPr>
      <xdr:spPr>
        <a:xfrm>
          <a:off x="14292794" y="1344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161486</xdr:rowOff>
    </xdr:from>
    <xdr:to>
      <xdr:col>19</xdr:col>
      <xdr:colOff>644525</xdr:colOff>
      <xdr:row>77</xdr:row>
      <xdr:rowOff>8213</xdr:rowOff>
    </xdr:to>
    <xdr:cxnSp macro="">
      <xdr:nvCxnSpPr>
        <xdr:cNvPr id="627" name="直線コネクタ 626"/>
        <xdr:cNvCxnSpPr/>
      </xdr:nvCxnSpPr>
      <xdr:spPr>
        <a:xfrm flipV="1">
          <a:off x="12814300" y="13191686"/>
          <a:ext cx="889000" cy="1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61055</xdr:rowOff>
    </xdr:from>
    <xdr:ext cx="599010" cy="259045"/>
    <xdr:sp macro="" textlink="">
      <xdr:nvSpPr>
        <xdr:cNvPr id="629" name="テキスト ボックス 628"/>
        <xdr:cNvSpPr txBox="1"/>
      </xdr:nvSpPr>
      <xdr:spPr>
        <a:xfrm>
          <a:off x="13403794" y="134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1" name="テキスト ボックス 630"/>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136934</xdr:rowOff>
    </xdr:from>
    <xdr:to>
      <xdr:col>23</xdr:col>
      <xdr:colOff>568325</xdr:colOff>
      <xdr:row>76</xdr:row>
      <xdr:rowOff>67084</xdr:rowOff>
    </xdr:to>
    <xdr:sp macro="" textlink="">
      <xdr:nvSpPr>
        <xdr:cNvPr id="637" name="円/楕円 636"/>
        <xdr:cNvSpPr/>
      </xdr:nvSpPr>
      <xdr:spPr>
        <a:xfrm>
          <a:off x="16268700" y="1299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159811</xdr:rowOff>
    </xdr:from>
    <xdr:ext cx="599010" cy="259045"/>
    <xdr:sp macro="" textlink="">
      <xdr:nvSpPr>
        <xdr:cNvPr id="638" name="公債費該当値テキスト"/>
        <xdr:cNvSpPr txBox="1"/>
      </xdr:nvSpPr>
      <xdr:spPr>
        <a:xfrm>
          <a:off x="16370300" y="1284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427,178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132328</xdr:rowOff>
    </xdr:from>
    <xdr:to>
      <xdr:col>22</xdr:col>
      <xdr:colOff>415925</xdr:colOff>
      <xdr:row>76</xdr:row>
      <xdr:rowOff>62477</xdr:rowOff>
    </xdr:to>
    <xdr:sp macro="" textlink="">
      <xdr:nvSpPr>
        <xdr:cNvPr id="639" name="円/楕円 638"/>
        <xdr:cNvSpPr/>
      </xdr:nvSpPr>
      <xdr:spPr>
        <a:xfrm>
          <a:off x="15430500" y="129910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79005</xdr:rowOff>
    </xdr:from>
    <xdr:ext cx="599010" cy="259045"/>
    <xdr:sp macro="" textlink="">
      <xdr:nvSpPr>
        <xdr:cNvPr id="640" name="テキスト ボックス 639"/>
        <xdr:cNvSpPr txBox="1"/>
      </xdr:nvSpPr>
      <xdr:spPr>
        <a:xfrm>
          <a:off x="15181794" y="1276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430,805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156871</xdr:rowOff>
    </xdr:from>
    <xdr:to>
      <xdr:col>21</xdr:col>
      <xdr:colOff>212725</xdr:colOff>
      <xdr:row>76</xdr:row>
      <xdr:rowOff>87021</xdr:rowOff>
    </xdr:to>
    <xdr:sp macro="" textlink="">
      <xdr:nvSpPr>
        <xdr:cNvPr id="641" name="円/楕円 640"/>
        <xdr:cNvSpPr/>
      </xdr:nvSpPr>
      <xdr:spPr>
        <a:xfrm>
          <a:off x="14541500" y="130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103549</xdr:rowOff>
    </xdr:from>
    <xdr:ext cx="599010" cy="259045"/>
    <xdr:sp macro="" textlink="">
      <xdr:nvSpPr>
        <xdr:cNvPr id="642" name="テキスト ボックス 641"/>
        <xdr:cNvSpPr txBox="1"/>
      </xdr:nvSpPr>
      <xdr:spPr>
        <a:xfrm>
          <a:off x="14292794" y="127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411,479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110686</xdr:rowOff>
    </xdr:from>
    <xdr:to>
      <xdr:col>20</xdr:col>
      <xdr:colOff>9525</xdr:colOff>
      <xdr:row>77</xdr:row>
      <xdr:rowOff>40836</xdr:rowOff>
    </xdr:to>
    <xdr:sp macro="" textlink="">
      <xdr:nvSpPr>
        <xdr:cNvPr id="643" name="円/楕円 642"/>
        <xdr:cNvSpPr/>
      </xdr:nvSpPr>
      <xdr:spPr>
        <a:xfrm>
          <a:off x="13652500" y="1314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57364</xdr:rowOff>
    </xdr:from>
    <xdr:ext cx="599010" cy="259045"/>
    <xdr:sp macro="" textlink="">
      <xdr:nvSpPr>
        <xdr:cNvPr id="644" name="テキスト ボックス 643"/>
        <xdr:cNvSpPr txBox="1"/>
      </xdr:nvSpPr>
      <xdr:spPr>
        <a:xfrm>
          <a:off x="13403794" y="12916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312,845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128863</xdr:rowOff>
    </xdr:from>
    <xdr:to>
      <xdr:col>18</xdr:col>
      <xdr:colOff>492125</xdr:colOff>
      <xdr:row>77</xdr:row>
      <xdr:rowOff>59013</xdr:rowOff>
    </xdr:to>
    <xdr:sp macro="" textlink="">
      <xdr:nvSpPr>
        <xdr:cNvPr id="645" name="円/楕円 644"/>
        <xdr:cNvSpPr/>
      </xdr:nvSpPr>
      <xdr:spPr>
        <a:xfrm>
          <a:off x="12763500" y="1315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75540</xdr:rowOff>
    </xdr:from>
    <xdr:ext cx="599010" cy="259045"/>
    <xdr:sp macro="" textlink="">
      <xdr:nvSpPr>
        <xdr:cNvPr id="646" name="テキスト ボックス 645"/>
        <xdr:cNvSpPr txBox="1"/>
      </xdr:nvSpPr>
      <xdr:spPr>
        <a:xfrm>
          <a:off x="12514794" y="12934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298,533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88914</xdr:rowOff>
    </xdr:from>
    <xdr:to>
      <xdr:col>23</xdr:col>
      <xdr:colOff>517525</xdr:colOff>
      <xdr:row>97</xdr:row>
      <xdr:rowOff>37133</xdr:rowOff>
    </xdr:to>
    <xdr:cxnSp macro="">
      <xdr:nvCxnSpPr>
        <xdr:cNvPr id="673" name="直線コネクタ 672"/>
        <xdr:cNvCxnSpPr/>
      </xdr:nvCxnSpPr>
      <xdr:spPr>
        <a:xfrm>
          <a:off x="15481300" y="16548114"/>
          <a:ext cx="838200" cy="11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74371</xdr:rowOff>
    </xdr:from>
    <xdr:to>
      <xdr:col>22</xdr:col>
      <xdr:colOff>365125</xdr:colOff>
      <xdr:row>96</xdr:row>
      <xdr:rowOff>88914</xdr:rowOff>
    </xdr:to>
    <xdr:cxnSp macro="">
      <xdr:nvCxnSpPr>
        <xdr:cNvPr id="676" name="直線コネクタ 675"/>
        <xdr:cNvCxnSpPr/>
      </xdr:nvCxnSpPr>
      <xdr:spPr>
        <a:xfrm>
          <a:off x="14592300" y="16533571"/>
          <a:ext cx="889000" cy="1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78" name="テキスト ボックス 677"/>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40012</xdr:rowOff>
    </xdr:from>
    <xdr:to>
      <xdr:col>21</xdr:col>
      <xdr:colOff>161925</xdr:colOff>
      <xdr:row>96</xdr:row>
      <xdr:rowOff>74371</xdr:rowOff>
    </xdr:to>
    <xdr:cxnSp macro="">
      <xdr:nvCxnSpPr>
        <xdr:cNvPr id="679" name="直線コネクタ 678"/>
        <xdr:cNvCxnSpPr/>
      </xdr:nvCxnSpPr>
      <xdr:spPr>
        <a:xfrm>
          <a:off x="13703300" y="16499212"/>
          <a:ext cx="889000" cy="3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121260</xdr:rowOff>
    </xdr:from>
    <xdr:ext cx="534377" cy="259045"/>
    <xdr:sp macro="" textlink="">
      <xdr:nvSpPr>
        <xdr:cNvPr id="681" name="テキスト ボックス 680"/>
        <xdr:cNvSpPr txBox="1"/>
      </xdr:nvSpPr>
      <xdr:spPr>
        <a:xfrm>
          <a:off x="14325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80403</xdr:rowOff>
    </xdr:from>
    <xdr:to>
      <xdr:col>19</xdr:col>
      <xdr:colOff>644525</xdr:colOff>
      <xdr:row>96</xdr:row>
      <xdr:rowOff>40012</xdr:rowOff>
    </xdr:to>
    <xdr:cxnSp macro="">
      <xdr:nvCxnSpPr>
        <xdr:cNvPr id="682" name="直線コネクタ 681"/>
        <xdr:cNvCxnSpPr/>
      </xdr:nvCxnSpPr>
      <xdr:spPr>
        <a:xfrm>
          <a:off x="12814300" y="16025253"/>
          <a:ext cx="889000" cy="47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4" name="テキスト ボックス 683"/>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82757</xdr:rowOff>
    </xdr:from>
    <xdr:ext cx="599010" cy="259045"/>
    <xdr:sp macro="" textlink="">
      <xdr:nvSpPr>
        <xdr:cNvPr id="686" name="テキスト ボックス 685"/>
        <xdr:cNvSpPr txBox="1"/>
      </xdr:nvSpPr>
      <xdr:spPr>
        <a:xfrm>
          <a:off x="12514794" y="1688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157783</xdr:rowOff>
    </xdr:from>
    <xdr:to>
      <xdr:col>23</xdr:col>
      <xdr:colOff>568325</xdr:colOff>
      <xdr:row>97</xdr:row>
      <xdr:rowOff>87933</xdr:rowOff>
    </xdr:to>
    <xdr:sp macro="" textlink="">
      <xdr:nvSpPr>
        <xdr:cNvPr id="692" name="円/楕円 691"/>
        <xdr:cNvSpPr/>
      </xdr:nvSpPr>
      <xdr:spPr>
        <a:xfrm>
          <a:off x="16268700" y="1661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9210</xdr:rowOff>
    </xdr:from>
    <xdr:ext cx="599010" cy="259045"/>
    <xdr:sp macro="" textlink="">
      <xdr:nvSpPr>
        <xdr:cNvPr id="693" name="積立金該当値テキスト"/>
        <xdr:cNvSpPr txBox="1"/>
      </xdr:nvSpPr>
      <xdr:spPr>
        <a:xfrm>
          <a:off x="16370300" y="1646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299,669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38114</xdr:rowOff>
    </xdr:from>
    <xdr:to>
      <xdr:col>22</xdr:col>
      <xdr:colOff>415925</xdr:colOff>
      <xdr:row>96</xdr:row>
      <xdr:rowOff>139714</xdr:rowOff>
    </xdr:to>
    <xdr:sp macro="" textlink="">
      <xdr:nvSpPr>
        <xdr:cNvPr id="694" name="円/楕円 693"/>
        <xdr:cNvSpPr/>
      </xdr:nvSpPr>
      <xdr:spPr>
        <a:xfrm>
          <a:off x="15430500" y="164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156241</xdr:rowOff>
    </xdr:from>
    <xdr:ext cx="599010" cy="259045"/>
    <xdr:sp macro="" textlink="">
      <xdr:nvSpPr>
        <xdr:cNvPr id="695" name="テキスト ボックス 694"/>
        <xdr:cNvSpPr txBox="1"/>
      </xdr:nvSpPr>
      <xdr:spPr>
        <a:xfrm>
          <a:off x="15181794" y="1627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430,540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23571</xdr:rowOff>
    </xdr:from>
    <xdr:to>
      <xdr:col>21</xdr:col>
      <xdr:colOff>212725</xdr:colOff>
      <xdr:row>96</xdr:row>
      <xdr:rowOff>125171</xdr:rowOff>
    </xdr:to>
    <xdr:sp macro="" textlink="">
      <xdr:nvSpPr>
        <xdr:cNvPr id="696" name="円/楕円 695"/>
        <xdr:cNvSpPr/>
      </xdr:nvSpPr>
      <xdr:spPr>
        <a:xfrm>
          <a:off x="14541500" y="164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141698</xdr:rowOff>
    </xdr:from>
    <xdr:ext cx="599010" cy="259045"/>
    <xdr:sp macro="" textlink="">
      <xdr:nvSpPr>
        <xdr:cNvPr id="697" name="テキスト ボックス 696"/>
        <xdr:cNvSpPr txBox="1"/>
      </xdr:nvSpPr>
      <xdr:spPr>
        <a:xfrm>
          <a:off x="14292794" y="162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446,445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160662</xdr:rowOff>
    </xdr:from>
    <xdr:to>
      <xdr:col>20</xdr:col>
      <xdr:colOff>9525</xdr:colOff>
      <xdr:row>96</xdr:row>
      <xdr:rowOff>90812</xdr:rowOff>
    </xdr:to>
    <xdr:sp macro="" textlink="">
      <xdr:nvSpPr>
        <xdr:cNvPr id="698" name="円/楕円 697"/>
        <xdr:cNvSpPr/>
      </xdr:nvSpPr>
      <xdr:spPr>
        <a:xfrm>
          <a:off x="13652500" y="1644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107339</xdr:rowOff>
    </xdr:from>
    <xdr:ext cx="599010" cy="259045"/>
    <xdr:sp macro="" textlink="">
      <xdr:nvSpPr>
        <xdr:cNvPr id="699" name="テキスト ボックス 698"/>
        <xdr:cNvSpPr txBox="1"/>
      </xdr:nvSpPr>
      <xdr:spPr>
        <a:xfrm>
          <a:off x="13403794" y="1622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484,021</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29603</xdr:rowOff>
    </xdr:from>
    <xdr:to>
      <xdr:col>18</xdr:col>
      <xdr:colOff>492125</xdr:colOff>
      <xdr:row>93</xdr:row>
      <xdr:rowOff>131203</xdr:rowOff>
    </xdr:to>
    <xdr:sp macro="" textlink="">
      <xdr:nvSpPr>
        <xdr:cNvPr id="700" name="円/楕円 699"/>
        <xdr:cNvSpPr/>
      </xdr:nvSpPr>
      <xdr:spPr>
        <a:xfrm>
          <a:off x="12763500" y="1597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96229</xdr:colOff>
      <xdr:row>91</xdr:row>
      <xdr:rowOff>147730</xdr:rowOff>
    </xdr:from>
    <xdr:ext cx="690189" cy="259045"/>
    <xdr:sp macro="" textlink="">
      <xdr:nvSpPr>
        <xdr:cNvPr id="701" name="テキスト ボックス 700"/>
        <xdr:cNvSpPr txBox="1"/>
      </xdr:nvSpPr>
      <xdr:spPr>
        <a:xfrm>
          <a:off x="12469204" y="157496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1,002,349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42583</xdr:rowOff>
    </xdr:from>
    <xdr:to>
      <xdr:col>32</xdr:col>
      <xdr:colOff>187325</xdr:colOff>
      <xdr:row>39</xdr:row>
      <xdr:rowOff>42621</xdr:rowOff>
    </xdr:to>
    <xdr:cxnSp macro="">
      <xdr:nvCxnSpPr>
        <xdr:cNvPr id="730" name="直線コネクタ 729"/>
        <xdr:cNvCxnSpPr/>
      </xdr:nvCxnSpPr>
      <xdr:spPr>
        <a:xfrm flipV="1">
          <a:off x="21323300" y="6729133"/>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42621</xdr:rowOff>
    </xdr:from>
    <xdr:to>
      <xdr:col>31</xdr:col>
      <xdr:colOff>34925</xdr:colOff>
      <xdr:row>39</xdr:row>
      <xdr:rowOff>42621</xdr:rowOff>
    </xdr:to>
    <xdr:cxnSp macro="">
      <xdr:nvCxnSpPr>
        <xdr:cNvPr id="733" name="直線コネクタ 732"/>
        <xdr:cNvCxnSpPr/>
      </xdr:nvCxnSpPr>
      <xdr:spPr>
        <a:xfrm>
          <a:off x="20434300" y="6729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42621</xdr:rowOff>
    </xdr:from>
    <xdr:to>
      <xdr:col>29</xdr:col>
      <xdr:colOff>517525</xdr:colOff>
      <xdr:row>39</xdr:row>
      <xdr:rowOff>42697</xdr:rowOff>
    </xdr:to>
    <xdr:cxnSp macro="">
      <xdr:nvCxnSpPr>
        <xdr:cNvPr id="736" name="直線コネクタ 735"/>
        <xdr:cNvCxnSpPr/>
      </xdr:nvCxnSpPr>
      <xdr:spPr>
        <a:xfrm flipV="1">
          <a:off x="19545300" y="672917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42697</xdr:rowOff>
    </xdr:from>
    <xdr:to>
      <xdr:col>28</xdr:col>
      <xdr:colOff>314325</xdr:colOff>
      <xdr:row>39</xdr:row>
      <xdr:rowOff>42697</xdr:rowOff>
    </xdr:to>
    <xdr:cxnSp macro="">
      <xdr:nvCxnSpPr>
        <xdr:cNvPr id="739" name="直線コネクタ 738"/>
        <xdr:cNvCxnSpPr/>
      </xdr:nvCxnSpPr>
      <xdr:spPr>
        <a:xfrm>
          <a:off x="18656300" y="67292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163233</xdr:rowOff>
    </xdr:from>
    <xdr:to>
      <xdr:col>32</xdr:col>
      <xdr:colOff>238125</xdr:colOff>
      <xdr:row>39</xdr:row>
      <xdr:rowOff>93383</xdr:rowOff>
    </xdr:to>
    <xdr:sp macro="" textlink="">
      <xdr:nvSpPr>
        <xdr:cNvPr id="749" name="円/楕円 748"/>
        <xdr:cNvSpPr/>
      </xdr:nvSpPr>
      <xdr:spPr>
        <a:xfrm>
          <a:off x="22110700" y="66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79138</xdr:rowOff>
    </xdr:from>
    <xdr:ext cx="313932" cy="259045"/>
    <xdr:sp macro="" textlink="">
      <xdr:nvSpPr>
        <xdr:cNvPr id="750" name="投資及び出資金該当値テキスト"/>
        <xdr:cNvSpPr txBox="1"/>
      </xdr:nvSpPr>
      <xdr:spPr>
        <a:xfrm>
          <a:off x="22212300" y="6594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163271</xdr:rowOff>
    </xdr:from>
    <xdr:to>
      <xdr:col>31</xdr:col>
      <xdr:colOff>85725</xdr:colOff>
      <xdr:row>39</xdr:row>
      <xdr:rowOff>93421</xdr:rowOff>
    </xdr:to>
    <xdr:sp macro="" textlink="">
      <xdr:nvSpPr>
        <xdr:cNvPr id="751" name="円/楕円 750"/>
        <xdr:cNvSpPr/>
      </xdr:nvSpPr>
      <xdr:spPr>
        <a:xfrm>
          <a:off x="212725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84548</xdr:rowOff>
    </xdr:from>
    <xdr:ext cx="313932" cy="259045"/>
    <xdr:sp macro="" textlink="">
      <xdr:nvSpPr>
        <xdr:cNvPr id="752" name="テキスト ボックス 751"/>
        <xdr:cNvSpPr txBox="1"/>
      </xdr:nvSpPr>
      <xdr:spPr>
        <a:xfrm>
          <a:off x="21166333" y="6771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163271</xdr:rowOff>
    </xdr:from>
    <xdr:to>
      <xdr:col>29</xdr:col>
      <xdr:colOff>568325</xdr:colOff>
      <xdr:row>39</xdr:row>
      <xdr:rowOff>93421</xdr:rowOff>
    </xdr:to>
    <xdr:sp macro="" textlink="">
      <xdr:nvSpPr>
        <xdr:cNvPr id="753" name="円/楕円 752"/>
        <xdr:cNvSpPr/>
      </xdr:nvSpPr>
      <xdr:spPr>
        <a:xfrm>
          <a:off x="203835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84548</xdr:rowOff>
    </xdr:from>
    <xdr:ext cx="313932" cy="259045"/>
    <xdr:sp macro="" textlink="">
      <xdr:nvSpPr>
        <xdr:cNvPr id="754" name="テキスト ボックス 753"/>
        <xdr:cNvSpPr txBox="1"/>
      </xdr:nvSpPr>
      <xdr:spPr>
        <a:xfrm>
          <a:off x="20277333" y="6771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163347</xdr:rowOff>
    </xdr:from>
    <xdr:to>
      <xdr:col>28</xdr:col>
      <xdr:colOff>365125</xdr:colOff>
      <xdr:row>39</xdr:row>
      <xdr:rowOff>93497</xdr:rowOff>
    </xdr:to>
    <xdr:sp macro="" textlink="">
      <xdr:nvSpPr>
        <xdr:cNvPr id="755" name="円/楕円 754"/>
        <xdr:cNvSpPr/>
      </xdr:nvSpPr>
      <xdr:spPr>
        <a:xfrm>
          <a:off x="19494500" y="667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84624</xdr:rowOff>
    </xdr:from>
    <xdr:ext cx="313932" cy="259045"/>
    <xdr:sp macro="" textlink="">
      <xdr:nvSpPr>
        <xdr:cNvPr id="756" name="テキスト ボックス 755"/>
        <xdr:cNvSpPr txBox="1"/>
      </xdr:nvSpPr>
      <xdr:spPr>
        <a:xfrm>
          <a:off x="19388333" y="6771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163347</xdr:rowOff>
    </xdr:from>
    <xdr:to>
      <xdr:col>27</xdr:col>
      <xdr:colOff>161925</xdr:colOff>
      <xdr:row>39</xdr:row>
      <xdr:rowOff>93497</xdr:rowOff>
    </xdr:to>
    <xdr:sp macro="" textlink="">
      <xdr:nvSpPr>
        <xdr:cNvPr id="757" name="円/楕円 756"/>
        <xdr:cNvSpPr/>
      </xdr:nvSpPr>
      <xdr:spPr>
        <a:xfrm>
          <a:off x="18605500" y="667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84624</xdr:rowOff>
    </xdr:from>
    <xdr:ext cx="313932" cy="259045"/>
    <xdr:sp macro="" textlink="">
      <xdr:nvSpPr>
        <xdr:cNvPr id="758" name="テキスト ボックス 757"/>
        <xdr:cNvSpPr txBox="1"/>
      </xdr:nvSpPr>
      <xdr:spPr>
        <a:xfrm>
          <a:off x="18499333" y="6771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80" name="テキスト ボックス 77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45288</xdr:rowOff>
    </xdr:from>
    <xdr:to>
      <xdr:col>32</xdr:col>
      <xdr:colOff>186689</xdr:colOff>
      <xdr:row>59</xdr:row>
      <xdr:rowOff>44450</xdr:rowOff>
    </xdr:to>
    <xdr:cxnSp macro="">
      <xdr:nvCxnSpPr>
        <xdr:cNvPr id="782" name="直線コネクタ 781"/>
        <xdr:cNvCxnSpPr/>
      </xdr:nvCxnSpPr>
      <xdr:spPr>
        <a:xfrm flipV="1">
          <a:off x="22159595" y="8960688"/>
          <a:ext cx="1269" cy="119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163415</xdr:rowOff>
    </xdr:from>
    <xdr:ext cx="534377" cy="259045"/>
    <xdr:sp macro="" textlink="">
      <xdr:nvSpPr>
        <xdr:cNvPr id="785" name="貸付金最大値テキスト"/>
        <xdr:cNvSpPr txBox="1"/>
      </xdr:nvSpPr>
      <xdr:spPr>
        <a:xfrm>
          <a:off x="22212300" y="873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52</xdr:row>
      <xdr:rowOff>45288</xdr:rowOff>
    </xdr:from>
    <xdr:to>
      <xdr:col>32</xdr:col>
      <xdr:colOff>276225</xdr:colOff>
      <xdr:row>52</xdr:row>
      <xdr:rowOff>45288</xdr:rowOff>
    </xdr:to>
    <xdr:cxnSp macro="">
      <xdr:nvCxnSpPr>
        <xdr:cNvPr id="786" name="直線コネクタ 785"/>
        <xdr:cNvCxnSpPr/>
      </xdr:nvCxnSpPr>
      <xdr:spPr>
        <a:xfrm>
          <a:off x="22072600" y="8960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7" name="直線コネクタ 78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25595</xdr:rowOff>
    </xdr:from>
    <xdr:ext cx="469744" cy="259045"/>
    <xdr:sp macro="" textlink="">
      <xdr:nvSpPr>
        <xdr:cNvPr id="788" name="貸付金平均値テキスト"/>
        <xdr:cNvSpPr txBox="1"/>
      </xdr:nvSpPr>
      <xdr:spPr>
        <a:xfrm>
          <a:off x="22212300" y="9798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2718</xdr:rowOff>
    </xdr:from>
    <xdr:to>
      <xdr:col>32</xdr:col>
      <xdr:colOff>238125</xdr:colOff>
      <xdr:row>58</xdr:row>
      <xdr:rowOff>104318</xdr:rowOff>
    </xdr:to>
    <xdr:sp macro="" textlink="">
      <xdr:nvSpPr>
        <xdr:cNvPr id="789" name="フローチャート : 判断 788"/>
        <xdr:cNvSpPr/>
      </xdr:nvSpPr>
      <xdr:spPr>
        <a:xfrm>
          <a:off x="221107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50</xdr:row>
      <xdr:rowOff>6</xdr:rowOff>
    </xdr:from>
    <xdr:to>
      <xdr:col>31</xdr:col>
      <xdr:colOff>34925</xdr:colOff>
      <xdr:row>59</xdr:row>
      <xdr:rowOff>44450</xdr:rowOff>
    </xdr:to>
    <xdr:cxnSp macro="">
      <xdr:nvCxnSpPr>
        <xdr:cNvPr id="790" name="直線コネクタ 789"/>
        <xdr:cNvCxnSpPr/>
      </xdr:nvCxnSpPr>
      <xdr:spPr>
        <a:xfrm>
          <a:off x="20434300" y="8572506"/>
          <a:ext cx="889000" cy="158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163233</xdr:rowOff>
    </xdr:from>
    <xdr:to>
      <xdr:col>31</xdr:col>
      <xdr:colOff>85725</xdr:colOff>
      <xdr:row>58</xdr:row>
      <xdr:rowOff>93383</xdr:rowOff>
    </xdr:to>
    <xdr:sp macro="" textlink="">
      <xdr:nvSpPr>
        <xdr:cNvPr id="791" name="フローチャート : 判断 790"/>
        <xdr:cNvSpPr/>
      </xdr:nvSpPr>
      <xdr:spPr>
        <a:xfrm>
          <a:off x="21272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109910</xdr:rowOff>
    </xdr:from>
    <xdr:ext cx="469744" cy="259045"/>
    <xdr:sp macro="" textlink="">
      <xdr:nvSpPr>
        <xdr:cNvPr id="792" name="テキスト ボックス 791"/>
        <xdr:cNvSpPr txBox="1"/>
      </xdr:nvSpPr>
      <xdr:spPr>
        <a:xfrm>
          <a:off x="21088427"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50</xdr:row>
      <xdr:rowOff>6</xdr:rowOff>
    </xdr:from>
    <xdr:to>
      <xdr:col>29</xdr:col>
      <xdr:colOff>517525</xdr:colOff>
      <xdr:row>59</xdr:row>
      <xdr:rowOff>44450</xdr:rowOff>
    </xdr:to>
    <xdr:cxnSp macro="">
      <xdr:nvCxnSpPr>
        <xdr:cNvPr id="793" name="直線コネクタ 792"/>
        <xdr:cNvCxnSpPr/>
      </xdr:nvCxnSpPr>
      <xdr:spPr>
        <a:xfrm flipV="1">
          <a:off x="19545300" y="8572506"/>
          <a:ext cx="889000" cy="158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157994</xdr:rowOff>
    </xdr:from>
    <xdr:to>
      <xdr:col>29</xdr:col>
      <xdr:colOff>568325</xdr:colOff>
      <xdr:row>58</xdr:row>
      <xdr:rowOff>88144</xdr:rowOff>
    </xdr:to>
    <xdr:sp macro="" textlink="">
      <xdr:nvSpPr>
        <xdr:cNvPr id="794" name="フローチャート : 判断 793"/>
        <xdr:cNvSpPr/>
      </xdr:nvSpPr>
      <xdr:spPr>
        <a:xfrm>
          <a:off x="20383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79271</xdr:rowOff>
    </xdr:from>
    <xdr:ext cx="469744" cy="259045"/>
    <xdr:sp macro="" textlink="">
      <xdr:nvSpPr>
        <xdr:cNvPr id="795" name="テキスト ボックス 794"/>
        <xdr:cNvSpPr txBox="1"/>
      </xdr:nvSpPr>
      <xdr:spPr>
        <a:xfrm>
          <a:off x="20199427" y="1002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96" name="直線コネクタ 79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21787</xdr:rowOff>
    </xdr:from>
    <xdr:to>
      <xdr:col>28</xdr:col>
      <xdr:colOff>365125</xdr:colOff>
      <xdr:row>58</xdr:row>
      <xdr:rowOff>123387</xdr:rowOff>
    </xdr:to>
    <xdr:sp macro="" textlink="">
      <xdr:nvSpPr>
        <xdr:cNvPr id="797" name="フローチャート : 判断 796"/>
        <xdr:cNvSpPr/>
      </xdr:nvSpPr>
      <xdr:spPr>
        <a:xfrm>
          <a:off x="19494500" y="996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139914</xdr:rowOff>
    </xdr:from>
    <xdr:ext cx="469744" cy="259045"/>
    <xdr:sp macro="" textlink="">
      <xdr:nvSpPr>
        <xdr:cNvPr id="798" name="テキスト ボックス 797"/>
        <xdr:cNvSpPr txBox="1"/>
      </xdr:nvSpPr>
      <xdr:spPr>
        <a:xfrm>
          <a:off x="19310427" y="974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27159</xdr:rowOff>
    </xdr:from>
    <xdr:to>
      <xdr:col>27</xdr:col>
      <xdr:colOff>161925</xdr:colOff>
      <xdr:row>58</xdr:row>
      <xdr:rowOff>128759</xdr:rowOff>
    </xdr:to>
    <xdr:sp macro="" textlink="">
      <xdr:nvSpPr>
        <xdr:cNvPr id="799" name="フローチャート : 判断 798"/>
        <xdr:cNvSpPr/>
      </xdr:nvSpPr>
      <xdr:spPr>
        <a:xfrm>
          <a:off x="18605500" y="997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145286</xdr:rowOff>
    </xdr:from>
    <xdr:ext cx="469744" cy="259045"/>
    <xdr:sp macro="" textlink="">
      <xdr:nvSpPr>
        <xdr:cNvPr id="800" name="テキスト ボックス 799"/>
        <xdr:cNvSpPr txBox="1"/>
      </xdr:nvSpPr>
      <xdr:spPr>
        <a:xfrm>
          <a:off x="18421427" y="974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6" name="円/楕円 80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807"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8" name="円/楕円 80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9" name="テキスト ボックス 80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49</xdr:row>
      <xdr:rowOff>120656</xdr:rowOff>
    </xdr:from>
    <xdr:to>
      <xdr:col>29</xdr:col>
      <xdr:colOff>568325</xdr:colOff>
      <xdr:row>50</xdr:row>
      <xdr:rowOff>50806</xdr:rowOff>
    </xdr:to>
    <xdr:sp macro="" textlink="">
      <xdr:nvSpPr>
        <xdr:cNvPr id="810" name="円/楕円 809"/>
        <xdr:cNvSpPr/>
      </xdr:nvSpPr>
      <xdr:spPr>
        <a:xfrm>
          <a:off x="20383500" y="852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48</xdr:row>
      <xdr:rowOff>67333</xdr:rowOff>
    </xdr:from>
    <xdr:ext cx="534377" cy="259045"/>
    <xdr:sp macro="" textlink="">
      <xdr:nvSpPr>
        <xdr:cNvPr id="811" name="テキスト ボックス 810"/>
        <xdr:cNvSpPr txBox="1"/>
      </xdr:nvSpPr>
      <xdr:spPr>
        <a:xfrm>
          <a:off x="20167111" y="829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83,333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2" name="円/楕円 81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3" name="テキスト ボックス 81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4" name="円/楕円 81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5" name="テキスト ボックス 814"/>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7" name="テキスト ボックス 826"/>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9" name="テキスト ボックス 828"/>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31" name="テキスト ボックス 830"/>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3" name="テキスト ボックス 832"/>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7" name="直線コネクタ 836"/>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8"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9" name="直線コネクタ 838"/>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40"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41" name="直線コネクタ 840"/>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159113</xdr:rowOff>
    </xdr:from>
    <xdr:to>
      <xdr:col>32</xdr:col>
      <xdr:colOff>187325</xdr:colOff>
      <xdr:row>74</xdr:row>
      <xdr:rowOff>84868</xdr:rowOff>
    </xdr:to>
    <xdr:cxnSp macro="">
      <xdr:nvCxnSpPr>
        <xdr:cNvPr id="842" name="直線コネクタ 841"/>
        <xdr:cNvCxnSpPr/>
      </xdr:nvCxnSpPr>
      <xdr:spPr>
        <a:xfrm flipV="1">
          <a:off x="21323300" y="12674963"/>
          <a:ext cx="838200" cy="9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3" name="繰出金平均値テキスト"/>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4" name="フローチャート : 判断 843"/>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84868</xdr:rowOff>
    </xdr:from>
    <xdr:to>
      <xdr:col>31</xdr:col>
      <xdr:colOff>34925</xdr:colOff>
      <xdr:row>74</xdr:row>
      <xdr:rowOff>106828</xdr:rowOff>
    </xdr:to>
    <xdr:cxnSp macro="">
      <xdr:nvCxnSpPr>
        <xdr:cNvPr id="845" name="直線コネクタ 844"/>
        <xdr:cNvCxnSpPr/>
      </xdr:nvCxnSpPr>
      <xdr:spPr>
        <a:xfrm flipV="1">
          <a:off x="20434300" y="12772168"/>
          <a:ext cx="889000" cy="2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6" name="フローチャート : 判断 845"/>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32269</xdr:rowOff>
    </xdr:from>
    <xdr:ext cx="599010" cy="259045"/>
    <xdr:sp macro="" textlink="">
      <xdr:nvSpPr>
        <xdr:cNvPr id="847" name="テキスト ボックス 846"/>
        <xdr:cNvSpPr txBox="1"/>
      </xdr:nvSpPr>
      <xdr:spPr>
        <a:xfrm>
          <a:off x="21023794"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11922</xdr:rowOff>
    </xdr:from>
    <xdr:to>
      <xdr:col>29</xdr:col>
      <xdr:colOff>517525</xdr:colOff>
      <xdr:row>74</xdr:row>
      <xdr:rowOff>106828</xdr:rowOff>
    </xdr:to>
    <xdr:cxnSp macro="">
      <xdr:nvCxnSpPr>
        <xdr:cNvPr id="848" name="直線コネクタ 847"/>
        <xdr:cNvCxnSpPr/>
      </xdr:nvCxnSpPr>
      <xdr:spPr>
        <a:xfrm>
          <a:off x="19545300" y="12699222"/>
          <a:ext cx="889000" cy="9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9" name="フローチャート : 判断 848"/>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46176</xdr:rowOff>
    </xdr:from>
    <xdr:ext cx="599010" cy="259045"/>
    <xdr:sp macro="" textlink="">
      <xdr:nvSpPr>
        <xdr:cNvPr id="850" name="テキスト ボックス 849"/>
        <xdr:cNvSpPr txBox="1"/>
      </xdr:nvSpPr>
      <xdr:spPr>
        <a:xfrm>
          <a:off x="20134794"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11922</xdr:rowOff>
    </xdr:from>
    <xdr:to>
      <xdr:col>28</xdr:col>
      <xdr:colOff>314325</xdr:colOff>
      <xdr:row>74</xdr:row>
      <xdr:rowOff>50080</xdr:rowOff>
    </xdr:to>
    <xdr:cxnSp macro="">
      <xdr:nvCxnSpPr>
        <xdr:cNvPr id="851" name="直線コネクタ 850"/>
        <xdr:cNvCxnSpPr/>
      </xdr:nvCxnSpPr>
      <xdr:spPr>
        <a:xfrm flipV="1">
          <a:off x="18656300" y="12699222"/>
          <a:ext cx="889000" cy="3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2" name="フローチャート : 判断 851"/>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57022</xdr:rowOff>
    </xdr:from>
    <xdr:ext cx="599010" cy="259045"/>
    <xdr:sp macro="" textlink="">
      <xdr:nvSpPr>
        <xdr:cNvPr id="853" name="テキスト ボックス 852"/>
        <xdr:cNvSpPr txBox="1"/>
      </xdr:nvSpPr>
      <xdr:spPr>
        <a:xfrm>
          <a:off x="19245794"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4" name="フローチャート : 判断 853"/>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5" name="テキスト ボックス 854"/>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108313</xdr:rowOff>
    </xdr:from>
    <xdr:to>
      <xdr:col>32</xdr:col>
      <xdr:colOff>238125</xdr:colOff>
      <xdr:row>74</xdr:row>
      <xdr:rowOff>38463</xdr:rowOff>
    </xdr:to>
    <xdr:sp macro="" textlink="">
      <xdr:nvSpPr>
        <xdr:cNvPr id="861" name="円/楕円 860"/>
        <xdr:cNvSpPr/>
      </xdr:nvSpPr>
      <xdr:spPr>
        <a:xfrm>
          <a:off x="22110700" y="1262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131190</xdr:rowOff>
    </xdr:from>
    <xdr:ext cx="599010" cy="259045"/>
    <xdr:sp macro="" textlink="">
      <xdr:nvSpPr>
        <xdr:cNvPr id="862" name="繰出金該当値テキスト"/>
        <xdr:cNvSpPr txBox="1"/>
      </xdr:nvSpPr>
      <xdr:spPr>
        <a:xfrm>
          <a:off x="22212300" y="1247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183,254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34068</xdr:rowOff>
    </xdr:from>
    <xdr:to>
      <xdr:col>31</xdr:col>
      <xdr:colOff>85725</xdr:colOff>
      <xdr:row>74</xdr:row>
      <xdr:rowOff>135668</xdr:rowOff>
    </xdr:to>
    <xdr:sp macro="" textlink="">
      <xdr:nvSpPr>
        <xdr:cNvPr id="863" name="円/楕円 862"/>
        <xdr:cNvSpPr/>
      </xdr:nvSpPr>
      <xdr:spPr>
        <a:xfrm>
          <a:off x="21272500" y="127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152195</xdr:rowOff>
    </xdr:from>
    <xdr:ext cx="599010" cy="259045"/>
    <xdr:sp macro="" textlink="">
      <xdr:nvSpPr>
        <xdr:cNvPr id="864" name="テキスト ボックス 863"/>
        <xdr:cNvSpPr txBox="1"/>
      </xdr:nvSpPr>
      <xdr:spPr>
        <a:xfrm>
          <a:off x="21023794" y="1249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161,993</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56028</xdr:rowOff>
    </xdr:from>
    <xdr:to>
      <xdr:col>29</xdr:col>
      <xdr:colOff>568325</xdr:colOff>
      <xdr:row>74</xdr:row>
      <xdr:rowOff>157628</xdr:rowOff>
    </xdr:to>
    <xdr:sp macro="" textlink="">
      <xdr:nvSpPr>
        <xdr:cNvPr id="865" name="円/楕円 864"/>
        <xdr:cNvSpPr/>
      </xdr:nvSpPr>
      <xdr:spPr>
        <a:xfrm>
          <a:off x="20383500" y="1274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2705</xdr:rowOff>
    </xdr:from>
    <xdr:ext cx="599010" cy="259045"/>
    <xdr:sp macro="" textlink="">
      <xdr:nvSpPr>
        <xdr:cNvPr id="866" name="テキスト ボックス 865"/>
        <xdr:cNvSpPr txBox="1"/>
      </xdr:nvSpPr>
      <xdr:spPr>
        <a:xfrm>
          <a:off x="20134794" y="1251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157,190</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132572</xdr:rowOff>
    </xdr:from>
    <xdr:to>
      <xdr:col>28</xdr:col>
      <xdr:colOff>365125</xdr:colOff>
      <xdr:row>74</xdr:row>
      <xdr:rowOff>62722</xdr:rowOff>
    </xdr:to>
    <xdr:sp macro="" textlink="">
      <xdr:nvSpPr>
        <xdr:cNvPr id="867" name="円/楕円 866"/>
        <xdr:cNvSpPr/>
      </xdr:nvSpPr>
      <xdr:spPr>
        <a:xfrm>
          <a:off x="19494500" y="126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79249</xdr:rowOff>
    </xdr:from>
    <xdr:ext cx="599010" cy="259045"/>
    <xdr:sp macro="" textlink="">
      <xdr:nvSpPr>
        <xdr:cNvPr id="868" name="テキスト ボックス 867"/>
        <xdr:cNvSpPr txBox="1"/>
      </xdr:nvSpPr>
      <xdr:spPr>
        <a:xfrm>
          <a:off x="19245794" y="1242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177,948</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170730</xdr:rowOff>
    </xdr:from>
    <xdr:to>
      <xdr:col>27</xdr:col>
      <xdr:colOff>161925</xdr:colOff>
      <xdr:row>74</xdr:row>
      <xdr:rowOff>100880</xdr:rowOff>
    </xdr:to>
    <xdr:sp macro="" textlink="">
      <xdr:nvSpPr>
        <xdr:cNvPr id="869" name="円/楕円 868"/>
        <xdr:cNvSpPr/>
      </xdr:nvSpPr>
      <xdr:spPr>
        <a:xfrm>
          <a:off x="18605500" y="1268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117407</xdr:rowOff>
    </xdr:from>
    <xdr:ext cx="599010" cy="259045"/>
    <xdr:sp macro="" textlink="">
      <xdr:nvSpPr>
        <xdr:cNvPr id="870" name="テキスト ボックス 869"/>
        <xdr:cNvSpPr txBox="1"/>
      </xdr:nvSpPr>
      <xdr:spPr>
        <a:xfrm>
          <a:off x="18356794" y="12461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169,602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フローチャート :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5" name="フローチャート :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6" name="テキスト ボックス 89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8" name="フローチャート :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9" name="テキスト ボックス 89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1" name="フローチャート :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2" name="テキスト ボックス 90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フローチャート :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4" name="テキスト ボックス 90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0" name="円/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2" name="円/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3" name="テキスト ボックス 91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4" name="円/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5" name="テキスト ボックス 91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6" name="円/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7" name="テキスト ボックス 91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8" name="円/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9" name="テキスト ボックス 91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人口数</a:t>
          </a:r>
          <a:r>
            <a:rPr kumimoji="1" lang="ja-JP" altLang="en-US" sz="1300">
              <a:solidFill>
                <a:sysClr val="windowText" lastClr="000000"/>
              </a:solidFill>
              <a:latin typeface="ＭＳ Ｐゴシック"/>
            </a:rPr>
            <a:t>が４０５人と全国</a:t>
          </a:r>
          <a:r>
            <a:rPr kumimoji="1" lang="ja-JP" altLang="en-US" sz="1300">
              <a:latin typeface="ＭＳ Ｐゴシック"/>
            </a:rPr>
            <a:t>での最少（内陸部）の自治体であるため、住民一人あたりの歳出額に換算すると多くの性質別歳出で突出して上位に位置している。分母値で特に増減が大きい性質は普通建設事業費の更新整備で、公営住宅建替や集落活動センター施設整備、畜産施設整備、インフラ整備事業等によるものである。また、物件費も大幅な増となっており、基幹系システム等のシステム整備や、新たに開所した集落活動センターの指定管理委託料が主な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高知県大川村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405
404
95.27
2,070,771
2,007,405
21,033
706,405
2,279,354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150197</xdr:rowOff>
    </xdr:from>
    <xdr:to>
      <xdr:col>6</xdr:col>
      <xdr:colOff>511175</xdr:colOff>
      <xdr:row>31</xdr:row>
      <xdr:rowOff>30658</xdr:rowOff>
    </xdr:to>
    <xdr:cxnSp macro="">
      <xdr:nvCxnSpPr>
        <xdr:cNvPr id="60" name="直線コネクタ 59"/>
        <xdr:cNvCxnSpPr/>
      </xdr:nvCxnSpPr>
      <xdr:spPr>
        <a:xfrm flipV="1">
          <a:off x="3797300" y="5293697"/>
          <a:ext cx="838200" cy="5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30658</xdr:rowOff>
    </xdr:from>
    <xdr:to>
      <xdr:col>5</xdr:col>
      <xdr:colOff>358775</xdr:colOff>
      <xdr:row>31</xdr:row>
      <xdr:rowOff>74244</xdr:rowOff>
    </xdr:to>
    <xdr:cxnSp macro="">
      <xdr:nvCxnSpPr>
        <xdr:cNvPr id="63" name="直線コネクタ 62"/>
        <xdr:cNvCxnSpPr/>
      </xdr:nvCxnSpPr>
      <xdr:spPr>
        <a:xfrm flipV="1">
          <a:off x="2908300" y="5345608"/>
          <a:ext cx="889000" cy="4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74244</xdr:rowOff>
    </xdr:from>
    <xdr:to>
      <xdr:col>4</xdr:col>
      <xdr:colOff>155575</xdr:colOff>
      <xdr:row>31</xdr:row>
      <xdr:rowOff>145377</xdr:rowOff>
    </xdr:to>
    <xdr:cxnSp macro="">
      <xdr:nvCxnSpPr>
        <xdr:cNvPr id="66" name="直線コネクタ 65"/>
        <xdr:cNvCxnSpPr/>
      </xdr:nvCxnSpPr>
      <xdr:spPr>
        <a:xfrm flipV="1">
          <a:off x="2019300" y="5389194"/>
          <a:ext cx="889000" cy="7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145377</xdr:rowOff>
    </xdr:from>
    <xdr:to>
      <xdr:col>2</xdr:col>
      <xdr:colOff>638175</xdr:colOff>
      <xdr:row>31</xdr:row>
      <xdr:rowOff>148939</xdr:rowOff>
    </xdr:to>
    <xdr:cxnSp macro="">
      <xdr:nvCxnSpPr>
        <xdr:cNvPr id="69" name="直線コネクタ 68"/>
        <xdr:cNvCxnSpPr/>
      </xdr:nvCxnSpPr>
      <xdr:spPr>
        <a:xfrm flipV="1">
          <a:off x="1130300" y="5460327"/>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30</xdr:row>
      <xdr:rowOff>99397</xdr:rowOff>
    </xdr:from>
    <xdr:to>
      <xdr:col>6</xdr:col>
      <xdr:colOff>561975</xdr:colOff>
      <xdr:row>31</xdr:row>
      <xdr:rowOff>29547</xdr:rowOff>
    </xdr:to>
    <xdr:sp macro="" textlink="">
      <xdr:nvSpPr>
        <xdr:cNvPr id="79" name="円/楕円 78"/>
        <xdr:cNvSpPr/>
      </xdr:nvSpPr>
      <xdr:spPr>
        <a:xfrm>
          <a:off x="4584700" y="524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52424</xdr:rowOff>
    </xdr:from>
    <xdr:ext cx="534377" cy="259045"/>
    <xdr:sp macro="" textlink="">
      <xdr:nvSpPr>
        <xdr:cNvPr id="80" name="議会費該当値テキスト"/>
        <xdr:cNvSpPr txBox="1"/>
      </xdr:nvSpPr>
      <xdr:spPr>
        <a:xfrm>
          <a:off x="4686300" y="519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75,449</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151308</xdr:rowOff>
    </xdr:from>
    <xdr:to>
      <xdr:col>5</xdr:col>
      <xdr:colOff>409575</xdr:colOff>
      <xdr:row>31</xdr:row>
      <xdr:rowOff>81458</xdr:rowOff>
    </xdr:to>
    <xdr:sp macro="" textlink="">
      <xdr:nvSpPr>
        <xdr:cNvPr id="81" name="円/楕円 80"/>
        <xdr:cNvSpPr/>
      </xdr:nvSpPr>
      <xdr:spPr>
        <a:xfrm>
          <a:off x="3746500" y="529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97985</xdr:rowOff>
    </xdr:from>
    <xdr:ext cx="534377" cy="259045"/>
    <xdr:sp macro="" textlink="">
      <xdr:nvSpPr>
        <xdr:cNvPr id="82" name="テキスト ボックス 81"/>
        <xdr:cNvSpPr txBox="1"/>
      </xdr:nvSpPr>
      <xdr:spPr>
        <a:xfrm>
          <a:off x="3530111" y="50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72,724</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23444</xdr:rowOff>
    </xdr:from>
    <xdr:to>
      <xdr:col>4</xdr:col>
      <xdr:colOff>206375</xdr:colOff>
      <xdr:row>31</xdr:row>
      <xdr:rowOff>125044</xdr:rowOff>
    </xdr:to>
    <xdr:sp macro="" textlink="">
      <xdr:nvSpPr>
        <xdr:cNvPr id="83" name="円/楕円 82"/>
        <xdr:cNvSpPr/>
      </xdr:nvSpPr>
      <xdr:spPr>
        <a:xfrm>
          <a:off x="2857500" y="533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141571</xdr:rowOff>
    </xdr:from>
    <xdr:ext cx="534377" cy="259045"/>
    <xdr:sp macro="" textlink="">
      <xdr:nvSpPr>
        <xdr:cNvPr id="84" name="テキスト ボックス 83"/>
        <xdr:cNvSpPr txBox="1"/>
      </xdr:nvSpPr>
      <xdr:spPr>
        <a:xfrm>
          <a:off x="2641111" y="511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70,436</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94577</xdr:rowOff>
    </xdr:from>
    <xdr:to>
      <xdr:col>3</xdr:col>
      <xdr:colOff>3175</xdr:colOff>
      <xdr:row>32</xdr:row>
      <xdr:rowOff>24727</xdr:rowOff>
    </xdr:to>
    <xdr:sp macro="" textlink="">
      <xdr:nvSpPr>
        <xdr:cNvPr id="85" name="円/楕円 84"/>
        <xdr:cNvSpPr/>
      </xdr:nvSpPr>
      <xdr:spPr>
        <a:xfrm>
          <a:off x="1968500" y="540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41254</xdr:rowOff>
    </xdr:from>
    <xdr:ext cx="534377" cy="259045"/>
    <xdr:sp macro="" textlink="">
      <xdr:nvSpPr>
        <xdr:cNvPr id="86" name="テキスト ボックス 85"/>
        <xdr:cNvSpPr txBox="1"/>
      </xdr:nvSpPr>
      <xdr:spPr>
        <a:xfrm>
          <a:off x="1752111" y="518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66,702</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98139</xdr:rowOff>
    </xdr:from>
    <xdr:to>
      <xdr:col>1</xdr:col>
      <xdr:colOff>485775</xdr:colOff>
      <xdr:row>32</xdr:row>
      <xdr:rowOff>28289</xdr:rowOff>
    </xdr:to>
    <xdr:sp macro="" textlink="">
      <xdr:nvSpPr>
        <xdr:cNvPr id="87" name="円/楕円 86"/>
        <xdr:cNvSpPr/>
      </xdr:nvSpPr>
      <xdr:spPr>
        <a:xfrm>
          <a:off x="1079500" y="541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44816</xdr:rowOff>
    </xdr:from>
    <xdr:ext cx="534377" cy="259045"/>
    <xdr:sp macro="" textlink="">
      <xdr:nvSpPr>
        <xdr:cNvPr id="88" name="テキスト ボックス 87"/>
        <xdr:cNvSpPr txBox="1"/>
      </xdr:nvSpPr>
      <xdr:spPr>
        <a:xfrm>
          <a:off x="863111" y="518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92267</xdr:rowOff>
    </xdr:from>
    <xdr:to>
      <xdr:col>6</xdr:col>
      <xdr:colOff>511175</xdr:colOff>
      <xdr:row>53</xdr:row>
      <xdr:rowOff>148101</xdr:rowOff>
    </xdr:to>
    <xdr:cxnSp macro="">
      <xdr:nvCxnSpPr>
        <xdr:cNvPr id="117" name="直線コネクタ 116"/>
        <xdr:cNvCxnSpPr/>
      </xdr:nvCxnSpPr>
      <xdr:spPr>
        <a:xfrm>
          <a:off x="3797300" y="9007667"/>
          <a:ext cx="838200" cy="22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92267</xdr:rowOff>
    </xdr:from>
    <xdr:to>
      <xdr:col>5</xdr:col>
      <xdr:colOff>358775</xdr:colOff>
      <xdr:row>54</xdr:row>
      <xdr:rowOff>113336</xdr:rowOff>
    </xdr:to>
    <xdr:cxnSp macro="">
      <xdr:nvCxnSpPr>
        <xdr:cNvPr id="120" name="直線コネクタ 119"/>
        <xdr:cNvCxnSpPr/>
      </xdr:nvCxnSpPr>
      <xdr:spPr>
        <a:xfrm flipV="1">
          <a:off x="2908300" y="9007667"/>
          <a:ext cx="889000" cy="36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113336</xdr:rowOff>
    </xdr:from>
    <xdr:to>
      <xdr:col>4</xdr:col>
      <xdr:colOff>155575</xdr:colOff>
      <xdr:row>55</xdr:row>
      <xdr:rowOff>24178</xdr:rowOff>
    </xdr:to>
    <xdr:cxnSp macro="">
      <xdr:nvCxnSpPr>
        <xdr:cNvPr id="123" name="直線コネクタ 122"/>
        <xdr:cNvCxnSpPr/>
      </xdr:nvCxnSpPr>
      <xdr:spPr>
        <a:xfrm flipV="1">
          <a:off x="2019300" y="9371636"/>
          <a:ext cx="889000" cy="8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73872</xdr:rowOff>
    </xdr:from>
    <xdr:ext cx="599010" cy="259045"/>
    <xdr:sp macro="" textlink="">
      <xdr:nvSpPr>
        <xdr:cNvPr id="125" name="テキスト ボックス 124"/>
        <xdr:cNvSpPr txBox="1"/>
      </xdr:nvSpPr>
      <xdr:spPr>
        <a:xfrm>
          <a:off x="2608794"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92340</xdr:rowOff>
    </xdr:from>
    <xdr:to>
      <xdr:col>2</xdr:col>
      <xdr:colOff>638175</xdr:colOff>
      <xdr:row>55</xdr:row>
      <xdr:rowOff>24178</xdr:rowOff>
    </xdr:to>
    <xdr:cxnSp macro="">
      <xdr:nvCxnSpPr>
        <xdr:cNvPr id="126" name="直線コネクタ 125"/>
        <xdr:cNvCxnSpPr/>
      </xdr:nvCxnSpPr>
      <xdr:spPr>
        <a:xfrm>
          <a:off x="1130300" y="9007740"/>
          <a:ext cx="889000" cy="44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62703</xdr:rowOff>
    </xdr:from>
    <xdr:ext cx="599010" cy="259045"/>
    <xdr:sp macro="" textlink="">
      <xdr:nvSpPr>
        <xdr:cNvPr id="130" name="テキスト ボックス 129"/>
        <xdr:cNvSpPr txBox="1"/>
      </xdr:nvSpPr>
      <xdr:spPr>
        <a:xfrm>
          <a:off x="830794" y="1000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97301</xdr:rowOff>
    </xdr:from>
    <xdr:to>
      <xdr:col>6</xdr:col>
      <xdr:colOff>561975</xdr:colOff>
      <xdr:row>54</xdr:row>
      <xdr:rowOff>27451</xdr:rowOff>
    </xdr:to>
    <xdr:sp macro="" textlink="">
      <xdr:nvSpPr>
        <xdr:cNvPr id="136" name="円/楕円 135"/>
        <xdr:cNvSpPr/>
      </xdr:nvSpPr>
      <xdr:spPr>
        <a:xfrm>
          <a:off x="4584700" y="91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120178</xdr:rowOff>
    </xdr:from>
    <xdr:ext cx="690189" cy="259045"/>
    <xdr:sp macro="" textlink="">
      <xdr:nvSpPr>
        <xdr:cNvPr id="137" name="総務費該当値テキスト"/>
        <xdr:cNvSpPr txBox="1"/>
      </xdr:nvSpPr>
      <xdr:spPr>
        <a:xfrm>
          <a:off x="4686300" y="90355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1,213,975</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41467</xdr:rowOff>
    </xdr:from>
    <xdr:to>
      <xdr:col>5</xdr:col>
      <xdr:colOff>409575</xdr:colOff>
      <xdr:row>52</xdr:row>
      <xdr:rowOff>143067</xdr:rowOff>
    </xdr:to>
    <xdr:sp macro="" textlink="">
      <xdr:nvSpPr>
        <xdr:cNvPr id="138" name="円/楕円 137"/>
        <xdr:cNvSpPr/>
      </xdr:nvSpPr>
      <xdr:spPr>
        <a:xfrm>
          <a:off x="3746500" y="895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13679</xdr:colOff>
      <xdr:row>50</xdr:row>
      <xdr:rowOff>159594</xdr:rowOff>
    </xdr:from>
    <xdr:ext cx="690189" cy="259045"/>
    <xdr:sp macro="" textlink="">
      <xdr:nvSpPr>
        <xdr:cNvPr id="139" name="テキスト ボックス 138"/>
        <xdr:cNvSpPr txBox="1"/>
      </xdr:nvSpPr>
      <xdr:spPr>
        <a:xfrm>
          <a:off x="3452204" y="87320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1,512,248</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62536</xdr:rowOff>
    </xdr:from>
    <xdr:to>
      <xdr:col>4</xdr:col>
      <xdr:colOff>206375</xdr:colOff>
      <xdr:row>54</xdr:row>
      <xdr:rowOff>164136</xdr:rowOff>
    </xdr:to>
    <xdr:sp macro="" textlink="">
      <xdr:nvSpPr>
        <xdr:cNvPr id="140" name="円/楕円 139"/>
        <xdr:cNvSpPr/>
      </xdr:nvSpPr>
      <xdr:spPr>
        <a:xfrm>
          <a:off x="2857500" y="932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496279</xdr:colOff>
      <xdr:row>53</xdr:row>
      <xdr:rowOff>9213</xdr:rowOff>
    </xdr:from>
    <xdr:ext cx="690189" cy="259045"/>
    <xdr:sp macro="" textlink="">
      <xdr:nvSpPr>
        <xdr:cNvPr id="141" name="テキスト ボックス 140"/>
        <xdr:cNvSpPr txBox="1"/>
      </xdr:nvSpPr>
      <xdr:spPr>
        <a:xfrm>
          <a:off x="2563204" y="9096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1,034,598</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144828</xdr:rowOff>
    </xdr:from>
    <xdr:to>
      <xdr:col>3</xdr:col>
      <xdr:colOff>3175</xdr:colOff>
      <xdr:row>55</xdr:row>
      <xdr:rowOff>74978</xdr:rowOff>
    </xdr:to>
    <xdr:sp macro="" textlink="">
      <xdr:nvSpPr>
        <xdr:cNvPr id="142" name="円/楕円 141"/>
        <xdr:cNvSpPr/>
      </xdr:nvSpPr>
      <xdr:spPr>
        <a:xfrm>
          <a:off x="1968500" y="94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91505</xdr:rowOff>
    </xdr:from>
    <xdr:ext cx="599010" cy="259045"/>
    <xdr:sp macro="" textlink="">
      <xdr:nvSpPr>
        <xdr:cNvPr id="143" name="テキスト ボックス 142"/>
        <xdr:cNvSpPr txBox="1"/>
      </xdr:nvSpPr>
      <xdr:spPr>
        <a:xfrm>
          <a:off x="1719794" y="9178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926,604</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41540</xdr:rowOff>
    </xdr:from>
    <xdr:to>
      <xdr:col>1</xdr:col>
      <xdr:colOff>485775</xdr:colOff>
      <xdr:row>52</xdr:row>
      <xdr:rowOff>143140</xdr:rowOff>
    </xdr:to>
    <xdr:sp macro="" textlink="">
      <xdr:nvSpPr>
        <xdr:cNvPr id="144" name="円/楕円 143"/>
        <xdr:cNvSpPr/>
      </xdr:nvSpPr>
      <xdr:spPr>
        <a:xfrm>
          <a:off x="1079500" y="895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89879</xdr:colOff>
      <xdr:row>50</xdr:row>
      <xdr:rowOff>159667</xdr:rowOff>
    </xdr:from>
    <xdr:ext cx="690189" cy="259045"/>
    <xdr:sp macro="" textlink="">
      <xdr:nvSpPr>
        <xdr:cNvPr id="145" name="テキスト ボックス 144"/>
        <xdr:cNvSpPr txBox="1"/>
      </xdr:nvSpPr>
      <xdr:spPr>
        <a:xfrm>
          <a:off x="785204" y="8732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1,512,152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33911</xdr:rowOff>
    </xdr:from>
    <xdr:to>
      <xdr:col>6</xdr:col>
      <xdr:colOff>511175</xdr:colOff>
      <xdr:row>74</xdr:row>
      <xdr:rowOff>80769</xdr:rowOff>
    </xdr:to>
    <xdr:cxnSp macro="">
      <xdr:nvCxnSpPr>
        <xdr:cNvPr id="172" name="直線コネクタ 171"/>
        <xdr:cNvCxnSpPr/>
      </xdr:nvCxnSpPr>
      <xdr:spPr>
        <a:xfrm flipV="1">
          <a:off x="3797300" y="12721211"/>
          <a:ext cx="838200" cy="4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12882</xdr:rowOff>
    </xdr:from>
    <xdr:to>
      <xdr:col>5</xdr:col>
      <xdr:colOff>358775</xdr:colOff>
      <xdr:row>74</xdr:row>
      <xdr:rowOff>80769</xdr:rowOff>
    </xdr:to>
    <xdr:cxnSp macro="">
      <xdr:nvCxnSpPr>
        <xdr:cNvPr id="175" name="直線コネクタ 174"/>
        <xdr:cNvCxnSpPr/>
      </xdr:nvCxnSpPr>
      <xdr:spPr>
        <a:xfrm>
          <a:off x="2908300" y="12185832"/>
          <a:ext cx="889000" cy="58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50356</xdr:rowOff>
    </xdr:from>
    <xdr:ext cx="599010" cy="259045"/>
    <xdr:sp macro="" textlink="">
      <xdr:nvSpPr>
        <xdr:cNvPr id="177" name="テキスト ボックス 176"/>
        <xdr:cNvSpPr txBox="1"/>
      </xdr:nvSpPr>
      <xdr:spPr>
        <a:xfrm>
          <a:off x="3497794"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12882</xdr:rowOff>
    </xdr:from>
    <xdr:to>
      <xdr:col>4</xdr:col>
      <xdr:colOff>155575</xdr:colOff>
      <xdr:row>72</xdr:row>
      <xdr:rowOff>50541</xdr:rowOff>
    </xdr:to>
    <xdr:cxnSp macro="">
      <xdr:nvCxnSpPr>
        <xdr:cNvPr id="178" name="直線コネクタ 177"/>
        <xdr:cNvCxnSpPr/>
      </xdr:nvCxnSpPr>
      <xdr:spPr>
        <a:xfrm flipV="1">
          <a:off x="2019300" y="12185832"/>
          <a:ext cx="889000" cy="20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53888</xdr:rowOff>
    </xdr:from>
    <xdr:ext cx="599010" cy="259045"/>
    <xdr:sp macro="" textlink="">
      <xdr:nvSpPr>
        <xdr:cNvPr id="180" name="テキスト ボックス 179"/>
        <xdr:cNvSpPr txBox="1"/>
      </xdr:nvSpPr>
      <xdr:spPr>
        <a:xfrm>
          <a:off x="2608794"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50541</xdr:rowOff>
    </xdr:from>
    <xdr:to>
      <xdr:col>2</xdr:col>
      <xdr:colOff>638175</xdr:colOff>
      <xdr:row>74</xdr:row>
      <xdr:rowOff>7128</xdr:rowOff>
    </xdr:to>
    <xdr:cxnSp macro="">
      <xdr:nvCxnSpPr>
        <xdr:cNvPr id="181" name="直線コネクタ 180"/>
        <xdr:cNvCxnSpPr/>
      </xdr:nvCxnSpPr>
      <xdr:spPr>
        <a:xfrm flipV="1">
          <a:off x="1130300" y="12394941"/>
          <a:ext cx="889000" cy="29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86687</xdr:rowOff>
    </xdr:from>
    <xdr:ext cx="599010" cy="259045"/>
    <xdr:sp macro="" textlink="">
      <xdr:nvSpPr>
        <xdr:cNvPr id="183" name="テキスト ボックス 182"/>
        <xdr:cNvSpPr txBox="1"/>
      </xdr:nvSpPr>
      <xdr:spPr>
        <a:xfrm>
          <a:off x="1719794"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67201</xdr:rowOff>
    </xdr:from>
    <xdr:ext cx="599010" cy="259045"/>
    <xdr:sp macro="" textlink="">
      <xdr:nvSpPr>
        <xdr:cNvPr id="185" name="テキスト ボックス 184"/>
        <xdr:cNvSpPr txBox="1"/>
      </xdr:nvSpPr>
      <xdr:spPr>
        <a:xfrm>
          <a:off x="830794" y="1309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154561</xdr:rowOff>
    </xdr:from>
    <xdr:to>
      <xdr:col>6</xdr:col>
      <xdr:colOff>561975</xdr:colOff>
      <xdr:row>74</xdr:row>
      <xdr:rowOff>84711</xdr:rowOff>
    </xdr:to>
    <xdr:sp macro="" textlink="">
      <xdr:nvSpPr>
        <xdr:cNvPr id="191" name="円/楕円 190"/>
        <xdr:cNvSpPr/>
      </xdr:nvSpPr>
      <xdr:spPr>
        <a:xfrm>
          <a:off x="4584700" y="1267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5988</xdr:rowOff>
    </xdr:from>
    <xdr:ext cx="599010" cy="259045"/>
    <xdr:sp macro="" textlink="">
      <xdr:nvSpPr>
        <xdr:cNvPr id="192" name="民生費該当値テキスト"/>
        <xdr:cNvSpPr txBox="1"/>
      </xdr:nvSpPr>
      <xdr:spPr>
        <a:xfrm>
          <a:off x="4686300" y="1252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346,277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29969</xdr:rowOff>
    </xdr:from>
    <xdr:to>
      <xdr:col>5</xdr:col>
      <xdr:colOff>409575</xdr:colOff>
      <xdr:row>74</xdr:row>
      <xdr:rowOff>131569</xdr:rowOff>
    </xdr:to>
    <xdr:sp macro="" textlink="">
      <xdr:nvSpPr>
        <xdr:cNvPr id="193" name="円/楕円 192"/>
        <xdr:cNvSpPr/>
      </xdr:nvSpPr>
      <xdr:spPr>
        <a:xfrm>
          <a:off x="3746500" y="1271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148096</xdr:rowOff>
    </xdr:from>
    <xdr:ext cx="599010" cy="259045"/>
    <xdr:sp macro="" textlink="">
      <xdr:nvSpPr>
        <xdr:cNvPr id="194" name="テキスト ボックス 193"/>
        <xdr:cNvSpPr txBox="1"/>
      </xdr:nvSpPr>
      <xdr:spPr>
        <a:xfrm>
          <a:off x="3497794" y="1249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325,779</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133532</xdr:rowOff>
    </xdr:from>
    <xdr:to>
      <xdr:col>4</xdr:col>
      <xdr:colOff>206375</xdr:colOff>
      <xdr:row>71</xdr:row>
      <xdr:rowOff>63682</xdr:rowOff>
    </xdr:to>
    <xdr:sp macro="" textlink="">
      <xdr:nvSpPr>
        <xdr:cNvPr id="195" name="円/楕円 194"/>
        <xdr:cNvSpPr/>
      </xdr:nvSpPr>
      <xdr:spPr>
        <a:xfrm>
          <a:off x="2857500" y="121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69</xdr:row>
      <xdr:rowOff>80209</xdr:rowOff>
    </xdr:from>
    <xdr:ext cx="599010" cy="259045"/>
    <xdr:sp macro="" textlink="">
      <xdr:nvSpPr>
        <xdr:cNvPr id="196" name="テキスト ボックス 195"/>
        <xdr:cNvSpPr txBox="1"/>
      </xdr:nvSpPr>
      <xdr:spPr>
        <a:xfrm>
          <a:off x="2608794" y="1191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580,476</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171191</xdr:rowOff>
    </xdr:from>
    <xdr:to>
      <xdr:col>3</xdr:col>
      <xdr:colOff>3175</xdr:colOff>
      <xdr:row>72</xdr:row>
      <xdr:rowOff>101341</xdr:rowOff>
    </xdr:to>
    <xdr:sp macro="" textlink="">
      <xdr:nvSpPr>
        <xdr:cNvPr id="197" name="円/楕円 196"/>
        <xdr:cNvSpPr/>
      </xdr:nvSpPr>
      <xdr:spPr>
        <a:xfrm>
          <a:off x="1968500" y="1234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70</xdr:row>
      <xdr:rowOff>117868</xdr:rowOff>
    </xdr:from>
    <xdr:ext cx="599010" cy="259045"/>
    <xdr:sp macro="" textlink="">
      <xdr:nvSpPr>
        <xdr:cNvPr id="198" name="テキスト ボックス 197"/>
        <xdr:cNvSpPr txBox="1"/>
      </xdr:nvSpPr>
      <xdr:spPr>
        <a:xfrm>
          <a:off x="1719794" y="1211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489,002</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127778</xdr:rowOff>
    </xdr:from>
    <xdr:to>
      <xdr:col>1</xdr:col>
      <xdr:colOff>485775</xdr:colOff>
      <xdr:row>74</xdr:row>
      <xdr:rowOff>57928</xdr:rowOff>
    </xdr:to>
    <xdr:sp macro="" textlink="">
      <xdr:nvSpPr>
        <xdr:cNvPr id="199" name="円/楕円 198"/>
        <xdr:cNvSpPr/>
      </xdr:nvSpPr>
      <xdr:spPr>
        <a:xfrm>
          <a:off x="1079500" y="1264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74455</xdr:rowOff>
    </xdr:from>
    <xdr:ext cx="599010" cy="259045"/>
    <xdr:sp macro="" textlink="">
      <xdr:nvSpPr>
        <xdr:cNvPr id="200" name="テキスト ボックス 199"/>
        <xdr:cNvSpPr txBox="1"/>
      </xdr:nvSpPr>
      <xdr:spPr>
        <a:xfrm>
          <a:off x="830794" y="1241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357,993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134373</xdr:rowOff>
    </xdr:from>
    <xdr:to>
      <xdr:col>6</xdr:col>
      <xdr:colOff>511175</xdr:colOff>
      <xdr:row>96</xdr:row>
      <xdr:rowOff>150947</xdr:rowOff>
    </xdr:to>
    <xdr:cxnSp macro="">
      <xdr:nvCxnSpPr>
        <xdr:cNvPr id="229" name="直線コネクタ 228"/>
        <xdr:cNvCxnSpPr/>
      </xdr:nvCxnSpPr>
      <xdr:spPr>
        <a:xfrm flipV="1">
          <a:off x="3797300" y="16593573"/>
          <a:ext cx="8382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150947</xdr:rowOff>
    </xdr:from>
    <xdr:to>
      <xdr:col>5</xdr:col>
      <xdr:colOff>358775</xdr:colOff>
      <xdr:row>97</xdr:row>
      <xdr:rowOff>166278</xdr:rowOff>
    </xdr:to>
    <xdr:cxnSp macro="">
      <xdr:nvCxnSpPr>
        <xdr:cNvPr id="232" name="直線コネクタ 231"/>
        <xdr:cNvCxnSpPr/>
      </xdr:nvCxnSpPr>
      <xdr:spPr>
        <a:xfrm flipV="1">
          <a:off x="2908300" y="16610147"/>
          <a:ext cx="889000" cy="18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34217</xdr:rowOff>
    </xdr:from>
    <xdr:to>
      <xdr:col>4</xdr:col>
      <xdr:colOff>155575</xdr:colOff>
      <xdr:row>97</xdr:row>
      <xdr:rowOff>166278</xdr:rowOff>
    </xdr:to>
    <xdr:cxnSp macro="">
      <xdr:nvCxnSpPr>
        <xdr:cNvPr id="235" name="直線コネクタ 234"/>
        <xdr:cNvCxnSpPr/>
      </xdr:nvCxnSpPr>
      <xdr:spPr>
        <a:xfrm>
          <a:off x="2019300" y="16493417"/>
          <a:ext cx="889000" cy="30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34217</xdr:rowOff>
    </xdr:from>
    <xdr:to>
      <xdr:col>2</xdr:col>
      <xdr:colOff>638175</xdr:colOff>
      <xdr:row>96</xdr:row>
      <xdr:rowOff>111209</xdr:rowOff>
    </xdr:to>
    <xdr:cxnSp macro="">
      <xdr:nvCxnSpPr>
        <xdr:cNvPr id="238" name="直線コネクタ 237"/>
        <xdr:cNvCxnSpPr/>
      </xdr:nvCxnSpPr>
      <xdr:spPr>
        <a:xfrm flipV="1">
          <a:off x="1130300" y="16493417"/>
          <a:ext cx="889000" cy="7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42798</xdr:rowOff>
    </xdr:from>
    <xdr:ext cx="599010" cy="259045"/>
    <xdr:sp macro="" textlink="">
      <xdr:nvSpPr>
        <xdr:cNvPr id="240" name="テキスト ボックス 239"/>
        <xdr:cNvSpPr txBox="1"/>
      </xdr:nvSpPr>
      <xdr:spPr>
        <a:xfrm>
          <a:off x="1719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72631</xdr:rowOff>
    </xdr:from>
    <xdr:ext cx="534377" cy="259045"/>
    <xdr:sp macro="" textlink="">
      <xdr:nvSpPr>
        <xdr:cNvPr id="242" name="テキスト ボックス 241"/>
        <xdr:cNvSpPr txBox="1"/>
      </xdr:nvSpPr>
      <xdr:spPr>
        <a:xfrm>
          <a:off x="863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83573</xdr:rowOff>
    </xdr:from>
    <xdr:to>
      <xdr:col>6</xdr:col>
      <xdr:colOff>561975</xdr:colOff>
      <xdr:row>97</xdr:row>
      <xdr:rowOff>13723</xdr:rowOff>
    </xdr:to>
    <xdr:sp macro="" textlink="">
      <xdr:nvSpPr>
        <xdr:cNvPr id="248" name="円/楕円 247"/>
        <xdr:cNvSpPr/>
      </xdr:nvSpPr>
      <xdr:spPr>
        <a:xfrm>
          <a:off x="4584700" y="1654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106450</xdr:rowOff>
    </xdr:from>
    <xdr:ext cx="599010" cy="259045"/>
    <xdr:sp macro="" textlink="">
      <xdr:nvSpPr>
        <xdr:cNvPr id="249" name="衛生費該当値テキスト"/>
        <xdr:cNvSpPr txBox="1"/>
      </xdr:nvSpPr>
      <xdr:spPr>
        <a:xfrm>
          <a:off x="4686300" y="1639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111,398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100147</xdr:rowOff>
    </xdr:from>
    <xdr:to>
      <xdr:col>5</xdr:col>
      <xdr:colOff>409575</xdr:colOff>
      <xdr:row>97</xdr:row>
      <xdr:rowOff>30297</xdr:rowOff>
    </xdr:to>
    <xdr:sp macro="" textlink="">
      <xdr:nvSpPr>
        <xdr:cNvPr id="250" name="円/楕円 249"/>
        <xdr:cNvSpPr/>
      </xdr:nvSpPr>
      <xdr:spPr>
        <a:xfrm>
          <a:off x="3746500" y="1655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46824</xdr:rowOff>
    </xdr:from>
    <xdr:ext cx="599010" cy="259045"/>
    <xdr:sp macro="" textlink="">
      <xdr:nvSpPr>
        <xdr:cNvPr id="251" name="テキスト ボックス 250"/>
        <xdr:cNvSpPr txBox="1"/>
      </xdr:nvSpPr>
      <xdr:spPr>
        <a:xfrm>
          <a:off x="3497794" y="1633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107,048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115478</xdr:rowOff>
    </xdr:from>
    <xdr:to>
      <xdr:col>4</xdr:col>
      <xdr:colOff>206375</xdr:colOff>
      <xdr:row>98</xdr:row>
      <xdr:rowOff>45628</xdr:rowOff>
    </xdr:to>
    <xdr:sp macro="" textlink="">
      <xdr:nvSpPr>
        <xdr:cNvPr id="252" name="円/楕円 251"/>
        <xdr:cNvSpPr/>
      </xdr:nvSpPr>
      <xdr:spPr>
        <a:xfrm>
          <a:off x="2857500" y="167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36755</xdr:rowOff>
    </xdr:from>
    <xdr:ext cx="534377" cy="259045"/>
    <xdr:sp macro="" textlink="">
      <xdr:nvSpPr>
        <xdr:cNvPr id="253" name="テキスト ボックス 252"/>
        <xdr:cNvSpPr txBox="1"/>
      </xdr:nvSpPr>
      <xdr:spPr>
        <a:xfrm>
          <a:off x="2641111" y="1683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58,024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154867</xdr:rowOff>
    </xdr:from>
    <xdr:to>
      <xdr:col>3</xdr:col>
      <xdr:colOff>3175</xdr:colOff>
      <xdr:row>96</xdr:row>
      <xdr:rowOff>85017</xdr:rowOff>
    </xdr:to>
    <xdr:sp macro="" textlink="">
      <xdr:nvSpPr>
        <xdr:cNvPr id="254" name="円/楕円 253"/>
        <xdr:cNvSpPr/>
      </xdr:nvSpPr>
      <xdr:spPr>
        <a:xfrm>
          <a:off x="1968500" y="1644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101544</xdr:rowOff>
    </xdr:from>
    <xdr:ext cx="599010" cy="259045"/>
    <xdr:sp macro="" textlink="">
      <xdr:nvSpPr>
        <xdr:cNvPr id="255" name="テキスト ボックス 254"/>
        <xdr:cNvSpPr txBox="1"/>
      </xdr:nvSpPr>
      <xdr:spPr>
        <a:xfrm>
          <a:off x="1719794" y="16217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137,686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60409</xdr:rowOff>
    </xdr:from>
    <xdr:to>
      <xdr:col>1</xdr:col>
      <xdr:colOff>485775</xdr:colOff>
      <xdr:row>96</xdr:row>
      <xdr:rowOff>162009</xdr:rowOff>
    </xdr:to>
    <xdr:sp macro="" textlink="">
      <xdr:nvSpPr>
        <xdr:cNvPr id="256" name="円/楕円 255"/>
        <xdr:cNvSpPr/>
      </xdr:nvSpPr>
      <xdr:spPr>
        <a:xfrm>
          <a:off x="1079500" y="1651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7086</xdr:rowOff>
    </xdr:from>
    <xdr:ext cx="599010" cy="259045"/>
    <xdr:sp macro="" textlink="">
      <xdr:nvSpPr>
        <xdr:cNvPr id="257" name="テキスト ボックス 256"/>
        <xdr:cNvSpPr txBox="1"/>
      </xdr:nvSpPr>
      <xdr:spPr>
        <a:xfrm>
          <a:off x="830794" y="1629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14694</xdr:rowOff>
    </xdr:from>
    <xdr:to>
      <xdr:col>11</xdr:col>
      <xdr:colOff>307975</xdr:colOff>
      <xdr:row>39</xdr:row>
      <xdr:rowOff>44450</xdr:rowOff>
    </xdr:to>
    <xdr:cxnSp macro="">
      <xdr:nvCxnSpPr>
        <xdr:cNvPr id="295" name="直線コネクタ 294"/>
        <xdr:cNvCxnSpPr/>
      </xdr:nvCxnSpPr>
      <xdr:spPr>
        <a:xfrm>
          <a:off x="6972300" y="6701244"/>
          <a:ext cx="889000" cy="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9" name="円/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0" name="テキスト ボックス 309"/>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1" name="円/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2" name="テキスト ボックス 311"/>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135344</xdr:rowOff>
    </xdr:from>
    <xdr:to>
      <xdr:col>10</xdr:col>
      <xdr:colOff>155575</xdr:colOff>
      <xdr:row>39</xdr:row>
      <xdr:rowOff>65494</xdr:rowOff>
    </xdr:to>
    <xdr:sp macro="" textlink="">
      <xdr:nvSpPr>
        <xdr:cNvPr id="313" name="円/楕円 312"/>
        <xdr:cNvSpPr/>
      </xdr:nvSpPr>
      <xdr:spPr>
        <a:xfrm>
          <a:off x="6921500" y="665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56621</xdr:rowOff>
    </xdr:from>
    <xdr:ext cx="469744" cy="259045"/>
    <xdr:sp macro="" textlink="">
      <xdr:nvSpPr>
        <xdr:cNvPr id="314" name="テキスト ボックス 313"/>
        <xdr:cNvSpPr txBox="1"/>
      </xdr:nvSpPr>
      <xdr:spPr>
        <a:xfrm>
          <a:off x="6737427" y="6743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26,577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11026</xdr:rowOff>
    </xdr:from>
    <xdr:to>
      <xdr:col>15</xdr:col>
      <xdr:colOff>180975</xdr:colOff>
      <xdr:row>57</xdr:row>
      <xdr:rowOff>158198</xdr:rowOff>
    </xdr:to>
    <xdr:cxnSp macro="">
      <xdr:nvCxnSpPr>
        <xdr:cNvPr id="343" name="直線コネクタ 342"/>
        <xdr:cNvCxnSpPr/>
      </xdr:nvCxnSpPr>
      <xdr:spPr>
        <a:xfrm flipV="1">
          <a:off x="9639300" y="9612226"/>
          <a:ext cx="838200" cy="31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78618</xdr:rowOff>
    </xdr:from>
    <xdr:ext cx="599010" cy="259045"/>
    <xdr:sp macro="" textlink="">
      <xdr:nvSpPr>
        <xdr:cNvPr id="344" name="農林水産業費平均値テキスト"/>
        <xdr:cNvSpPr txBox="1"/>
      </xdr:nvSpPr>
      <xdr:spPr>
        <a:xfrm>
          <a:off x="10528300" y="1002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158198</xdr:rowOff>
    </xdr:from>
    <xdr:to>
      <xdr:col>14</xdr:col>
      <xdr:colOff>28575</xdr:colOff>
      <xdr:row>58</xdr:row>
      <xdr:rowOff>47599</xdr:rowOff>
    </xdr:to>
    <xdr:cxnSp macro="">
      <xdr:nvCxnSpPr>
        <xdr:cNvPr id="346" name="直線コネクタ 345"/>
        <xdr:cNvCxnSpPr/>
      </xdr:nvCxnSpPr>
      <xdr:spPr>
        <a:xfrm flipV="1">
          <a:off x="8750300" y="9930848"/>
          <a:ext cx="889000" cy="6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26854</xdr:rowOff>
    </xdr:from>
    <xdr:ext cx="599010" cy="259045"/>
    <xdr:sp macro="" textlink="">
      <xdr:nvSpPr>
        <xdr:cNvPr id="348" name="テキスト ボックス 347"/>
        <xdr:cNvSpPr txBox="1"/>
      </xdr:nvSpPr>
      <xdr:spPr>
        <a:xfrm>
          <a:off x="9339794" y="1014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47599</xdr:rowOff>
    </xdr:from>
    <xdr:to>
      <xdr:col>12</xdr:col>
      <xdr:colOff>511175</xdr:colOff>
      <xdr:row>58</xdr:row>
      <xdr:rowOff>106597</xdr:rowOff>
    </xdr:to>
    <xdr:cxnSp macro="">
      <xdr:nvCxnSpPr>
        <xdr:cNvPr id="349" name="直線コネクタ 348"/>
        <xdr:cNvCxnSpPr/>
      </xdr:nvCxnSpPr>
      <xdr:spPr>
        <a:xfrm flipV="1">
          <a:off x="7861300" y="9991699"/>
          <a:ext cx="889000" cy="5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21319</xdr:rowOff>
    </xdr:from>
    <xdr:ext cx="599010" cy="259045"/>
    <xdr:sp macro="" textlink="">
      <xdr:nvSpPr>
        <xdr:cNvPr id="351" name="テキスト ボックス 350"/>
        <xdr:cNvSpPr txBox="1"/>
      </xdr:nvSpPr>
      <xdr:spPr>
        <a:xfrm>
          <a:off x="8450794" y="1013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104122</xdr:rowOff>
    </xdr:from>
    <xdr:to>
      <xdr:col>11</xdr:col>
      <xdr:colOff>307975</xdr:colOff>
      <xdr:row>58</xdr:row>
      <xdr:rowOff>106597</xdr:rowOff>
    </xdr:to>
    <xdr:cxnSp macro="">
      <xdr:nvCxnSpPr>
        <xdr:cNvPr id="352" name="直線コネクタ 351"/>
        <xdr:cNvCxnSpPr/>
      </xdr:nvCxnSpPr>
      <xdr:spPr>
        <a:xfrm>
          <a:off x="6972300" y="10048222"/>
          <a:ext cx="889000" cy="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19365</xdr:rowOff>
    </xdr:from>
    <xdr:ext cx="599010" cy="259045"/>
    <xdr:sp macro="" textlink="">
      <xdr:nvSpPr>
        <xdr:cNvPr id="354" name="テキスト ボックス 353"/>
        <xdr:cNvSpPr txBox="1"/>
      </xdr:nvSpPr>
      <xdr:spPr>
        <a:xfrm>
          <a:off x="7561794" y="1013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31353</xdr:rowOff>
    </xdr:from>
    <xdr:ext cx="599010" cy="259045"/>
    <xdr:sp macro="" textlink="">
      <xdr:nvSpPr>
        <xdr:cNvPr id="356" name="テキスト ボックス 355"/>
        <xdr:cNvSpPr txBox="1"/>
      </xdr:nvSpPr>
      <xdr:spPr>
        <a:xfrm>
          <a:off x="6672794" y="1014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131676</xdr:rowOff>
    </xdr:from>
    <xdr:to>
      <xdr:col>15</xdr:col>
      <xdr:colOff>231775</xdr:colOff>
      <xdr:row>56</xdr:row>
      <xdr:rowOff>61826</xdr:rowOff>
    </xdr:to>
    <xdr:sp macro="" textlink="">
      <xdr:nvSpPr>
        <xdr:cNvPr id="362" name="円/楕円 361"/>
        <xdr:cNvSpPr/>
      </xdr:nvSpPr>
      <xdr:spPr>
        <a:xfrm>
          <a:off x="10426700" y="956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154553</xdr:rowOff>
    </xdr:from>
    <xdr:ext cx="690189" cy="259045"/>
    <xdr:sp macro="" textlink="">
      <xdr:nvSpPr>
        <xdr:cNvPr id="363" name="農林水産業費該当値テキスト"/>
        <xdr:cNvSpPr txBox="1"/>
      </xdr:nvSpPr>
      <xdr:spPr>
        <a:xfrm>
          <a:off x="10528300" y="941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1,437,726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107398</xdr:rowOff>
    </xdr:from>
    <xdr:to>
      <xdr:col>14</xdr:col>
      <xdr:colOff>79375</xdr:colOff>
      <xdr:row>58</xdr:row>
      <xdr:rowOff>37548</xdr:rowOff>
    </xdr:to>
    <xdr:sp macro="" textlink="">
      <xdr:nvSpPr>
        <xdr:cNvPr id="364" name="円/楕円 363"/>
        <xdr:cNvSpPr/>
      </xdr:nvSpPr>
      <xdr:spPr>
        <a:xfrm>
          <a:off x="9588500" y="988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54075</xdr:rowOff>
    </xdr:from>
    <xdr:ext cx="599010" cy="259045"/>
    <xdr:sp macro="" textlink="">
      <xdr:nvSpPr>
        <xdr:cNvPr id="365" name="テキスト ボックス 364"/>
        <xdr:cNvSpPr txBox="1"/>
      </xdr:nvSpPr>
      <xdr:spPr>
        <a:xfrm>
          <a:off x="9339794" y="965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601,448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168249</xdr:rowOff>
    </xdr:from>
    <xdr:to>
      <xdr:col>12</xdr:col>
      <xdr:colOff>561975</xdr:colOff>
      <xdr:row>58</xdr:row>
      <xdr:rowOff>98399</xdr:rowOff>
    </xdr:to>
    <xdr:sp macro="" textlink="">
      <xdr:nvSpPr>
        <xdr:cNvPr id="366" name="円/楕円 365"/>
        <xdr:cNvSpPr/>
      </xdr:nvSpPr>
      <xdr:spPr>
        <a:xfrm>
          <a:off x="8699500" y="994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114926</xdr:rowOff>
    </xdr:from>
    <xdr:ext cx="599010" cy="259045"/>
    <xdr:sp macro="" textlink="">
      <xdr:nvSpPr>
        <xdr:cNvPr id="367" name="テキスト ボックス 366"/>
        <xdr:cNvSpPr txBox="1"/>
      </xdr:nvSpPr>
      <xdr:spPr>
        <a:xfrm>
          <a:off x="8450794" y="971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441,736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55797</xdr:rowOff>
    </xdr:from>
    <xdr:to>
      <xdr:col>11</xdr:col>
      <xdr:colOff>358775</xdr:colOff>
      <xdr:row>58</xdr:row>
      <xdr:rowOff>157397</xdr:rowOff>
    </xdr:to>
    <xdr:sp macro="" textlink="">
      <xdr:nvSpPr>
        <xdr:cNvPr id="368" name="円/楕円 367"/>
        <xdr:cNvSpPr/>
      </xdr:nvSpPr>
      <xdr:spPr>
        <a:xfrm>
          <a:off x="7810500" y="999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2474</xdr:rowOff>
    </xdr:from>
    <xdr:ext cx="599010" cy="259045"/>
    <xdr:sp macro="" textlink="">
      <xdr:nvSpPr>
        <xdr:cNvPr id="369" name="テキスト ボックス 368"/>
        <xdr:cNvSpPr txBox="1"/>
      </xdr:nvSpPr>
      <xdr:spPr>
        <a:xfrm>
          <a:off x="7561794" y="977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286,884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53322</xdr:rowOff>
    </xdr:from>
    <xdr:to>
      <xdr:col>10</xdr:col>
      <xdr:colOff>155575</xdr:colOff>
      <xdr:row>58</xdr:row>
      <xdr:rowOff>154922</xdr:rowOff>
    </xdr:to>
    <xdr:sp macro="" textlink="">
      <xdr:nvSpPr>
        <xdr:cNvPr id="370" name="円/楕円 369"/>
        <xdr:cNvSpPr/>
      </xdr:nvSpPr>
      <xdr:spPr>
        <a:xfrm>
          <a:off x="6921500" y="999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171449</xdr:rowOff>
    </xdr:from>
    <xdr:ext cx="599010" cy="259045"/>
    <xdr:sp macro="" textlink="">
      <xdr:nvSpPr>
        <xdr:cNvPr id="371" name="テキスト ボックス 370"/>
        <xdr:cNvSpPr txBox="1"/>
      </xdr:nvSpPr>
      <xdr:spPr>
        <a:xfrm>
          <a:off x="6672794" y="9772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293,382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61016</xdr:rowOff>
    </xdr:from>
    <xdr:to>
      <xdr:col>15</xdr:col>
      <xdr:colOff>180975</xdr:colOff>
      <xdr:row>77</xdr:row>
      <xdr:rowOff>171297</xdr:rowOff>
    </xdr:to>
    <xdr:cxnSp macro="">
      <xdr:nvCxnSpPr>
        <xdr:cNvPr id="400" name="直線コネクタ 399"/>
        <xdr:cNvCxnSpPr/>
      </xdr:nvCxnSpPr>
      <xdr:spPr>
        <a:xfrm flipV="1">
          <a:off x="9639300" y="13091216"/>
          <a:ext cx="838200" cy="28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1" name="商工費平均値テキスト"/>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171297</xdr:rowOff>
    </xdr:from>
    <xdr:to>
      <xdr:col>14</xdr:col>
      <xdr:colOff>28575</xdr:colOff>
      <xdr:row>78</xdr:row>
      <xdr:rowOff>161207</xdr:rowOff>
    </xdr:to>
    <xdr:cxnSp macro="">
      <xdr:nvCxnSpPr>
        <xdr:cNvPr id="403" name="直線コネクタ 402"/>
        <xdr:cNvCxnSpPr/>
      </xdr:nvCxnSpPr>
      <xdr:spPr>
        <a:xfrm flipV="1">
          <a:off x="8750300" y="13372947"/>
          <a:ext cx="889000" cy="16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74235</xdr:rowOff>
    </xdr:from>
    <xdr:ext cx="534377" cy="259045"/>
    <xdr:sp macro="" textlink="">
      <xdr:nvSpPr>
        <xdr:cNvPr id="405" name="テキスト ボックス 404"/>
        <xdr:cNvSpPr txBox="1"/>
      </xdr:nvSpPr>
      <xdr:spPr>
        <a:xfrm>
          <a:off x="9372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75997</xdr:rowOff>
    </xdr:from>
    <xdr:to>
      <xdr:col>12</xdr:col>
      <xdr:colOff>511175</xdr:colOff>
      <xdr:row>78</xdr:row>
      <xdr:rowOff>161207</xdr:rowOff>
    </xdr:to>
    <xdr:cxnSp macro="">
      <xdr:nvCxnSpPr>
        <xdr:cNvPr id="406" name="直線コネクタ 405"/>
        <xdr:cNvCxnSpPr/>
      </xdr:nvCxnSpPr>
      <xdr:spPr>
        <a:xfrm>
          <a:off x="7861300" y="12763297"/>
          <a:ext cx="889000" cy="77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75997</xdr:rowOff>
    </xdr:from>
    <xdr:to>
      <xdr:col>11</xdr:col>
      <xdr:colOff>307975</xdr:colOff>
      <xdr:row>78</xdr:row>
      <xdr:rowOff>151933</xdr:rowOff>
    </xdr:to>
    <xdr:cxnSp macro="">
      <xdr:nvCxnSpPr>
        <xdr:cNvPr id="409" name="直線コネクタ 408"/>
        <xdr:cNvCxnSpPr/>
      </xdr:nvCxnSpPr>
      <xdr:spPr>
        <a:xfrm flipV="1">
          <a:off x="6972300" y="12763297"/>
          <a:ext cx="889000" cy="76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77618</xdr:rowOff>
    </xdr:from>
    <xdr:ext cx="534377" cy="259045"/>
    <xdr:sp macro="" textlink="">
      <xdr:nvSpPr>
        <xdr:cNvPr id="411" name="テキスト ボックス 410"/>
        <xdr:cNvSpPr txBox="1"/>
      </xdr:nvSpPr>
      <xdr:spPr>
        <a:xfrm>
          <a:off x="7594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10216</xdr:rowOff>
    </xdr:from>
    <xdr:to>
      <xdr:col>15</xdr:col>
      <xdr:colOff>231775</xdr:colOff>
      <xdr:row>76</xdr:row>
      <xdr:rowOff>111816</xdr:rowOff>
    </xdr:to>
    <xdr:sp macro="" textlink="">
      <xdr:nvSpPr>
        <xdr:cNvPr id="419" name="円/楕円 418"/>
        <xdr:cNvSpPr/>
      </xdr:nvSpPr>
      <xdr:spPr>
        <a:xfrm>
          <a:off x="10426700" y="1304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33093</xdr:rowOff>
    </xdr:from>
    <xdr:ext cx="599010" cy="259045"/>
    <xdr:sp macro="" textlink="">
      <xdr:nvSpPr>
        <xdr:cNvPr id="420" name="商工費該当値テキスト"/>
        <xdr:cNvSpPr txBox="1"/>
      </xdr:nvSpPr>
      <xdr:spPr>
        <a:xfrm>
          <a:off x="10528300" y="12891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130,652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120497</xdr:rowOff>
    </xdr:from>
    <xdr:to>
      <xdr:col>14</xdr:col>
      <xdr:colOff>79375</xdr:colOff>
      <xdr:row>78</xdr:row>
      <xdr:rowOff>50647</xdr:rowOff>
    </xdr:to>
    <xdr:sp macro="" textlink="">
      <xdr:nvSpPr>
        <xdr:cNvPr id="421" name="円/楕円 420"/>
        <xdr:cNvSpPr/>
      </xdr:nvSpPr>
      <xdr:spPr>
        <a:xfrm>
          <a:off x="9588500" y="1332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67174</xdr:rowOff>
    </xdr:from>
    <xdr:ext cx="534377" cy="259045"/>
    <xdr:sp macro="" textlink="">
      <xdr:nvSpPr>
        <xdr:cNvPr id="422" name="テキスト ボックス 421"/>
        <xdr:cNvSpPr txBox="1"/>
      </xdr:nvSpPr>
      <xdr:spPr>
        <a:xfrm>
          <a:off x="9372111" y="1309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56,707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110407</xdr:rowOff>
    </xdr:from>
    <xdr:to>
      <xdr:col>12</xdr:col>
      <xdr:colOff>561975</xdr:colOff>
      <xdr:row>79</xdr:row>
      <xdr:rowOff>40557</xdr:rowOff>
    </xdr:to>
    <xdr:sp macro="" textlink="">
      <xdr:nvSpPr>
        <xdr:cNvPr id="423" name="円/楕円 422"/>
        <xdr:cNvSpPr/>
      </xdr:nvSpPr>
      <xdr:spPr>
        <a:xfrm>
          <a:off x="8699500" y="1348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31684</xdr:rowOff>
    </xdr:from>
    <xdr:ext cx="534377" cy="259045"/>
    <xdr:sp macro="" textlink="">
      <xdr:nvSpPr>
        <xdr:cNvPr id="424" name="テキスト ボックス 423"/>
        <xdr:cNvSpPr txBox="1"/>
      </xdr:nvSpPr>
      <xdr:spPr>
        <a:xfrm>
          <a:off x="8483111" y="135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14,355</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25197</xdr:rowOff>
    </xdr:from>
    <xdr:to>
      <xdr:col>11</xdr:col>
      <xdr:colOff>358775</xdr:colOff>
      <xdr:row>74</xdr:row>
      <xdr:rowOff>126797</xdr:rowOff>
    </xdr:to>
    <xdr:sp macro="" textlink="">
      <xdr:nvSpPr>
        <xdr:cNvPr id="425" name="円/楕円 424"/>
        <xdr:cNvSpPr/>
      </xdr:nvSpPr>
      <xdr:spPr>
        <a:xfrm>
          <a:off x="7810500" y="1271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72</xdr:row>
      <xdr:rowOff>143324</xdr:rowOff>
    </xdr:from>
    <xdr:ext cx="599010" cy="259045"/>
    <xdr:sp macro="" textlink="">
      <xdr:nvSpPr>
        <xdr:cNvPr id="426" name="テキスト ボックス 425"/>
        <xdr:cNvSpPr txBox="1"/>
      </xdr:nvSpPr>
      <xdr:spPr>
        <a:xfrm>
          <a:off x="7561794" y="1248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216,720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101133</xdr:rowOff>
    </xdr:from>
    <xdr:to>
      <xdr:col>10</xdr:col>
      <xdr:colOff>155575</xdr:colOff>
      <xdr:row>79</xdr:row>
      <xdr:rowOff>31283</xdr:rowOff>
    </xdr:to>
    <xdr:sp macro="" textlink="">
      <xdr:nvSpPr>
        <xdr:cNvPr id="427" name="円/楕円 426"/>
        <xdr:cNvSpPr/>
      </xdr:nvSpPr>
      <xdr:spPr>
        <a:xfrm>
          <a:off x="6921500" y="1347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22410</xdr:rowOff>
    </xdr:from>
    <xdr:ext cx="534377" cy="259045"/>
    <xdr:sp macro="" textlink="">
      <xdr:nvSpPr>
        <xdr:cNvPr id="428" name="テキスト ボックス 427"/>
        <xdr:cNvSpPr txBox="1"/>
      </xdr:nvSpPr>
      <xdr:spPr>
        <a:xfrm>
          <a:off x="6705111" y="135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4521</xdr:rowOff>
    </xdr:from>
    <xdr:to>
      <xdr:col>15</xdr:col>
      <xdr:colOff>180975</xdr:colOff>
      <xdr:row>96</xdr:row>
      <xdr:rowOff>148295</xdr:rowOff>
    </xdr:to>
    <xdr:cxnSp macro="">
      <xdr:nvCxnSpPr>
        <xdr:cNvPr id="455" name="直線コネクタ 454"/>
        <xdr:cNvCxnSpPr/>
      </xdr:nvCxnSpPr>
      <xdr:spPr>
        <a:xfrm>
          <a:off x="9639300" y="16463721"/>
          <a:ext cx="838200" cy="14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6" name="土木費平均値テキスト"/>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4521</xdr:rowOff>
    </xdr:from>
    <xdr:to>
      <xdr:col>14</xdr:col>
      <xdr:colOff>28575</xdr:colOff>
      <xdr:row>96</xdr:row>
      <xdr:rowOff>130063</xdr:rowOff>
    </xdr:to>
    <xdr:cxnSp macro="">
      <xdr:nvCxnSpPr>
        <xdr:cNvPr id="458" name="直線コネクタ 457"/>
        <xdr:cNvCxnSpPr/>
      </xdr:nvCxnSpPr>
      <xdr:spPr>
        <a:xfrm flipV="1">
          <a:off x="8750300" y="16463721"/>
          <a:ext cx="889000" cy="12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0" name="テキスト ボックス 459"/>
        <xdr:cNvSpPr txBox="1"/>
      </xdr:nvSpPr>
      <xdr:spPr>
        <a:xfrm>
          <a:off x="9339794"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130063</xdr:rowOff>
    </xdr:from>
    <xdr:to>
      <xdr:col>12</xdr:col>
      <xdr:colOff>511175</xdr:colOff>
      <xdr:row>97</xdr:row>
      <xdr:rowOff>141481</xdr:rowOff>
    </xdr:to>
    <xdr:cxnSp macro="">
      <xdr:nvCxnSpPr>
        <xdr:cNvPr id="461" name="直線コネクタ 460"/>
        <xdr:cNvCxnSpPr/>
      </xdr:nvCxnSpPr>
      <xdr:spPr>
        <a:xfrm flipV="1">
          <a:off x="7861300" y="16589263"/>
          <a:ext cx="889000" cy="1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107911</xdr:rowOff>
    </xdr:from>
    <xdr:ext cx="599010" cy="259045"/>
    <xdr:sp macro="" textlink="">
      <xdr:nvSpPr>
        <xdr:cNvPr id="463" name="テキスト ボックス 462"/>
        <xdr:cNvSpPr txBox="1"/>
      </xdr:nvSpPr>
      <xdr:spPr>
        <a:xfrm>
          <a:off x="8450794" y="1691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141481</xdr:rowOff>
    </xdr:from>
    <xdr:to>
      <xdr:col>11</xdr:col>
      <xdr:colOff>307975</xdr:colOff>
      <xdr:row>98</xdr:row>
      <xdr:rowOff>18025</xdr:rowOff>
    </xdr:to>
    <xdr:cxnSp macro="">
      <xdr:nvCxnSpPr>
        <xdr:cNvPr id="464" name="直線コネクタ 463"/>
        <xdr:cNvCxnSpPr/>
      </xdr:nvCxnSpPr>
      <xdr:spPr>
        <a:xfrm flipV="1">
          <a:off x="6972300" y="16772131"/>
          <a:ext cx="889000" cy="4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117767</xdr:rowOff>
    </xdr:from>
    <xdr:ext cx="599010" cy="259045"/>
    <xdr:sp macro="" textlink="">
      <xdr:nvSpPr>
        <xdr:cNvPr id="466" name="テキスト ボックス 465"/>
        <xdr:cNvSpPr txBox="1"/>
      </xdr:nvSpPr>
      <xdr:spPr>
        <a:xfrm>
          <a:off x="7561794"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129105</xdr:rowOff>
    </xdr:from>
    <xdr:ext cx="599010" cy="259045"/>
    <xdr:sp macro="" textlink="">
      <xdr:nvSpPr>
        <xdr:cNvPr id="468" name="テキスト ボックス 467"/>
        <xdr:cNvSpPr txBox="1"/>
      </xdr:nvSpPr>
      <xdr:spPr>
        <a:xfrm>
          <a:off x="6672794" y="1693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97495</xdr:rowOff>
    </xdr:from>
    <xdr:to>
      <xdr:col>15</xdr:col>
      <xdr:colOff>231775</xdr:colOff>
      <xdr:row>97</xdr:row>
      <xdr:rowOff>27645</xdr:rowOff>
    </xdr:to>
    <xdr:sp macro="" textlink="">
      <xdr:nvSpPr>
        <xdr:cNvPr id="474" name="円/楕円 473"/>
        <xdr:cNvSpPr/>
      </xdr:nvSpPr>
      <xdr:spPr>
        <a:xfrm>
          <a:off x="10426700" y="165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120372</xdr:rowOff>
    </xdr:from>
    <xdr:ext cx="599010" cy="259045"/>
    <xdr:sp macro="" textlink="">
      <xdr:nvSpPr>
        <xdr:cNvPr id="475" name="土木費該当値テキスト"/>
        <xdr:cNvSpPr txBox="1"/>
      </xdr:nvSpPr>
      <xdr:spPr>
        <a:xfrm>
          <a:off x="10528300" y="1640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731,200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125171</xdr:rowOff>
    </xdr:from>
    <xdr:to>
      <xdr:col>14</xdr:col>
      <xdr:colOff>79375</xdr:colOff>
      <xdr:row>96</xdr:row>
      <xdr:rowOff>55321</xdr:rowOff>
    </xdr:to>
    <xdr:sp macro="" textlink="">
      <xdr:nvSpPr>
        <xdr:cNvPr id="476" name="円/楕円 475"/>
        <xdr:cNvSpPr/>
      </xdr:nvSpPr>
      <xdr:spPr>
        <a:xfrm>
          <a:off x="9588500" y="1641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94</xdr:row>
      <xdr:rowOff>71848</xdr:rowOff>
    </xdr:from>
    <xdr:ext cx="690189" cy="259045"/>
    <xdr:sp macro="" textlink="">
      <xdr:nvSpPr>
        <xdr:cNvPr id="477" name="テキスト ボックス 476"/>
        <xdr:cNvSpPr txBox="1"/>
      </xdr:nvSpPr>
      <xdr:spPr>
        <a:xfrm>
          <a:off x="9294204" y="16188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1,045,669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79263</xdr:rowOff>
    </xdr:from>
    <xdr:to>
      <xdr:col>12</xdr:col>
      <xdr:colOff>561975</xdr:colOff>
      <xdr:row>97</xdr:row>
      <xdr:rowOff>9413</xdr:rowOff>
    </xdr:to>
    <xdr:sp macro="" textlink="">
      <xdr:nvSpPr>
        <xdr:cNvPr id="478" name="円/楕円 477"/>
        <xdr:cNvSpPr/>
      </xdr:nvSpPr>
      <xdr:spPr>
        <a:xfrm>
          <a:off x="8699500" y="1653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25940</xdr:rowOff>
    </xdr:from>
    <xdr:ext cx="599010" cy="259045"/>
    <xdr:sp macro="" textlink="">
      <xdr:nvSpPr>
        <xdr:cNvPr id="479" name="テキスト ボックス 478"/>
        <xdr:cNvSpPr txBox="1"/>
      </xdr:nvSpPr>
      <xdr:spPr>
        <a:xfrm>
          <a:off x="8450794" y="1631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771,076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90681</xdr:rowOff>
    </xdr:from>
    <xdr:to>
      <xdr:col>11</xdr:col>
      <xdr:colOff>358775</xdr:colOff>
      <xdr:row>98</xdr:row>
      <xdr:rowOff>20831</xdr:rowOff>
    </xdr:to>
    <xdr:sp macro="" textlink="">
      <xdr:nvSpPr>
        <xdr:cNvPr id="480" name="円/楕円 479"/>
        <xdr:cNvSpPr/>
      </xdr:nvSpPr>
      <xdr:spPr>
        <a:xfrm>
          <a:off x="7810500" y="1672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37358</xdr:rowOff>
    </xdr:from>
    <xdr:ext cx="599010" cy="259045"/>
    <xdr:sp macro="" textlink="">
      <xdr:nvSpPr>
        <xdr:cNvPr id="481" name="テキスト ボックス 480"/>
        <xdr:cNvSpPr txBox="1"/>
      </xdr:nvSpPr>
      <xdr:spPr>
        <a:xfrm>
          <a:off x="7561794" y="1649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371,103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138675</xdr:rowOff>
    </xdr:from>
    <xdr:to>
      <xdr:col>10</xdr:col>
      <xdr:colOff>155575</xdr:colOff>
      <xdr:row>98</xdr:row>
      <xdr:rowOff>68825</xdr:rowOff>
    </xdr:to>
    <xdr:sp macro="" textlink="">
      <xdr:nvSpPr>
        <xdr:cNvPr id="482" name="円/楕円 481"/>
        <xdr:cNvSpPr/>
      </xdr:nvSpPr>
      <xdr:spPr>
        <a:xfrm>
          <a:off x="6921500" y="1676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85352</xdr:rowOff>
    </xdr:from>
    <xdr:ext cx="599010" cy="259045"/>
    <xdr:sp macro="" textlink="">
      <xdr:nvSpPr>
        <xdr:cNvPr id="483" name="テキスト ボックス 482"/>
        <xdr:cNvSpPr txBox="1"/>
      </xdr:nvSpPr>
      <xdr:spPr>
        <a:xfrm>
          <a:off x="6672794" y="165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266,129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117061</xdr:rowOff>
    </xdr:from>
    <xdr:to>
      <xdr:col>23</xdr:col>
      <xdr:colOff>517525</xdr:colOff>
      <xdr:row>36</xdr:row>
      <xdr:rowOff>126678</xdr:rowOff>
    </xdr:to>
    <xdr:cxnSp macro="">
      <xdr:nvCxnSpPr>
        <xdr:cNvPr id="512" name="直線コネクタ 511"/>
        <xdr:cNvCxnSpPr/>
      </xdr:nvCxnSpPr>
      <xdr:spPr>
        <a:xfrm>
          <a:off x="15481300" y="6117811"/>
          <a:ext cx="838200" cy="18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117061</xdr:rowOff>
    </xdr:from>
    <xdr:to>
      <xdr:col>22</xdr:col>
      <xdr:colOff>365125</xdr:colOff>
      <xdr:row>36</xdr:row>
      <xdr:rowOff>38392</xdr:rowOff>
    </xdr:to>
    <xdr:cxnSp macro="">
      <xdr:nvCxnSpPr>
        <xdr:cNvPr id="515" name="直線コネクタ 514"/>
        <xdr:cNvCxnSpPr/>
      </xdr:nvCxnSpPr>
      <xdr:spPr>
        <a:xfrm flipV="1">
          <a:off x="14592300" y="6117811"/>
          <a:ext cx="889000" cy="9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38500</xdr:rowOff>
    </xdr:from>
    <xdr:ext cx="534377" cy="259045"/>
    <xdr:sp macro="" textlink="">
      <xdr:nvSpPr>
        <xdr:cNvPr id="517" name="テキスト ボックス 516"/>
        <xdr:cNvSpPr txBox="1"/>
      </xdr:nvSpPr>
      <xdr:spPr>
        <a:xfrm>
          <a:off x="15214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38392</xdr:rowOff>
    </xdr:from>
    <xdr:to>
      <xdr:col>21</xdr:col>
      <xdr:colOff>161925</xdr:colOff>
      <xdr:row>36</xdr:row>
      <xdr:rowOff>69474</xdr:rowOff>
    </xdr:to>
    <xdr:cxnSp macro="">
      <xdr:nvCxnSpPr>
        <xdr:cNvPr id="518" name="直線コネクタ 517"/>
        <xdr:cNvCxnSpPr/>
      </xdr:nvCxnSpPr>
      <xdr:spPr>
        <a:xfrm flipV="1">
          <a:off x="13703300" y="6210592"/>
          <a:ext cx="889000" cy="3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149425</xdr:rowOff>
    </xdr:from>
    <xdr:ext cx="534377" cy="259045"/>
    <xdr:sp macro="" textlink="">
      <xdr:nvSpPr>
        <xdr:cNvPr id="520" name="テキスト ボックス 519"/>
        <xdr:cNvSpPr txBox="1"/>
      </xdr:nvSpPr>
      <xdr:spPr>
        <a:xfrm>
          <a:off x="14325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4224</xdr:rowOff>
    </xdr:from>
    <xdr:to>
      <xdr:col>19</xdr:col>
      <xdr:colOff>644525</xdr:colOff>
      <xdr:row>36</xdr:row>
      <xdr:rowOff>69474</xdr:rowOff>
    </xdr:to>
    <xdr:cxnSp macro="">
      <xdr:nvCxnSpPr>
        <xdr:cNvPr id="521" name="直線コネクタ 520"/>
        <xdr:cNvCxnSpPr/>
      </xdr:nvCxnSpPr>
      <xdr:spPr>
        <a:xfrm>
          <a:off x="12814300" y="6176424"/>
          <a:ext cx="889000" cy="6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63372</xdr:rowOff>
    </xdr:from>
    <xdr:ext cx="534377" cy="259045"/>
    <xdr:sp macro="" textlink="">
      <xdr:nvSpPr>
        <xdr:cNvPr id="523" name="テキスト ボックス 522"/>
        <xdr:cNvSpPr txBox="1"/>
      </xdr:nvSpPr>
      <xdr:spPr>
        <a:xfrm>
          <a:off x="13436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5" name="テキスト ボックス 524"/>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75878</xdr:rowOff>
    </xdr:from>
    <xdr:to>
      <xdr:col>23</xdr:col>
      <xdr:colOff>568325</xdr:colOff>
      <xdr:row>37</xdr:row>
      <xdr:rowOff>6028</xdr:rowOff>
    </xdr:to>
    <xdr:sp macro="" textlink="">
      <xdr:nvSpPr>
        <xdr:cNvPr id="531" name="円/楕円 530"/>
        <xdr:cNvSpPr/>
      </xdr:nvSpPr>
      <xdr:spPr>
        <a:xfrm>
          <a:off x="16268700" y="624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98755</xdr:rowOff>
    </xdr:from>
    <xdr:ext cx="534377" cy="259045"/>
    <xdr:sp macro="" textlink="">
      <xdr:nvSpPr>
        <xdr:cNvPr id="532" name="消防費該当値テキスト"/>
        <xdr:cNvSpPr txBox="1"/>
      </xdr:nvSpPr>
      <xdr:spPr>
        <a:xfrm>
          <a:off x="16370300" y="609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56,709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66261</xdr:rowOff>
    </xdr:from>
    <xdr:to>
      <xdr:col>22</xdr:col>
      <xdr:colOff>415925</xdr:colOff>
      <xdr:row>35</xdr:row>
      <xdr:rowOff>167861</xdr:rowOff>
    </xdr:to>
    <xdr:sp macro="" textlink="">
      <xdr:nvSpPr>
        <xdr:cNvPr id="533" name="円/楕円 532"/>
        <xdr:cNvSpPr/>
      </xdr:nvSpPr>
      <xdr:spPr>
        <a:xfrm>
          <a:off x="15430500" y="606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12938</xdr:rowOff>
    </xdr:from>
    <xdr:ext cx="534377" cy="259045"/>
    <xdr:sp macro="" textlink="">
      <xdr:nvSpPr>
        <xdr:cNvPr id="534" name="テキスト ボックス 533"/>
        <xdr:cNvSpPr txBox="1"/>
      </xdr:nvSpPr>
      <xdr:spPr>
        <a:xfrm>
          <a:off x="15214111" y="584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80,471</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159042</xdr:rowOff>
    </xdr:from>
    <xdr:to>
      <xdr:col>21</xdr:col>
      <xdr:colOff>212725</xdr:colOff>
      <xdr:row>36</xdr:row>
      <xdr:rowOff>89192</xdr:rowOff>
    </xdr:to>
    <xdr:sp macro="" textlink="">
      <xdr:nvSpPr>
        <xdr:cNvPr id="535" name="円/楕円 534"/>
        <xdr:cNvSpPr/>
      </xdr:nvSpPr>
      <xdr:spPr>
        <a:xfrm>
          <a:off x="14541500" y="615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105719</xdr:rowOff>
    </xdr:from>
    <xdr:ext cx="534377" cy="259045"/>
    <xdr:sp macro="" textlink="">
      <xdr:nvSpPr>
        <xdr:cNvPr id="536" name="テキスト ボックス 535"/>
        <xdr:cNvSpPr txBox="1"/>
      </xdr:nvSpPr>
      <xdr:spPr>
        <a:xfrm>
          <a:off x="14325111" y="593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68,295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18674</xdr:rowOff>
    </xdr:from>
    <xdr:to>
      <xdr:col>20</xdr:col>
      <xdr:colOff>9525</xdr:colOff>
      <xdr:row>36</xdr:row>
      <xdr:rowOff>120274</xdr:rowOff>
    </xdr:to>
    <xdr:sp macro="" textlink="">
      <xdr:nvSpPr>
        <xdr:cNvPr id="537" name="円/楕円 536"/>
        <xdr:cNvSpPr/>
      </xdr:nvSpPr>
      <xdr:spPr>
        <a:xfrm>
          <a:off x="13652500" y="619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136801</xdr:rowOff>
    </xdr:from>
    <xdr:ext cx="534377" cy="259045"/>
    <xdr:sp macro="" textlink="">
      <xdr:nvSpPr>
        <xdr:cNvPr id="538" name="テキスト ボックス 537"/>
        <xdr:cNvSpPr txBox="1"/>
      </xdr:nvSpPr>
      <xdr:spPr>
        <a:xfrm>
          <a:off x="13436111" y="596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64,216</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124874</xdr:rowOff>
    </xdr:from>
    <xdr:to>
      <xdr:col>18</xdr:col>
      <xdr:colOff>492125</xdr:colOff>
      <xdr:row>36</xdr:row>
      <xdr:rowOff>55024</xdr:rowOff>
    </xdr:to>
    <xdr:sp macro="" textlink="">
      <xdr:nvSpPr>
        <xdr:cNvPr id="539" name="円/楕円 538"/>
        <xdr:cNvSpPr/>
      </xdr:nvSpPr>
      <xdr:spPr>
        <a:xfrm>
          <a:off x="12763500" y="612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71551</xdr:rowOff>
    </xdr:from>
    <xdr:ext cx="534377" cy="259045"/>
    <xdr:sp macro="" textlink="">
      <xdr:nvSpPr>
        <xdr:cNvPr id="540" name="テキスト ボックス 539"/>
        <xdr:cNvSpPr txBox="1"/>
      </xdr:nvSpPr>
      <xdr:spPr>
        <a:xfrm>
          <a:off x="12547111" y="590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60144</xdr:rowOff>
    </xdr:from>
    <xdr:to>
      <xdr:col>23</xdr:col>
      <xdr:colOff>517525</xdr:colOff>
      <xdr:row>55</xdr:row>
      <xdr:rowOff>135406</xdr:rowOff>
    </xdr:to>
    <xdr:cxnSp macro="">
      <xdr:nvCxnSpPr>
        <xdr:cNvPr id="569" name="直線コネクタ 568"/>
        <xdr:cNvCxnSpPr/>
      </xdr:nvCxnSpPr>
      <xdr:spPr>
        <a:xfrm>
          <a:off x="15481300" y="9489894"/>
          <a:ext cx="838200" cy="7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77317</xdr:rowOff>
    </xdr:from>
    <xdr:ext cx="599010" cy="259045"/>
    <xdr:sp macro="" textlink="">
      <xdr:nvSpPr>
        <xdr:cNvPr id="570" name="教育費平均値テキスト"/>
        <xdr:cNvSpPr txBox="1"/>
      </xdr:nvSpPr>
      <xdr:spPr>
        <a:xfrm>
          <a:off x="16370300" y="9849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60144</xdr:rowOff>
    </xdr:from>
    <xdr:to>
      <xdr:col>22</xdr:col>
      <xdr:colOff>365125</xdr:colOff>
      <xdr:row>56</xdr:row>
      <xdr:rowOff>66263</xdr:rowOff>
    </xdr:to>
    <xdr:cxnSp macro="">
      <xdr:nvCxnSpPr>
        <xdr:cNvPr id="572" name="直線コネクタ 571"/>
        <xdr:cNvCxnSpPr/>
      </xdr:nvCxnSpPr>
      <xdr:spPr>
        <a:xfrm flipV="1">
          <a:off x="14592300" y="9489894"/>
          <a:ext cx="889000" cy="17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5849</xdr:rowOff>
    </xdr:from>
    <xdr:ext cx="599010" cy="259045"/>
    <xdr:sp macro="" textlink="">
      <xdr:nvSpPr>
        <xdr:cNvPr id="574" name="テキスト ボックス 573"/>
        <xdr:cNvSpPr txBox="1"/>
      </xdr:nvSpPr>
      <xdr:spPr>
        <a:xfrm>
          <a:off x="15181794"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66263</xdr:rowOff>
    </xdr:from>
    <xdr:to>
      <xdr:col>21</xdr:col>
      <xdr:colOff>161925</xdr:colOff>
      <xdr:row>56</xdr:row>
      <xdr:rowOff>88431</xdr:rowOff>
    </xdr:to>
    <xdr:cxnSp macro="">
      <xdr:nvCxnSpPr>
        <xdr:cNvPr id="575" name="直線コネクタ 574"/>
        <xdr:cNvCxnSpPr/>
      </xdr:nvCxnSpPr>
      <xdr:spPr>
        <a:xfrm flipV="1">
          <a:off x="13703300" y="9667463"/>
          <a:ext cx="889000" cy="2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14745</xdr:rowOff>
    </xdr:from>
    <xdr:ext cx="599010" cy="259045"/>
    <xdr:sp macro="" textlink="">
      <xdr:nvSpPr>
        <xdr:cNvPr id="577" name="テキスト ボックス 576"/>
        <xdr:cNvSpPr txBox="1"/>
      </xdr:nvSpPr>
      <xdr:spPr>
        <a:xfrm>
          <a:off x="14292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88431</xdr:rowOff>
    </xdr:from>
    <xdr:to>
      <xdr:col>19</xdr:col>
      <xdr:colOff>644525</xdr:colOff>
      <xdr:row>56</xdr:row>
      <xdr:rowOff>130201</xdr:rowOff>
    </xdr:to>
    <xdr:cxnSp macro="">
      <xdr:nvCxnSpPr>
        <xdr:cNvPr id="578" name="直線コネクタ 577"/>
        <xdr:cNvCxnSpPr/>
      </xdr:nvCxnSpPr>
      <xdr:spPr>
        <a:xfrm flipV="1">
          <a:off x="12814300" y="9689631"/>
          <a:ext cx="889000" cy="4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21422</xdr:rowOff>
    </xdr:from>
    <xdr:ext cx="599010" cy="259045"/>
    <xdr:sp macro="" textlink="">
      <xdr:nvSpPr>
        <xdr:cNvPr id="580" name="テキスト ボックス 579"/>
        <xdr:cNvSpPr txBox="1"/>
      </xdr:nvSpPr>
      <xdr:spPr>
        <a:xfrm>
          <a:off x="13403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48277</xdr:rowOff>
    </xdr:from>
    <xdr:ext cx="599010" cy="259045"/>
    <xdr:sp macro="" textlink="">
      <xdr:nvSpPr>
        <xdr:cNvPr id="582" name="テキスト ボックス 581"/>
        <xdr:cNvSpPr txBox="1"/>
      </xdr:nvSpPr>
      <xdr:spPr>
        <a:xfrm>
          <a:off x="12514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84606</xdr:rowOff>
    </xdr:from>
    <xdr:to>
      <xdr:col>23</xdr:col>
      <xdr:colOff>568325</xdr:colOff>
      <xdr:row>56</xdr:row>
      <xdr:rowOff>14756</xdr:rowOff>
    </xdr:to>
    <xdr:sp macro="" textlink="">
      <xdr:nvSpPr>
        <xdr:cNvPr id="588" name="円/楕円 587"/>
        <xdr:cNvSpPr/>
      </xdr:nvSpPr>
      <xdr:spPr>
        <a:xfrm>
          <a:off x="16268700" y="951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107483</xdr:rowOff>
    </xdr:from>
    <xdr:ext cx="599010" cy="259045"/>
    <xdr:sp macro="" textlink="">
      <xdr:nvSpPr>
        <xdr:cNvPr id="589" name="教育費該当値テキスト"/>
        <xdr:cNvSpPr txBox="1"/>
      </xdr:nvSpPr>
      <xdr:spPr>
        <a:xfrm>
          <a:off x="16370300" y="9365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312,254</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9344</xdr:rowOff>
    </xdr:from>
    <xdr:to>
      <xdr:col>22</xdr:col>
      <xdr:colOff>415925</xdr:colOff>
      <xdr:row>55</xdr:row>
      <xdr:rowOff>110944</xdr:rowOff>
    </xdr:to>
    <xdr:sp macro="" textlink="">
      <xdr:nvSpPr>
        <xdr:cNvPr id="590" name="円/楕円 589"/>
        <xdr:cNvSpPr/>
      </xdr:nvSpPr>
      <xdr:spPr>
        <a:xfrm>
          <a:off x="15430500" y="943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53</xdr:row>
      <xdr:rowOff>127471</xdr:rowOff>
    </xdr:from>
    <xdr:ext cx="599010" cy="259045"/>
    <xdr:sp macro="" textlink="">
      <xdr:nvSpPr>
        <xdr:cNvPr id="591" name="テキスト ボックス 590"/>
        <xdr:cNvSpPr txBox="1"/>
      </xdr:nvSpPr>
      <xdr:spPr>
        <a:xfrm>
          <a:off x="15181794" y="9214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351,762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15463</xdr:rowOff>
    </xdr:from>
    <xdr:to>
      <xdr:col>21</xdr:col>
      <xdr:colOff>212725</xdr:colOff>
      <xdr:row>56</xdr:row>
      <xdr:rowOff>117063</xdr:rowOff>
    </xdr:to>
    <xdr:sp macro="" textlink="">
      <xdr:nvSpPr>
        <xdr:cNvPr id="592" name="円/楕円 591"/>
        <xdr:cNvSpPr/>
      </xdr:nvSpPr>
      <xdr:spPr>
        <a:xfrm>
          <a:off x="14541500" y="961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133590</xdr:rowOff>
    </xdr:from>
    <xdr:ext cx="599010" cy="259045"/>
    <xdr:sp macro="" textlink="">
      <xdr:nvSpPr>
        <xdr:cNvPr id="593" name="テキスト ボックス 592"/>
        <xdr:cNvSpPr txBox="1"/>
      </xdr:nvSpPr>
      <xdr:spPr>
        <a:xfrm>
          <a:off x="14292794" y="9391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258,550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37631</xdr:rowOff>
    </xdr:from>
    <xdr:to>
      <xdr:col>20</xdr:col>
      <xdr:colOff>9525</xdr:colOff>
      <xdr:row>56</xdr:row>
      <xdr:rowOff>139231</xdr:rowOff>
    </xdr:to>
    <xdr:sp macro="" textlink="">
      <xdr:nvSpPr>
        <xdr:cNvPr id="594" name="円/楕円 593"/>
        <xdr:cNvSpPr/>
      </xdr:nvSpPr>
      <xdr:spPr>
        <a:xfrm>
          <a:off x="13652500" y="963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155758</xdr:rowOff>
    </xdr:from>
    <xdr:ext cx="599010" cy="259045"/>
    <xdr:sp macro="" textlink="">
      <xdr:nvSpPr>
        <xdr:cNvPr id="595" name="テキスト ボックス 594"/>
        <xdr:cNvSpPr txBox="1"/>
      </xdr:nvSpPr>
      <xdr:spPr>
        <a:xfrm>
          <a:off x="13403794" y="941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246,913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79401</xdr:rowOff>
    </xdr:from>
    <xdr:to>
      <xdr:col>18</xdr:col>
      <xdr:colOff>492125</xdr:colOff>
      <xdr:row>57</xdr:row>
      <xdr:rowOff>9551</xdr:rowOff>
    </xdr:to>
    <xdr:sp macro="" textlink="">
      <xdr:nvSpPr>
        <xdr:cNvPr id="596" name="円/楕円 595"/>
        <xdr:cNvSpPr/>
      </xdr:nvSpPr>
      <xdr:spPr>
        <a:xfrm>
          <a:off x="12763500" y="968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26078</xdr:rowOff>
    </xdr:from>
    <xdr:ext cx="599010" cy="259045"/>
    <xdr:sp macro="" textlink="">
      <xdr:nvSpPr>
        <xdr:cNvPr id="597" name="テキスト ボックス 596"/>
        <xdr:cNvSpPr txBox="1"/>
      </xdr:nvSpPr>
      <xdr:spPr>
        <a:xfrm>
          <a:off x="12514794" y="945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224,986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125457</xdr:rowOff>
    </xdr:from>
    <xdr:to>
      <xdr:col>23</xdr:col>
      <xdr:colOff>517525</xdr:colOff>
      <xdr:row>78</xdr:row>
      <xdr:rowOff>46599</xdr:rowOff>
    </xdr:to>
    <xdr:cxnSp macro="">
      <xdr:nvCxnSpPr>
        <xdr:cNvPr id="626" name="直線コネクタ 625"/>
        <xdr:cNvCxnSpPr/>
      </xdr:nvCxnSpPr>
      <xdr:spPr>
        <a:xfrm flipV="1">
          <a:off x="15481300" y="13155657"/>
          <a:ext cx="838200" cy="26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72631</xdr:rowOff>
    </xdr:from>
    <xdr:ext cx="534377" cy="259045"/>
    <xdr:sp macro="" textlink="">
      <xdr:nvSpPr>
        <xdr:cNvPr id="627" name="災害復旧費平均値テキスト"/>
        <xdr:cNvSpPr txBox="1"/>
      </xdr:nvSpPr>
      <xdr:spPr>
        <a:xfrm>
          <a:off x="16370300" y="13445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46599</xdr:rowOff>
    </xdr:from>
    <xdr:to>
      <xdr:col>22</xdr:col>
      <xdr:colOff>365125</xdr:colOff>
      <xdr:row>79</xdr:row>
      <xdr:rowOff>3138</xdr:rowOff>
    </xdr:to>
    <xdr:cxnSp macro="">
      <xdr:nvCxnSpPr>
        <xdr:cNvPr id="629" name="直線コネクタ 628"/>
        <xdr:cNvCxnSpPr/>
      </xdr:nvCxnSpPr>
      <xdr:spPr>
        <a:xfrm flipV="1">
          <a:off x="14592300" y="13419699"/>
          <a:ext cx="889000" cy="12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30999</xdr:rowOff>
    </xdr:from>
    <xdr:ext cx="534377" cy="259045"/>
    <xdr:sp macro="" textlink="">
      <xdr:nvSpPr>
        <xdr:cNvPr id="631" name="テキスト ボックス 630"/>
        <xdr:cNvSpPr txBox="1"/>
      </xdr:nvSpPr>
      <xdr:spPr>
        <a:xfrm>
          <a:off x="15214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104316</xdr:rowOff>
    </xdr:from>
    <xdr:to>
      <xdr:col>21</xdr:col>
      <xdr:colOff>161925</xdr:colOff>
      <xdr:row>79</xdr:row>
      <xdr:rowOff>3138</xdr:rowOff>
    </xdr:to>
    <xdr:cxnSp macro="">
      <xdr:nvCxnSpPr>
        <xdr:cNvPr id="632" name="直線コネクタ 631"/>
        <xdr:cNvCxnSpPr/>
      </xdr:nvCxnSpPr>
      <xdr:spPr>
        <a:xfrm>
          <a:off x="13703300" y="13477416"/>
          <a:ext cx="889000" cy="7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104316</xdr:rowOff>
    </xdr:from>
    <xdr:to>
      <xdr:col>19</xdr:col>
      <xdr:colOff>644525</xdr:colOff>
      <xdr:row>79</xdr:row>
      <xdr:rowOff>2372</xdr:rowOff>
    </xdr:to>
    <xdr:cxnSp macro="">
      <xdr:nvCxnSpPr>
        <xdr:cNvPr id="635" name="直線コネクタ 634"/>
        <xdr:cNvCxnSpPr/>
      </xdr:nvCxnSpPr>
      <xdr:spPr>
        <a:xfrm flipV="1">
          <a:off x="12814300" y="13477416"/>
          <a:ext cx="889000" cy="6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167446</xdr:rowOff>
    </xdr:from>
    <xdr:ext cx="534377" cy="259045"/>
    <xdr:sp macro="" textlink="">
      <xdr:nvSpPr>
        <xdr:cNvPr id="637" name="テキスト ボックス 636"/>
        <xdr:cNvSpPr txBox="1"/>
      </xdr:nvSpPr>
      <xdr:spPr>
        <a:xfrm>
          <a:off x="13436111" y="1354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74657</xdr:rowOff>
    </xdr:from>
    <xdr:to>
      <xdr:col>23</xdr:col>
      <xdr:colOff>568325</xdr:colOff>
      <xdr:row>77</xdr:row>
      <xdr:rowOff>4807</xdr:rowOff>
    </xdr:to>
    <xdr:sp macro="" textlink="">
      <xdr:nvSpPr>
        <xdr:cNvPr id="645" name="円/楕円 644"/>
        <xdr:cNvSpPr/>
      </xdr:nvSpPr>
      <xdr:spPr>
        <a:xfrm>
          <a:off x="16268700" y="131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97535</xdr:rowOff>
    </xdr:from>
    <xdr:ext cx="599010" cy="259045"/>
    <xdr:sp macro="" textlink="">
      <xdr:nvSpPr>
        <xdr:cNvPr id="646" name="災害復旧費該当値テキスト"/>
        <xdr:cNvSpPr txBox="1"/>
      </xdr:nvSpPr>
      <xdr:spPr>
        <a:xfrm>
          <a:off x="16370300" y="1295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113,738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167249</xdr:rowOff>
    </xdr:from>
    <xdr:to>
      <xdr:col>22</xdr:col>
      <xdr:colOff>415925</xdr:colOff>
      <xdr:row>78</xdr:row>
      <xdr:rowOff>97399</xdr:rowOff>
    </xdr:to>
    <xdr:sp macro="" textlink="">
      <xdr:nvSpPr>
        <xdr:cNvPr id="647" name="円/楕円 646"/>
        <xdr:cNvSpPr/>
      </xdr:nvSpPr>
      <xdr:spPr>
        <a:xfrm>
          <a:off x="15430500" y="1336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113926</xdr:rowOff>
    </xdr:from>
    <xdr:ext cx="534377" cy="259045"/>
    <xdr:sp macro="" textlink="">
      <xdr:nvSpPr>
        <xdr:cNvPr id="648" name="テキスト ボックス 647"/>
        <xdr:cNvSpPr txBox="1"/>
      </xdr:nvSpPr>
      <xdr:spPr>
        <a:xfrm>
          <a:off x="15214111" y="1314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123788</xdr:rowOff>
    </xdr:from>
    <xdr:to>
      <xdr:col>21</xdr:col>
      <xdr:colOff>212725</xdr:colOff>
      <xdr:row>79</xdr:row>
      <xdr:rowOff>53938</xdr:rowOff>
    </xdr:to>
    <xdr:sp macro="" textlink="">
      <xdr:nvSpPr>
        <xdr:cNvPr id="649" name="円/楕円 648"/>
        <xdr:cNvSpPr/>
      </xdr:nvSpPr>
      <xdr:spPr>
        <a:xfrm>
          <a:off x="14541500" y="134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45065</xdr:rowOff>
    </xdr:from>
    <xdr:ext cx="534377" cy="259045"/>
    <xdr:sp macro="" textlink="">
      <xdr:nvSpPr>
        <xdr:cNvPr id="650" name="テキスト ボックス 649"/>
        <xdr:cNvSpPr txBox="1"/>
      </xdr:nvSpPr>
      <xdr:spPr>
        <a:xfrm>
          <a:off x="14325111" y="1358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53516</xdr:rowOff>
    </xdr:from>
    <xdr:to>
      <xdr:col>20</xdr:col>
      <xdr:colOff>9525</xdr:colOff>
      <xdr:row>78</xdr:row>
      <xdr:rowOff>155116</xdr:rowOff>
    </xdr:to>
    <xdr:sp macro="" textlink="">
      <xdr:nvSpPr>
        <xdr:cNvPr id="651" name="円/楕円 650"/>
        <xdr:cNvSpPr/>
      </xdr:nvSpPr>
      <xdr:spPr>
        <a:xfrm>
          <a:off x="13652500" y="1342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193</xdr:rowOff>
    </xdr:from>
    <xdr:ext cx="534377" cy="259045"/>
    <xdr:sp macro="" textlink="">
      <xdr:nvSpPr>
        <xdr:cNvPr id="652" name="テキスト ボックス 651"/>
        <xdr:cNvSpPr txBox="1"/>
      </xdr:nvSpPr>
      <xdr:spPr>
        <a:xfrm>
          <a:off x="13436111" y="1320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29,287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123022</xdr:rowOff>
    </xdr:from>
    <xdr:to>
      <xdr:col>18</xdr:col>
      <xdr:colOff>492125</xdr:colOff>
      <xdr:row>79</xdr:row>
      <xdr:rowOff>53172</xdr:rowOff>
    </xdr:to>
    <xdr:sp macro="" textlink="">
      <xdr:nvSpPr>
        <xdr:cNvPr id="653" name="円/楕円 652"/>
        <xdr:cNvSpPr/>
      </xdr:nvSpPr>
      <xdr:spPr>
        <a:xfrm>
          <a:off x="12763500" y="1349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44299</xdr:rowOff>
    </xdr:from>
    <xdr:ext cx="534377" cy="259045"/>
    <xdr:sp macro="" textlink="">
      <xdr:nvSpPr>
        <xdr:cNvPr id="654" name="テキスト ボックス 653"/>
        <xdr:cNvSpPr txBox="1"/>
      </xdr:nvSpPr>
      <xdr:spPr>
        <a:xfrm>
          <a:off x="12547111" y="1358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11678</xdr:rowOff>
    </xdr:from>
    <xdr:to>
      <xdr:col>23</xdr:col>
      <xdr:colOff>517525</xdr:colOff>
      <xdr:row>96</xdr:row>
      <xdr:rowOff>16284</xdr:rowOff>
    </xdr:to>
    <xdr:cxnSp macro="">
      <xdr:nvCxnSpPr>
        <xdr:cNvPr id="683" name="直線コネクタ 682"/>
        <xdr:cNvCxnSpPr/>
      </xdr:nvCxnSpPr>
      <xdr:spPr>
        <a:xfrm>
          <a:off x="15481300" y="16470878"/>
          <a:ext cx="838200" cy="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4" name="公債費平均値テキスト"/>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11678</xdr:rowOff>
    </xdr:from>
    <xdr:to>
      <xdr:col>22</xdr:col>
      <xdr:colOff>365125</xdr:colOff>
      <xdr:row>96</xdr:row>
      <xdr:rowOff>36221</xdr:rowOff>
    </xdr:to>
    <xdr:cxnSp macro="">
      <xdr:nvCxnSpPr>
        <xdr:cNvPr id="686" name="直線コネクタ 685"/>
        <xdr:cNvCxnSpPr/>
      </xdr:nvCxnSpPr>
      <xdr:spPr>
        <a:xfrm flipV="1">
          <a:off x="14592300" y="16470878"/>
          <a:ext cx="889000" cy="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72071</xdr:rowOff>
    </xdr:from>
    <xdr:ext cx="599010" cy="259045"/>
    <xdr:sp macro="" textlink="">
      <xdr:nvSpPr>
        <xdr:cNvPr id="688" name="テキスト ボックス 687"/>
        <xdr:cNvSpPr txBox="1"/>
      </xdr:nvSpPr>
      <xdr:spPr>
        <a:xfrm>
          <a:off x="15181794"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36221</xdr:rowOff>
    </xdr:from>
    <xdr:to>
      <xdr:col>21</xdr:col>
      <xdr:colOff>161925</xdr:colOff>
      <xdr:row>96</xdr:row>
      <xdr:rowOff>161486</xdr:rowOff>
    </xdr:to>
    <xdr:cxnSp macro="">
      <xdr:nvCxnSpPr>
        <xdr:cNvPr id="689" name="直線コネクタ 688"/>
        <xdr:cNvCxnSpPr/>
      </xdr:nvCxnSpPr>
      <xdr:spPr>
        <a:xfrm flipV="1">
          <a:off x="13703300" y="16495421"/>
          <a:ext cx="889000" cy="12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68539</xdr:rowOff>
    </xdr:from>
    <xdr:ext cx="599010" cy="259045"/>
    <xdr:sp macro="" textlink="">
      <xdr:nvSpPr>
        <xdr:cNvPr id="691" name="テキスト ボックス 690"/>
        <xdr:cNvSpPr txBox="1"/>
      </xdr:nvSpPr>
      <xdr:spPr>
        <a:xfrm>
          <a:off x="14292794" y="168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161486</xdr:rowOff>
    </xdr:from>
    <xdr:to>
      <xdr:col>19</xdr:col>
      <xdr:colOff>644525</xdr:colOff>
      <xdr:row>97</xdr:row>
      <xdr:rowOff>8213</xdr:rowOff>
    </xdr:to>
    <xdr:cxnSp macro="">
      <xdr:nvCxnSpPr>
        <xdr:cNvPr id="692" name="直線コネクタ 691"/>
        <xdr:cNvCxnSpPr/>
      </xdr:nvCxnSpPr>
      <xdr:spPr>
        <a:xfrm flipV="1">
          <a:off x="12814300" y="16620686"/>
          <a:ext cx="889000" cy="1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61051</xdr:rowOff>
    </xdr:from>
    <xdr:ext cx="599010" cy="259045"/>
    <xdr:sp macro="" textlink="">
      <xdr:nvSpPr>
        <xdr:cNvPr id="694" name="テキスト ボックス 693"/>
        <xdr:cNvSpPr txBox="1"/>
      </xdr:nvSpPr>
      <xdr:spPr>
        <a:xfrm>
          <a:off x="13403794" y="168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6" name="テキスト ボックス 695"/>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136934</xdr:rowOff>
    </xdr:from>
    <xdr:to>
      <xdr:col>23</xdr:col>
      <xdr:colOff>568325</xdr:colOff>
      <xdr:row>96</xdr:row>
      <xdr:rowOff>67084</xdr:rowOff>
    </xdr:to>
    <xdr:sp macro="" textlink="">
      <xdr:nvSpPr>
        <xdr:cNvPr id="702" name="円/楕円 701"/>
        <xdr:cNvSpPr/>
      </xdr:nvSpPr>
      <xdr:spPr>
        <a:xfrm>
          <a:off x="16268700" y="1642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159811</xdr:rowOff>
    </xdr:from>
    <xdr:ext cx="599010" cy="259045"/>
    <xdr:sp macro="" textlink="">
      <xdr:nvSpPr>
        <xdr:cNvPr id="703" name="公債費該当値テキスト"/>
        <xdr:cNvSpPr txBox="1"/>
      </xdr:nvSpPr>
      <xdr:spPr>
        <a:xfrm>
          <a:off x="16370300" y="1627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427,178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132328</xdr:rowOff>
    </xdr:from>
    <xdr:to>
      <xdr:col>22</xdr:col>
      <xdr:colOff>415925</xdr:colOff>
      <xdr:row>96</xdr:row>
      <xdr:rowOff>62478</xdr:rowOff>
    </xdr:to>
    <xdr:sp macro="" textlink="">
      <xdr:nvSpPr>
        <xdr:cNvPr id="704" name="円/楕円 703"/>
        <xdr:cNvSpPr/>
      </xdr:nvSpPr>
      <xdr:spPr>
        <a:xfrm>
          <a:off x="15430500" y="1642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79005</xdr:rowOff>
    </xdr:from>
    <xdr:ext cx="599010" cy="259045"/>
    <xdr:sp macro="" textlink="">
      <xdr:nvSpPr>
        <xdr:cNvPr id="705" name="テキスト ボックス 704"/>
        <xdr:cNvSpPr txBox="1"/>
      </xdr:nvSpPr>
      <xdr:spPr>
        <a:xfrm>
          <a:off x="15181794" y="1619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430,805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156871</xdr:rowOff>
    </xdr:from>
    <xdr:to>
      <xdr:col>21</xdr:col>
      <xdr:colOff>212725</xdr:colOff>
      <xdr:row>96</xdr:row>
      <xdr:rowOff>87021</xdr:rowOff>
    </xdr:to>
    <xdr:sp macro="" textlink="">
      <xdr:nvSpPr>
        <xdr:cNvPr id="706" name="円/楕円 705"/>
        <xdr:cNvSpPr/>
      </xdr:nvSpPr>
      <xdr:spPr>
        <a:xfrm>
          <a:off x="14541500" y="1644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103548</xdr:rowOff>
    </xdr:from>
    <xdr:ext cx="599010" cy="259045"/>
    <xdr:sp macro="" textlink="">
      <xdr:nvSpPr>
        <xdr:cNvPr id="707" name="テキスト ボックス 706"/>
        <xdr:cNvSpPr txBox="1"/>
      </xdr:nvSpPr>
      <xdr:spPr>
        <a:xfrm>
          <a:off x="14292794" y="162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411,479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110686</xdr:rowOff>
    </xdr:from>
    <xdr:to>
      <xdr:col>20</xdr:col>
      <xdr:colOff>9525</xdr:colOff>
      <xdr:row>97</xdr:row>
      <xdr:rowOff>40836</xdr:rowOff>
    </xdr:to>
    <xdr:sp macro="" textlink="">
      <xdr:nvSpPr>
        <xdr:cNvPr id="708" name="円/楕円 707"/>
        <xdr:cNvSpPr/>
      </xdr:nvSpPr>
      <xdr:spPr>
        <a:xfrm>
          <a:off x="13652500" y="1656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57363</xdr:rowOff>
    </xdr:from>
    <xdr:ext cx="599010" cy="259045"/>
    <xdr:sp macro="" textlink="">
      <xdr:nvSpPr>
        <xdr:cNvPr id="709" name="テキスト ボックス 708"/>
        <xdr:cNvSpPr txBox="1"/>
      </xdr:nvSpPr>
      <xdr:spPr>
        <a:xfrm>
          <a:off x="13403794" y="1634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312,845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128863</xdr:rowOff>
    </xdr:from>
    <xdr:to>
      <xdr:col>18</xdr:col>
      <xdr:colOff>492125</xdr:colOff>
      <xdr:row>97</xdr:row>
      <xdr:rowOff>59013</xdr:rowOff>
    </xdr:to>
    <xdr:sp macro="" textlink="">
      <xdr:nvSpPr>
        <xdr:cNvPr id="710" name="円/楕円 709"/>
        <xdr:cNvSpPr/>
      </xdr:nvSpPr>
      <xdr:spPr>
        <a:xfrm>
          <a:off x="12763500" y="1658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75540</xdr:rowOff>
    </xdr:from>
    <xdr:ext cx="599010" cy="259045"/>
    <xdr:sp macro="" textlink="">
      <xdr:nvSpPr>
        <xdr:cNvPr id="711" name="テキスト ボックス 710"/>
        <xdr:cNvSpPr txBox="1"/>
      </xdr:nvSpPr>
      <xdr:spPr>
        <a:xfrm>
          <a:off x="12514794" y="1636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298,533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性質別歳出と同じく人口数</a:t>
          </a:r>
          <a:r>
            <a:rPr kumimoji="1" lang="ja-JP" altLang="en-US" sz="1300">
              <a:solidFill>
                <a:sysClr val="windowText" lastClr="000000"/>
              </a:solidFill>
              <a:latin typeface="ＭＳ Ｐゴシック"/>
            </a:rPr>
            <a:t>が４０５人と全国での</a:t>
          </a:r>
          <a:r>
            <a:rPr kumimoji="1" lang="ja-JP" altLang="en-US" sz="1300">
              <a:latin typeface="ＭＳ Ｐゴシック"/>
            </a:rPr>
            <a:t>最少（内陸部）の自治体であるため、住民一人あたりの歳出額に換算すると多くの目的別歳出で突出して上位に位置している。本年度は決算総額全体で</a:t>
          </a:r>
          <a:r>
            <a:rPr kumimoji="1" lang="ja-JP" altLang="en-US" sz="1300">
              <a:solidFill>
                <a:srgbClr val="FF0000"/>
              </a:solidFill>
              <a:latin typeface="ＭＳ Ｐゴシック"/>
            </a:rPr>
            <a:t>対前年度比</a:t>
          </a:r>
          <a:r>
            <a:rPr kumimoji="1" lang="ja-JP" altLang="en-US" sz="1300">
              <a:latin typeface="ＭＳ Ｐゴシック"/>
            </a:rPr>
            <a:t>６３，１８５千円</a:t>
          </a:r>
          <a:r>
            <a:rPr kumimoji="1" lang="ja-JP" altLang="en-US" sz="1300">
              <a:solidFill>
                <a:srgbClr val="FF0000"/>
              </a:solidFill>
              <a:latin typeface="ＭＳ Ｐゴシック"/>
            </a:rPr>
            <a:t>増と近年増加が続く</a:t>
          </a:r>
          <a:r>
            <a:rPr kumimoji="1" lang="ja-JP" altLang="en-US" sz="1300">
              <a:latin typeface="ＭＳ Ｐゴシック"/>
            </a:rPr>
            <a:t>中、特に増加が大きい目的別歳出は観光誘客等促進を目的とした施設整備事業等を行った商工費、鶏舎施設新築等の地場産業振興施設整備を含む農林水産業費となっている。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財政調整基金残高の平成２７年度末と平成２８年度末の差額は１４，４７４千円の増で、標準財政規模の５０，９８７千円の減とあわせて実質</a:t>
          </a:r>
          <a:r>
            <a:rPr kumimoji="1" lang="ja-JP" altLang="en-US" sz="1300">
              <a:solidFill>
                <a:sysClr val="windowText" lastClr="000000"/>
              </a:solidFill>
              <a:latin typeface="ＭＳ ゴシック" pitchFamily="49" charset="-128"/>
              <a:ea typeface="ＭＳ ゴシック" pitchFamily="49" charset="-128"/>
            </a:rPr>
            <a:t>収支比率のポイント</a:t>
          </a:r>
          <a:r>
            <a:rPr kumimoji="1" lang="ja-JP" altLang="en-US" sz="1300">
              <a:latin typeface="ＭＳ ゴシック" pitchFamily="49" charset="-128"/>
              <a:ea typeface="ＭＳ ゴシック" pitchFamily="49" charset="-128"/>
            </a:rPr>
            <a:t>では対前年度比で５．１ポイントの増となっている。本村では大型事業の歳出に伴う財源不足による基金繰入については、主に特定目的基金の環境改善基金を取り崩して対応しているが、今後、地方交付税や国県の補助事業の状況しだいでは財政調整基金の取り崩しの可能性があり、さらなる減少のおそれ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特別会計については４会計とも例年、黒字枠の中で大きな増減はなく、全会計ともに小幅な増減に止まっている。国民健康保険事業では事業勘定で、これまで一般財源からの繰入金が歳入の中で２０パーセント以上を占めていたが、平成２８年度は５％弱となっている。また診療勘定では歳出総額のうち村内医師不在による村の診療所の別病院からの指定管理料がほぼ全てを占め、高額な額の一般財源からの繰出金を毎年支出しているため、村内常住医師の確保による支出抑制が早急の課題となっている。今度については、高齢者人口の割合の推移については大きな増減がないと予想されるため、全会計とも歳出については変動が少ない見込み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2070771</v>
      </c>
      <c r="BO4" s="381"/>
      <c r="BP4" s="381"/>
      <c r="BQ4" s="381"/>
      <c r="BR4" s="381"/>
      <c r="BS4" s="381"/>
      <c r="BT4" s="381"/>
      <c r="BU4" s="382"/>
      <c r="BV4" s="380">
        <v>2087643</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v>
      </c>
      <c r="CU4" s="387"/>
      <c r="CV4" s="387"/>
      <c r="CW4" s="387"/>
      <c r="CX4" s="387"/>
      <c r="CY4" s="387"/>
      <c r="CZ4" s="387"/>
      <c r="DA4" s="388"/>
      <c r="DB4" s="386">
        <v>8.1</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2007405</v>
      </c>
      <c r="BO5" s="418"/>
      <c r="BP5" s="418"/>
      <c r="BQ5" s="418"/>
      <c r="BR5" s="418"/>
      <c r="BS5" s="418"/>
      <c r="BT5" s="418"/>
      <c r="BU5" s="419"/>
      <c r="BV5" s="417">
        <v>1944220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76.7</v>
      </c>
      <c r="CU5" s="415"/>
      <c r="CV5" s="415"/>
      <c r="CW5" s="415"/>
      <c r="CX5" s="415"/>
      <c r="CY5" s="415"/>
      <c r="CZ5" s="415"/>
      <c r="DA5" s="416"/>
      <c r="DB5" s="414">
        <v>80.3</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63366</v>
      </c>
      <c r="BO6" s="418"/>
      <c r="BP6" s="418"/>
      <c r="BQ6" s="418"/>
      <c r="BR6" s="418"/>
      <c r="BS6" s="418"/>
      <c r="BT6" s="418"/>
      <c r="BU6" s="419"/>
      <c r="BV6" s="417">
        <v>143423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79.5</v>
      </c>
      <c r="CU6" s="455"/>
      <c r="CV6" s="455"/>
      <c r="CW6" s="455"/>
      <c r="CX6" s="455"/>
      <c r="CY6" s="455"/>
      <c r="CZ6" s="455"/>
      <c r="DA6" s="456"/>
      <c r="DB6" s="454">
        <v>84.2</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42333</v>
      </c>
      <c r="BO7" s="418"/>
      <c r="BP7" s="418"/>
      <c r="BQ7" s="418"/>
      <c r="BR7" s="418"/>
      <c r="BS7" s="418"/>
      <c r="BT7" s="418"/>
      <c r="BU7" s="419"/>
      <c r="BV7" s="417">
        <v>82233</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706405</v>
      </c>
      <c r="CU7" s="418"/>
      <c r="CV7" s="418"/>
      <c r="CW7" s="418"/>
      <c r="CX7" s="418"/>
      <c r="CY7" s="418"/>
      <c r="CZ7" s="418"/>
      <c r="DA7" s="419"/>
      <c r="DB7" s="417">
        <v>757392</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21033</v>
      </c>
      <c r="BO8" s="418"/>
      <c r="BP8" s="418"/>
      <c r="BQ8" s="418"/>
      <c r="BR8" s="418"/>
      <c r="BS8" s="418"/>
      <c r="BT8" s="418"/>
      <c r="BU8" s="419"/>
      <c r="BV8" s="417">
        <v>61190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0.1</v>
      </c>
      <c r="CU8" s="458"/>
      <c r="CV8" s="458"/>
      <c r="CW8" s="458"/>
      <c r="CX8" s="458"/>
      <c r="CY8" s="458"/>
      <c r="CZ8" s="458"/>
      <c r="DA8" s="459"/>
      <c r="DB8" s="457">
        <v>0.09</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396</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-40157</v>
      </c>
      <c r="BO9" s="418"/>
      <c r="BP9" s="418"/>
      <c r="BQ9" s="418"/>
      <c r="BR9" s="418"/>
      <c r="BS9" s="418"/>
      <c r="BT9" s="418"/>
      <c r="BU9" s="419"/>
      <c r="BV9" s="417">
        <v>13809</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17.7</v>
      </c>
      <c r="CU9" s="415"/>
      <c r="CV9" s="415"/>
      <c r="CW9" s="415"/>
      <c r="CX9" s="415"/>
      <c r="CY9" s="415"/>
      <c r="CZ9" s="415"/>
      <c r="DA9" s="416"/>
      <c r="DB9" s="414">
        <v>14.2</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411</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2078</v>
      </c>
      <c r="BO10" s="418"/>
      <c r="BP10" s="418"/>
      <c r="BQ10" s="418"/>
      <c r="BR10" s="418"/>
      <c r="BS10" s="418"/>
      <c r="BT10" s="418"/>
      <c r="BU10" s="419"/>
      <c r="BV10" s="417">
        <v>2188</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405</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19604</v>
      </c>
      <c r="BO12" s="418"/>
      <c r="BP12" s="418"/>
      <c r="BQ12" s="418"/>
      <c r="BR12" s="418"/>
      <c r="BS12" s="418"/>
      <c r="BT12" s="418"/>
      <c r="BU12" s="419"/>
      <c r="BV12" s="417">
        <v>23153</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404</v>
      </c>
      <c r="S13" s="499"/>
      <c r="T13" s="499"/>
      <c r="U13" s="499"/>
      <c r="V13" s="500"/>
      <c r="W13" s="433" t="s">
        <v>124</v>
      </c>
      <c r="X13" s="434"/>
      <c r="Y13" s="434"/>
      <c r="Z13" s="434"/>
      <c r="AA13" s="434"/>
      <c r="AB13" s="424"/>
      <c r="AC13" s="468">
        <v>53</v>
      </c>
      <c r="AD13" s="469"/>
      <c r="AE13" s="469"/>
      <c r="AF13" s="469"/>
      <c r="AG13" s="508"/>
      <c r="AH13" s="468">
        <v>59</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-57683</v>
      </c>
      <c r="BO13" s="418"/>
      <c r="BP13" s="418"/>
      <c r="BQ13" s="418"/>
      <c r="BR13" s="418"/>
      <c r="BS13" s="418"/>
      <c r="BT13" s="418"/>
      <c r="BU13" s="419"/>
      <c r="BV13" s="417">
        <v>-7156</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8.1999999999999993</v>
      </c>
      <c r="CU13" s="415"/>
      <c r="CV13" s="415"/>
      <c r="CW13" s="415"/>
      <c r="CX13" s="415"/>
      <c r="CY13" s="415"/>
      <c r="CZ13" s="415"/>
      <c r="DA13" s="416"/>
      <c r="DB13" s="414">
        <v>7.6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420</v>
      </c>
      <c r="S14" s="499"/>
      <c r="T14" s="499"/>
      <c r="U14" s="499"/>
      <c r="V14" s="500"/>
      <c r="W14" s="407"/>
      <c r="X14" s="408"/>
      <c r="Y14" s="408"/>
      <c r="Z14" s="408"/>
      <c r="AA14" s="408"/>
      <c r="AB14" s="397"/>
      <c r="AC14" s="501">
        <v>29.3</v>
      </c>
      <c r="AD14" s="502"/>
      <c r="AE14" s="502"/>
      <c r="AF14" s="502"/>
      <c r="AG14" s="503"/>
      <c r="AH14" s="501">
        <v>30.9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419</v>
      </c>
      <c r="S15" s="499"/>
      <c r="T15" s="499"/>
      <c r="U15" s="499"/>
      <c r="V15" s="500"/>
      <c r="W15" s="433" t="s">
        <v>131</v>
      </c>
      <c r="X15" s="434"/>
      <c r="Y15" s="434"/>
      <c r="Z15" s="434"/>
      <c r="AA15" s="434"/>
      <c r="AB15" s="424"/>
      <c r="AC15" s="468">
        <v>23</v>
      </c>
      <c r="AD15" s="469"/>
      <c r="AE15" s="469"/>
      <c r="AF15" s="469"/>
      <c r="AG15" s="508"/>
      <c r="AH15" s="468">
        <v>23</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71058</v>
      </c>
      <c r="BO15" s="381"/>
      <c r="BP15" s="381"/>
      <c r="BQ15" s="381"/>
      <c r="BR15" s="381"/>
      <c r="BS15" s="381"/>
      <c r="BT15" s="381"/>
      <c r="BU15" s="382"/>
      <c r="BV15" s="380">
        <v>70929</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12.7</v>
      </c>
      <c r="AD16" s="502"/>
      <c r="AE16" s="502"/>
      <c r="AF16" s="502"/>
      <c r="AG16" s="503"/>
      <c r="AH16" s="501">
        <v>12</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663091</v>
      </c>
      <c r="BO16" s="418"/>
      <c r="BP16" s="418"/>
      <c r="BQ16" s="418"/>
      <c r="BR16" s="418"/>
      <c r="BS16" s="418"/>
      <c r="BT16" s="418"/>
      <c r="BU16" s="419"/>
      <c r="BV16" s="417">
        <v>703734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105</v>
      </c>
      <c r="AD17" s="469"/>
      <c r="AE17" s="469"/>
      <c r="AF17" s="469"/>
      <c r="AG17" s="508"/>
      <c r="AH17" s="468">
        <v>109</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90286</v>
      </c>
      <c r="BO17" s="418"/>
      <c r="BP17" s="418"/>
      <c r="BQ17" s="418"/>
      <c r="BR17" s="418"/>
      <c r="BS17" s="418"/>
      <c r="BT17" s="418"/>
      <c r="BU17" s="419"/>
      <c r="BV17" s="417">
        <v>89877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95.27</v>
      </c>
      <c r="M18" s="530"/>
      <c r="N18" s="530"/>
      <c r="O18" s="530"/>
      <c r="P18" s="530"/>
      <c r="Q18" s="530"/>
      <c r="R18" s="531"/>
      <c r="S18" s="531"/>
      <c r="T18" s="531"/>
      <c r="U18" s="531"/>
      <c r="V18" s="532"/>
      <c r="W18" s="435"/>
      <c r="X18" s="436"/>
      <c r="Y18" s="436"/>
      <c r="Z18" s="436"/>
      <c r="AA18" s="436"/>
      <c r="AB18" s="427"/>
      <c r="AC18" s="533">
        <v>58</v>
      </c>
      <c r="AD18" s="534"/>
      <c r="AE18" s="534"/>
      <c r="AF18" s="534"/>
      <c r="AG18" s="535"/>
      <c r="AH18" s="533">
        <v>57.1</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541618</v>
      </c>
      <c r="BO18" s="418"/>
      <c r="BP18" s="418"/>
      <c r="BQ18" s="418"/>
      <c r="BR18" s="418"/>
      <c r="BS18" s="418"/>
      <c r="BT18" s="418"/>
      <c r="BU18" s="419"/>
      <c r="BV18" s="417">
        <v>610954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967609</v>
      </c>
      <c r="BO19" s="418"/>
      <c r="BP19" s="418"/>
      <c r="BQ19" s="418"/>
      <c r="BR19" s="418"/>
      <c r="BS19" s="418"/>
      <c r="BT19" s="418"/>
      <c r="BU19" s="419"/>
      <c r="BV19" s="417">
        <v>1262255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210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2279354</v>
      </c>
      <c r="BO23" s="418"/>
      <c r="BP23" s="418"/>
      <c r="BQ23" s="418"/>
      <c r="BR23" s="418"/>
      <c r="BS23" s="418"/>
      <c r="BT23" s="418"/>
      <c r="BU23" s="419"/>
      <c r="BV23" s="417">
        <v>1948315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6000</v>
      </c>
      <c r="R24" s="469"/>
      <c r="S24" s="469"/>
      <c r="T24" s="469"/>
      <c r="U24" s="469"/>
      <c r="V24" s="508"/>
      <c r="W24" s="563"/>
      <c r="X24" s="551"/>
      <c r="Y24" s="552"/>
      <c r="Z24" s="467" t="s">
        <v>154</v>
      </c>
      <c r="AA24" s="447"/>
      <c r="AB24" s="447"/>
      <c r="AC24" s="447"/>
      <c r="AD24" s="447"/>
      <c r="AE24" s="447"/>
      <c r="AF24" s="447"/>
      <c r="AG24" s="448"/>
      <c r="AH24" s="468">
        <v>21</v>
      </c>
      <c r="AI24" s="469"/>
      <c r="AJ24" s="469"/>
      <c r="AK24" s="469"/>
      <c r="AL24" s="508"/>
      <c r="AM24" s="468">
        <v>56805</v>
      </c>
      <c r="AN24" s="469"/>
      <c r="AO24" s="469"/>
      <c r="AP24" s="469"/>
      <c r="AQ24" s="469"/>
      <c r="AR24" s="508"/>
      <c r="AS24" s="468">
        <v>2705</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2040988</v>
      </c>
      <c r="BO24" s="418"/>
      <c r="BP24" s="418"/>
      <c r="BQ24" s="418"/>
      <c r="BR24" s="418"/>
      <c r="BS24" s="418"/>
      <c r="BT24" s="418"/>
      <c r="BU24" s="419"/>
      <c r="BV24" s="417">
        <v>1664474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5400</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1700</v>
      </c>
      <c r="BO25" s="381"/>
      <c r="BP25" s="381"/>
      <c r="BQ25" s="381"/>
      <c r="BR25" s="381"/>
      <c r="BS25" s="381"/>
      <c r="BT25" s="381"/>
      <c r="BU25" s="382"/>
      <c r="BV25" s="380">
        <v>1700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5400</v>
      </c>
      <c r="R26" s="469"/>
      <c r="S26" s="469"/>
      <c r="T26" s="469"/>
      <c r="U26" s="469"/>
      <c r="V26" s="508"/>
      <c r="W26" s="563"/>
      <c r="X26" s="551"/>
      <c r="Y26" s="552"/>
      <c r="Z26" s="467" t="s">
        <v>160</v>
      </c>
      <c r="AA26" s="573"/>
      <c r="AB26" s="573"/>
      <c r="AC26" s="573"/>
      <c r="AD26" s="573"/>
      <c r="AE26" s="573"/>
      <c r="AF26" s="573"/>
      <c r="AG26" s="574"/>
      <c r="AH26" s="468" t="s">
        <v>122</v>
      </c>
      <c r="AI26" s="469"/>
      <c r="AJ26" s="469"/>
      <c r="AK26" s="469"/>
      <c r="AL26" s="508"/>
      <c r="AM26" s="468" t="s">
        <v>122</v>
      </c>
      <c r="AN26" s="469"/>
      <c r="AO26" s="469"/>
      <c r="AP26" s="469"/>
      <c r="AQ26" s="469"/>
      <c r="AR26" s="508"/>
      <c r="AS26" s="468" t="s">
        <v>122</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2320</v>
      </c>
      <c r="R27" s="469"/>
      <c r="S27" s="469"/>
      <c r="T27" s="469"/>
      <c r="U27" s="469"/>
      <c r="V27" s="508"/>
      <c r="W27" s="563"/>
      <c r="X27" s="551"/>
      <c r="Y27" s="552"/>
      <c r="Z27" s="467" t="s">
        <v>163</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39847</v>
      </c>
      <c r="BO27" s="587"/>
      <c r="BP27" s="587"/>
      <c r="BQ27" s="587"/>
      <c r="BR27" s="587"/>
      <c r="BS27" s="587"/>
      <c r="BT27" s="587"/>
      <c r="BU27" s="588"/>
      <c r="BV27" s="586">
        <v>39847</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1750</v>
      </c>
      <c r="R28" s="469"/>
      <c r="S28" s="469"/>
      <c r="T28" s="469"/>
      <c r="U28" s="469"/>
      <c r="V28" s="508"/>
      <c r="W28" s="563"/>
      <c r="X28" s="551"/>
      <c r="Y28" s="552"/>
      <c r="Z28" s="467" t="s">
        <v>166</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316654</v>
      </c>
      <c r="BO28" s="381"/>
      <c r="BP28" s="381"/>
      <c r="BQ28" s="381"/>
      <c r="BR28" s="381"/>
      <c r="BS28" s="381"/>
      <c r="BT28" s="381"/>
      <c r="BU28" s="382"/>
      <c r="BV28" s="380">
        <v>302180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4</v>
      </c>
      <c r="M29" s="469"/>
      <c r="N29" s="469"/>
      <c r="O29" s="469"/>
      <c r="P29" s="508"/>
      <c r="Q29" s="468">
        <v>1550</v>
      </c>
      <c r="R29" s="469"/>
      <c r="S29" s="469"/>
      <c r="T29" s="469"/>
      <c r="U29" s="469"/>
      <c r="V29" s="508"/>
      <c r="W29" s="564"/>
      <c r="X29" s="565"/>
      <c r="Y29" s="566"/>
      <c r="Z29" s="467" t="s">
        <v>170</v>
      </c>
      <c r="AA29" s="447"/>
      <c r="AB29" s="447"/>
      <c r="AC29" s="447"/>
      <c r="AD29" s="447"/>
      <c r="AE29" s="447"/>
      <c r="AF29" s="447"/>
      <c r="AG29" s="448"/>
      <c r="AH29" s="468">
        <v>21</v>
      </c>
      <c r="AI29" s="469"/>
      <c r="AJ29" s="469"/>
      <c r="AK29" s="469"/>
      <c r="AL29" s="508"/>
      <c r="AM29" s="468">
        <v>56805</v>
      </c>
      <c r="AN29" s="469"/>
      <c r="AO29" s="469"/>
      <c r="AP29" s="469"/>
      <c r="AQ29" s="469"/>
      <c r="AR29" s="508"/>
      <c r="AS29" s="468">
        <v>2705</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129985</v>
      </c>
      <c r="BO29" s="418"/>
      <c r="BP29" s="418"/>
      <c r="BQ29" s="418"/>
      <c r="BR29" s="418"/>
      <c r="BS29" s="418"/>
      <c r="BT29" s="418"/>
      <c r="BU29" s="419"/>
      <c r="BV29" s="417">
        <v>125934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844830</v>
      </c>
      <c r="BO30" s="587"/>
      <c r="BP30" s="587"/>
      <c r="BQ30" s="587"/>
      <c r="BR30" s="587"/>
      <c r="BS30" s="587"/>
      <c r="BT30" s="587"/>
      <c r="BU30" s="588"/>
      <c r="BV30" s="586">
        <v>892793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国民健康保険事業勘定特別会計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6</v>
      </c>
      <c r="BX34" s="598"/>
      <c r="BY34" s="599" t="str">
        <f>IF('各会計、関係団体の財政状況及び健全化判断比率'!B68="","",'各会計、関係団体の財政状況及び健全化判断比率'!B68)</f>
        <v>嶺北広域行政事務組合（一般会計）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一般社団法人大川村ふるさとむら公社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国民健康保険診療勘定特別会計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7</v>
      </c>
      <c r="BX35" s="598"/>
      <c r="BY35" s="599" t="str">
        <f>IF('各会計、関係団体の財政状況及び健全化判断比率'!B69="","",'各会計、関係団体の財政状況及び健全化判断比率'!B69)</f>
        <v>嶺北広域行政事務組合（特別養護老人ホーム特別会計）</v>
      </c>
      <c r="BZ35" s="599"/>
      <c r="CA35" s="599"/>
      <c r="CB35" s="599"/>
      <c r="CC35" s="599"/>
      <c r="CD35" s="599"/>
      <c r="CE35" s="599"/>
      <c r="CF35" s="599"/>
      <c r="CG35" s="599"/>
      <c r="CH35" s="599"/>
      <c r="CI35" s="599"/>
      <c r="CJ35" s="599"/>
      <c r="CK35" s="599"/>
      <c r="CL35" s="599"/>
      <c r="CM35" s="599"/>
      <c r="CN35" s="167"/>
      <c r="CO35" s="598">
        <f t="shared" ref="CO35:CO43" si="3">IF(CQ35="","",CO34+1)</f>
        <v>17</v>
      </c>
      <c r="CP35" s="598"/>
      <c r="CQ35" s="599" t="str">
        <f>IF('各会計、関係団体の財政状況及び健全化判断比率'!BS8="","",'各会計、関係団体の財政状況及び健全化判断比率'!BS8)</f>
        <v>株式会社むらびと本舗</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8</v>
      </c>
      <c r="BX36" s="598"/>
      <c r="BY36" s="599" t="str">
        <f>IF('各会計、関係団体の財政状況及び健全化判断比率'!B70="","",'各会計、関係団体の財政状況及び健全化判断比率'!B70)</f>
        <v>嶺北広域行政事務組合（介護認定審査事務特別会計）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9</v>
      </c>
      <c r="BX37" s="598"/>
      <c r="BY37" s="599" t="str">
        <f>IF('各会計、関係団体の財政状況及び健全化判断比率'!B71="","",'各会計、関係団体の財政状況及び健全化判断比率'!B71)</f>
        <v>高知県広域食肉センター事務組合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10</v>
      </c>
      <c r="BX38" s="598"/>
      <c r="BY38" s="599" t="str">
        <f>IF('各会計、関係団体の財政状況及び健全化判断比率'!B72="","",'各会計、関係団体の財政状況及び健全化判断比率'!B72)</f>
        <v>高知県後期高齢者医療広域連合（一般会計）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11</v>
      </c>
      <c r="BX39" s="598"/>
      <c r="BY39" s="599" t="str">
        <f>IF('各会計、関係団体の財政状況及び健全化判断比率'!B73="","",'各会計、関係団体の財政状況及び健全化判断比率'!B73)</f>
        <v>高知県後期高齢者医療広域連合（後期高齢者医療特別会計）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12</v>
      </c>
      <c r="BX40" s="598"/>
      <c r="BY40" s="599" t="str">
        <f>IF('各会計、関係団体の財政状況及び健全化判断比率'!B74="","",'各会計、関係団体の財政状況及び健全化判断比率'!B74)</f>
        <v>こうち人づくり広域連合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13</v>
      </c>
      <c r="BX41" s="598"/>
      <c r="BY41" s="599" t="str">
        <f>IF('各会計、関係団体の財政状況及び健全化判断比率'!B75="","",'各会計、関係団体の財政状況及び健全化判断比率'!B75)</f>
        <v>高知県市町村総合事務組合（一般会計）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14</v>
      </c>
      <c r="BX42" s="598"/>
      <c r="BY42" s="599" t="str">
        <f>IF('各会計、関係団体の財政状況及び健全化判断比率'!B76="","",'各会計、関係団体の財政状況及び健全化判断比率'!B76)</f>
        <v>高知県市町村総合事務組合（交通災害共済事業特別会計）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15</v>
      </c>
      <c r="BX43" s="598"/>
      <c r="BY43" s="599" t="str">
        <f>IF('各会計、関係団体の財政状況及び健全化判断比率'!B77="","",'各会計、関係団体の財政状況及び健全化判断比率'!B77)</f>
        <v>高知県市町村総合事務組合（会館建設事業特別会計）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84" t="s">
        <v>522</v>
      </c>
      <c r="D34" s="1184"/>
      <c r="E34" s="1185"/>
      <c r="F34" s="32">
        <v>2.79</v>
      </c>
      <c r="G34" s="33">
        <v>3.7</v>
      </c>
      <c r="H34" s="33">
        <v>6.49</v>
      </c>
      <c r="I34" s="33">
        <v>8.07</v>
      </c>
      <c r="J34" s="34">
        <v>2.97</v>
      </c>
      <c r="K34" s="22"/>
      <c r="L34" s="22"/>
      <c r="M34" s="22"/>
      <c r="N34" s="22"/>
      <c r="O34" s="22"/>
      <c r="P34" s="22"/>
    </row>
    <row r="35" spans="1:16" ht="39" customHeight="1" x14ac:dyDescent="0.15">
      <c r="A35" s="22"/>
      <c r="B35" s="35"/>
      <c r="C35" s="1178" t="s">
        <v>523</v>
      </c>
      <c r="D35" s="1179"/>
      <c r="E35" s="1180"/>
      <c r="F35" s="36">
        <v>1.1499999999999999</v>
      </c>
      <c r="G35" s="37">
        <v>0.95</v>
      </c>
      <c r="H35" s="37">
        <v>0.99</v>
      </c>
      <c r="I35" s="37">
        <v>0.84</v>
      </c>
      <c r="J35" s="38">
        <v>1.39</v>
      </c>
      <c r="K35" s="22"/>
      <c r="L35" s="22"/>
      <c r="M35" s="22"/>
      <c r="N35" s="22"/>
      <c r="O35" s="22"/>
      <c r="P35" s="22"/>
    </row>
    <row r="36" spans="1:16" ht="39" customHeight="1" x14ac:dyDescent="0.15">
      <c r="A36" s="22"/>
      <c r="B36" s="35"/>
      <c r="C36" s="1178" t="s">
        <v>524</v>
      </c>
      <c r="D36" s="1179"/>
      <c r="E36" s="1180"/>
      <c r="F36" s="36">
        <v>0.75</v>
      </c>
      <c r="G36" s="37">
        <v>0.81</v>
      </c>
      <c r="H36" s="37">
        <v>0.71</v>
      </c>
      <c r="I36" s="37">
        <v>0.53</v>
      </c>
      <c r="J36" s="38">
        <v>0.81</v>
      </c>
      <c r="K36" s="22"/>
      <c r="L36" s="22"/>
      <c r="M36" s="22"/>
      <c r="N36" s="22"/>
      <c r="O36" s="22"/>
      <c r="P36" s="22"/>
    </row>
    <row r="37" spans="1:16" ht="39" customHeight="1" x14ac:dyDescent="0.15">
      <c r="A37" s="22"/>
      <c r="B37" s="35"/>
      <c r="C37" s="1178" t="s">
        <v>525</v>
      </c>
      <c r="D37" s="1179"/>
      <c r="E37" s="1180"/>
      <c r="F37" s="36">
        <v>0.03</v>
      </c>
      <c r="G37" s="37">
        <v>0.11</v>
      </c>
      <c r="H37" s="37">
        <v>0.05</v>
      </c>
      <c r="I37" s="37">
        <v>0.12</v>
      </c>
      <c r="J37" s="38">
        <v>0.34</v>
      </c>
      <c r="K37" s="22"/>
      <c r="L37" s="22"/>
      <c r="M37" s="22"/>
      <c r="N37" s="22"/>
      <c r="O37" s="22"/>
      <c r="P37" s="22"/>
    </row>
    <row r="38" spans="1:16" ht="39" customHeight="1" x14ac:dyDescent="0.15">
      <c r="A38" s="22"/>
      <c r="B38" s="35"/>
      <c r="C38" s="1178" t="s">
        <v>526</v>
      </c>
      <c r="D38" s="1179"/>
      <c r="E38" s="1180"/>
      <c r="F38" s="36">
        <v>0</v>
      </c>
      <c r="G38" s="37">
        <v>0</v>
      </c>
      <c r="H38" s="37">
        <v>0</v>
      </c>
      <c r="I38" s="37">
        <v>0.05</v>
      </c>
      <c r="J38" s="38">
        <v>0</v>
      </c>
      <c r="K38" s="22"/>
      <c r="L38" s="22"/>
      <c r="M38" s="22"/>
      <c r="N38" s="22"/>
      <c r="O38" s="22"/>
      <c r="P38" s="22"/>
    </row>
    <row r="39" spans="1:16" ht="39" customHeight="1" x14ac:dyDescent="0.15">
      <c r="A39" s="22"/>
      <c r="B39" s="35"/>
      <c r="C39" s="1178"/>
      <c r="D39" s="1179"/>
      <c r="E39" s="1180"/>
      <c r="F39" s="36"/>
      <c r="G39" s="37"/>
      <c r="H39" s="37"/>
      <c r="I39" s="37"/>
      <c r="J39" s="38"/>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527</v>
      </c>
      <c r="D42" s="1179"/>
      <c r="E42" s="1180"/>
      <c r="F42" s="36" t="s">
        <v>472</v>
      </c>
      <c r="G42" s="37" t="s">
        <v>472</v>
      </c>
      <c r="H42" s="37" t="s">
        <v>472</v>
      </c>
      <c r="I42" s="37" t="s">
        <v>472</v>
      </c>
      <c r="J42" s="38" t="s">
        <v>472</v>
      </c>
      <c r="K42" s="22"/>
      <c r="L42" s="22"/>
      <c r="M42" s="22"/>
      <c r="N42" s="22"/>
      <c r="O42" s="22"/>
      <c r="P42" s="22"/>
    </row>
    <row r="43" spans="1:16" ht="39" customHeight="1" thickBot="1" x14ac:dyDescent="0.2">
      <c r="A43" s="22"/>
      <c r="B43" s="40"/>
      <c r="C43" s="1181" t="s">
        <v>528</v>
      </c>
      <c r="D43" s="1182"/>
      <c r="E43" s="1183"/>
      <c r="F43" s="41" t="s">
        <v>472</v>
      </c>
      <c r="G43" s="42" t="s">
        <v>472</v>
      </c>
      <c r="H43" s="42" t="s">
        <v>472</v>
      </c>
      <c r="I43" s="42" t="s">
        <v>472</v>
      </c>
      <c r="J43" s="43" t="s">
        <v>472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130</v>
      </c>
      <c r="L45" s="60">
        <v>137</v>
      </c>
      <c r="M45" s="60">
        <v>173</v>
      </c>
      <c r="N45" s="60">
        <v>180</v>
      </c>
      <c r="O45" s="61">
        <v>172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472</v>
      </c>
      <c r="L46" s="64" t="s">
        <v>472</v>
      </c>
      <c r="M46" s="64" t="s">
        <v>472</v>
      </c>
      <c r="N46" s="64" t="s">
        <v>472</v>
      </c>
      <c r="O46" s="65" t="s">
        <v>472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472</v>
      </c>
      <c r="L47" s="64" t="s">
        <v>472</v>
      </c>
      <c r="M47" s="64" t="s">
        <v>472</v>
      </c>
      <c r="N47" s="64" t="s">
        <v>472</v>
      </c>
      <c r="O47" s="65" t="s">
        <v>472</v>
      </c>
      <c r="P47" s="48"/>
      <c r="Q47" s="48"/>
      <c r="R47" s="48"/>
      <c r="S47" s="48"/>
      <c r="T47" s="48"/>
      <c r="U47" s="48"/>
    </row>
    <row r="48" spans="1:21" ht="30.75" customHeight="1" x14ac:dyDescent="0.15">
      <c r="A48" s="48"/>
      <c r="B48" s="1196"/>
      <c r="C48" s="1197"/>
      <c r="D48" s="62"/>
      <c r="E48" s="1188" t="s">
        <v>15</v>
      </c>
      <c r="F48" s="1188"/>
      <c r="G48" s="1188"/>
      <c r="H48" s="1188"/>
      <c r="I48" s="1188"/>
      <c r="J48" s="1189"/>
      <c r="K48" s="63" t="s">
        <v>472</v>
      </c>
      <c r="L48" s="64" t="s">
        <v>472</v>
      </c>
      <c r="M48" s="64" t="s">
        <v>472</v>
      </c>
      <c r="N48" s="64" t="s">
        <v>472</v>
      </c>
      <c r="O48" s="65" t="s">
        <v>472</v>
      </c>
      <c r="P48" s="48"/>
      <c r="Q48" s="48"/>
      <c r="R48" s="48"/>
      <c r="S48" s="48"/>
      <c r="T48" s="48"/>
      <c r="U48" s="48"/>
    </row>
    <row r="49" spans="1:21" ht="30.75" customHeight="1" x14ac:dyDescent="0.15">
      <c r="A49" s="48"/>
      <c r="B49" s="1196"/>
      <c r="C49" s="1197"/>
      <c r="D49" s="62"/>
      <c r="E49" s="1188" t="s">
        <v>16</v>
      </c>
      <c r="F49" s="1188"/>
      <c r="G49" s="1188"/>
      <c r="H49" s="1188"/>
      <c r="I49" s="1188"/>
      <c r="J49" s="1189"/>
      <c r="K49" s="63">
        <v>5</v>
      </c>
      <c r="L49" s="64">
        <v>5</v>
      </c>
      <c r="M49" s="64">
        <v>5</v>
      </c>
      <c r="N49" s="64">
        <v>5</v>
      </c>
      <c r="O49" s="65">
        <v>1</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472</v>
      </c>
      <c r="L50" s="64" t="s">
        <v>472</v>
      </c>
      <c r="M50" s="64" t="s">
        <v>472</v>
      </c>
      <c r="N50" s="64" t="s">
        <v>472</v>
      </c>
      <c r="O50" s="65" t="s">
        <v>472</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472</v>
      </c>
      <c r="L51" s="64" t="s">
        <v>472</v>
      </c>
      <c r="M51" s="64">
        <v>0</v>
      </c>
      <c r="N51" s="64">
        <v>1</v>
      </c>
      <c r="O51" s="65">
        <v>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99</v>
      </c>
      <c r="L52" s="64">
        <v>98</v>
      </c>
      <c r="M52" s="64">
        <v>125</v>
      </c>
      <c r="N52" s="64">
        <v>131</v>
      </c>
      <c r="O52" s="65">
        <v>129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36</v>
      </c>
      <c r="L53" s="69">
        <v>44</v>
      </c>
      <c r="M53" s="69">
        <v>53</v>
      </c>
      <c r="N53" s="69">
        <v>55</v>
      </c>
      <c r="O53" s="70">
        <v>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512</v>
      </c>
      <c r="J40" s="79" t="s">
        <v>513</v>
      </c>
      <c r="K40" s="79" t="s">
        <v>514</v>
      </c>
      <c r="L40" s="79" t="s">
        <v>515</v>
      </c>
      <c r="M40" s="80" t="s">
        <v>516</v>
      </c>
    </row>
    <row r="41" spans="2:13" ht="27.75" customHeight="1" x14ac:dyDescent="0.15">
      <c r="B41" s="1202" t="s">
        <v>24</v>
      </c>
      <c r="C41" s="1203"/>
      <c r="D41" s="81"/>
      <c r="E41" s="1208" t="s">
        <v>25</v>
      </c>
      <c r="F41" s="1208"/>
      <c r="G41" s="1208"/>
      <c r="H41" s="1209"/>
      <c r="I41" s="82">
        <v>1490</v>
      </c>
      <c r="J41" s="83">
        <v>1614</v>
      </c>
      <c r="K41" s="83">
        <v>1729</v>
      </c>
      <c r="L41" s="83">
        <v>1948</v>
      </c>
      <c r="M41" s="84">
        <v>2279</v>
      </c>
    </row>
    <row r="42" spans="2:13" ht="27.75" customHeight="1" x14ac:dyDescent="0.15">
      <c r="B42" s="1204"/>
      <c r="C42" s="1205"/>
      <c r="D42" s="85"/>
      <c r="E42" s="1210" t="s">
        <v>26</v>
      </c>
      <c r="F42" s="1210"/>
      <c r="G42" s="1210"/>
      <c r="H42" s="1211"/>
      <c r="I42" s="86" t="s">
        <v>472</v>
      </c>
      <c r="J42" s="87" t="s">
        <v>472</v>
      </c>
      <c r="K42" s="87" t="s">
        <v>472</v>
      </c>
      <c r="L42" s="87" t="s">
        <v>472</v>
      </c>
      <c r="M42" s="88" t="s">
        <v>472</v>
      </c>
    </row>
    <row r="43" spans="2:13" ht="27.75" customHeight="1" x14ac:dyDescent="0.15">
      <c r="B43" s="1204"/>
      <c r="C43" s="1205"/>
      <c r="D43" s="85"/>
      <c r="E43" s="1210" t="s">
        <v>27</v>
      </c>
      <c r="F43" s="1210"/>
      <c r="G43" s="1210"/>
      <c r="H43" s="1211"/>
      <c r="I43" s="86" t="s">
        <v>472</v>
      </c>
      <c r="J43" s="87" t="s">
        <v>472</v>
      </c>
      <c r="K43" s="87" t="s">
        <v>472</v>
      </c>
      <c r="L43" s="87" t="s">
        <v>472</v>
      </c>
      <c r="M43" s="88" t="s">
        <v>472</v>
      </c>
    </row>
    <row r="44" spans="2:13" ht="27.75" customHeight="1" x14ac:dyDescent="0.15">
      <c r="B44" s="1204"/>
      <c r="C44" s="1205"/>
      <c r="D44" s="85"/>
      <c r="E44" s="1210" t="s">
        <v>28</v>
      </c>
      <c r="F44" s="1210"/>
      <c r="G44" s="1210"/>
      <c r="H44" s="1211"/>
      <c r="I44" s="86">
        <v>14</v>
      </c>
      <c r="J44" s="87">
        <v>16</v>
      </c>
      <c r="K44" s="87">
        <v>11</v>
      </c>
      <c r="L44" s="87">
        <v>11</v>
      </c>
      <c r="M44" s="88">
        <v>12</v>
      </c>
    </row>
    <row r="45" spans="2:13" ht="27.75" customHeight="1" x14ac:dyDescent="0.15">
      <c r="B45" s="1204"/>
      <c r="C45" s="1205"/>
      <c r="D45" s="85"/>
      <c r="E45" s="1210" t="s">
        <v>29</v>
      </c>
      <c r="F45" s="1210"/>
      <c r="G45" s="1210"/>
      <c r="H45" s="1211"/>
      <c r="I45" s="86">
        <v>285</v>
      </c>
      <c r="J45" s="87">
        <v>222</v>
      </c>
      <c r="K45" s="87">
        <v>121</v>
      </c>
      <c r="L45" s="87">
        <v>200</v>
      </c>
      <c r="M45" s="88">
        <v>142</v>
      </c>
    </row>
    <row r="46" spans="2:13" ht="27.75" customHeight="1" x14ac:dyDescent="0.15">
      <c r="B46" s="1204"/>
      <c r="C46" s="1205"/>
      <c r="D46" s="89"/>
      <c r="E46" s="1210" t="s">
        <v>30</v>
      </c>
      <c r="F46" s="1210"/>
      <c r="G46" s="1210"/>
      <c r="H46" s="1211"/>
      <c r="I46" s="86" t="s">
        <v>472</v>
      </c>
      <c r="J46" s="87" t="s">
        <v>472</v>
      </c>
      <c r="K46" s="87" t="s">
        <v>472</v>
      </c>
      <c r="L46" s="87" t="s">
        <v>472</v>
      </c>
      <c r="M46" s="88" t="s">
        <v>472</v>
      </c>
    </row>
    <row r="47" spans="2:13" ht="27.75" customHeight="1" x14ac:dyDescent="0.15">
      <c r="B47" s="1204"/>
      <c r="C47" s="1205"/>
      <c r="D47" s="90"/>
      <c r="E47" s="1212" t="s">
        <v>31</v>
      </c>
      <c r="F47" s="1213"/>
      <c r="G47" s="1213"/>
      <c r="H47" s="1214"/>
      <c r="I47" s="86" t="s">
        <v>472</v>
      </c>
      <c r="J47" s="87" t="s">
        <v>472</v>
      </c>
      <c r="K47" s="87" t="s">
        <v>472</v>
      </c>
      <c r="L47" s="87" t="s">
        <v>472</v>
      </c>
      <c r="M47" s="88" t="s">
        <v>472</v>
      </c>
    </row>
    <row r="48" spans="2:13" ht="27.75" customHeight="1" x14ac:dyDescent="0.15">
      <c r="B48" s="1204"/>
      <c r="C48" s="1205"/>
      <c r="D48" s="85"/>
      <c r="E48" s="1210" t="s">
        <v>32</v>
      </c>
      <c r="F48" s="1210"/>
      <c r="G48" s="1210"/>
      <c r="H48" s="1211"/>
      <c r="I48" s="86" t="s">
        <v>472</v>
      </c>
      <c r="J48" s="87" t="s">
        <v>472</v>
      </c>
      <c r="K48" s="87" t="s">
        <v>472</v>
      </c>
      <c r="L48" s="87" t="s">
        <v>472</v>
      </c>
      <c r="M48" s="88" t="s">
        <v>472</v>
      </c>
    </row>
    <row r="49" spans="2:13" ht="27.75" customHeight="1" x14ac:dyDescent="0.15">
      <c r="B49" s="1206"/>
      <c r="C49" s="1207"/>
      <c r="D49" s="85"/>
      <c r="E49" s="1210" t="s">
        <v>33</v>
      </c>
      <c r="F49" s="1210"/>
      <c r="G49" s="1210"/>
      <c r="H49" s="1211"/>
      <c r="I49" s="86" t="s">
        <v>472</v>
      </c>
      <c r="J49" s="87" t="s">
        <v>472</v>
      </c>
      <c r="K49" s="87" t="s">
        <v>472</v>
      </c>
      <c r="L49" s="87" t="s">
        <v>472</v>
      </c>
      <c r="M49" s="88" t="s">
        <v>472</v>
      </c>
    </row>
    <row r="50" spans="2:13" ht="27.75" customHeight="1" x14ac:dyDescent="0.15">
      <c r="B50" s="1215" t="s">
        <v>34</v>
      </c>
      <c r="C50" s="1216"/>
      <c r="D50" s="91"/>
      <c r="E50" s="1210" t="s">
        <v>35</v>
      </c>
      <c r="F50" s="1210"/>
      <c r="G50" s="1210"/>
      <c r="H50" s="1211"/>
      <c r="I50" s="86">
        <v>1239</v>
      </c>
      <c r="J50" s="87">
        <v>1449</v>
      </c>
      <c r="K50" s="87">
        <v>1553</v>
      </c>
      <c r="L50" s="87">
        <v>1481</v>
      </c>
      <c r="M50" s="88">
        <v>1423</v>
      </c>
    </row>
    <row r="51" spans="2:13" ht="27.75" customHeight="1" x14ac:dyDescent="0.15">
      <c r="B51" s="1204"/>
      <c r="C51" s="1205"/>
      <c r="D51" s="85"/>
      <c r="E51" s="1210" t="s">
        <v>36</v>
      </c>
      <c r="F51" s="1210"/>
      <c r="G51" s="1210"/>
      <c r="H51" s="1211"/>
      <c r="I51" s="86">
        <v>12</v>
      </c>
      <c r="J51" s="87" t="s">
        <v>472</v>
      </c>
      <c r="K51" s="87">
        <v>65</v>
      </c>
      <c r="L51" s="87">
        <v>202</v>
      </c>
      <c r="M51" s="88">
        <v>201</v>
      </c>
    </row>
    <row r="52" spans="2:13" ht="27.75" customHeight="1" x14ac:dyDescent="0.15">
      <c r="B52" s="1206"/>
      <c r="C52" s="1207"/>
      <c r="D52" s="85"/>
      <c r="E52" s="1210" t="s">
        <v>37</v>
      </c>
      <c r="F52" s="1210"/>
      <c r="G52" s="1210"/>
      <c r="H52" s="1211"/>
      <c r="I52" s="86">
        <v>1220</v>
      </c>
      <c r="J52" s="87">
        <v>1315</v>
      </c>
      <c r="K52" s="87">
        <v>1486</v>
      </c>
      <c r="L52" s="87">
        <v>1409</v>
      </c>
      <c r="M52" s="88">
        <v>1497</v>
      </c>
    </row>
    <row r="53" spans="2:13" ht="27.75" customHeight="1" thickBot="1" x14ac:dyDescent="0.2">
      <c r="B53" s="1217" t="s">
        <v>21</v>
      </c>
      <c r="C53" s="1218"/>
      <c r="D53" s="92"/>
      <c r="E53" s="1219" t="s">
        <v>38</v>
      </c>
      <c r="F53" s="1219"/>
      <c r="G53" s="1219"/>
      <c r="H53" s="1220"/>
      <c r="I53" s="93">
        <v>-683</v>
      </c>
      <c r="J53" s="94">
        <v>-912</v>
      </c>
      <c r="K53" s="94">
        <v>-1242</v>
      </c>
      <c r="L53" s="94">
        <v>-932</v>
      </c>
      <c r="M53" s="95">
        <v>-687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543</v>
      </c>
      <c r="I42" s="354"/>
      <c r="J42" s="354"/>
      <c r="K42" s="354"/>
      <c r="L42" s="246"/>
      <c r="M42" s="246"/>
      <c r="N42" s="246"/>
      <c r="O42" s="246"/>
    </row>
    <row r="43" spans="2:17" x14ac:dyDescent="0.15">
      <c r="B43" s="250"/>
      <c r="C43" s="246"/>
      <c r="D43" s="246"/>
      <c r="E43" s="246"/>
      <c r="F43" s="246"/>
      <c r="G43" s="1233" t="s">
        <v>544</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545</v>
      </c>
    </row>
    <row r="50" spans="1:17" x14ac:dyDescent="0.15">
      <c r="B50" s="250"/>
      <c r="C50" s="246"/>
      <c r="D50" s="246"/>
      <c r="E50" s="246"/>
      <c r="F50" s="246"/>
      <c r="G50" s="1242"/>
      <c r="H50" s="1243"/>
      <c r="I50" s="1243"/>
      <c r="J50" s="1244"/>
      <c r="K50" s="356" t="s">
        <v>512</v>
      </c>
      <c r="L50" s="356" t="s">
        <v>513</v>
      </c>
      <c r="M50" s="356" t="s">
        <v>514</v>
      </c>
      <c r="N50" s="356" t="s">
        <v>515</v>
      </c>
      <c r="O50" s="356" t="s">
        <v>516</v>
      </c>
    </row>
    <row r="51" spans="1:17" x14ac:dyDescent="0.15">
      <c r="B51" s="250"/>
      <c r="C51" s="246"/>
      <c r="D51" s="246"/>
      <c r="E51" s="246"/>
      <c r="F51" s="246"/>
      <c r="G51" s="1245" t="s">
        <v>546</v>
      </c>
      <c r="H51" s="1246"/>
      <c r="I51" s="1251" t="s">
        <v>547</v>
      </c>
      <c r="J51" s="1251"/>
      <c r="K51" s="1255"/>
      <c r="L51" s="1255"/>
      <c r="M51" s="1255"/>
      <c r="N51" s="1221"/>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548</v>
      </c>
      <c r="J53" s="1231"/>
      <c r="K53" s="1256"/>
      <c r="L53" s="1256"/>
      <c r="M53" s="1256"/>
      <c r="N53" s="1253">
        <v>60.1</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549</v>
      </c>
      <c r="H55" s="1226"/>
      <c r="I55" s="1231" t="s">
        <v>547</v>
      </c>
      <c r="J55" s="1231"/>
      <c r="K55" s="1255"/>
      <c r="L55" s="1255"/>
      <c r="M55" s="1255"/>
      <c r="N55" s="1221">
        <v>0</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548</v>
      </c>
      <c r="J57" s="1223"/>
      <c r="K57" s="1256"/>
      <c r="L57" s="1256"/>
      <c r="M57" s="1256"/>
      <c r="N57" s="1253">
        <v>54.2</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550</v>
      </c>
      <c r="C63" s="246"/>
      <c r="D63" s="246"/>
      <c r="E63" s="246"/>
      <c r="F63" s="246"/>
      <c r="G63" s="246"/>
      <c r="H63" s="246"/>
      <c r="I63" s="246"/>
      <c r="J63" s="246"/>
      <c r="K63" s="246"/>
      <c r="L63" s="246"/>
      <c r="M63" s="246"/>
      <c r="N63" s="246"/>
      <c r="O63" s="246"/>
    </row>
    <row r="64" spans="1:17" x14ac:dyDescent="0.15">
      <c r="B64" s="250"/>
      <c r="C64" s="246"/>
      <c r="D64" s="246"/>
      <c r="E64" s="246"/>
      <c r="F64" s="246"/>
      <c r="G64" s="353" t="s">
        <v>543</v>
      </c>
      <c r="I64" s="354"/>
      <c r="J64" s="354"/>
      <c r="K64" s="354"/>
      <c r="L64" s="246"/>
      <c r="M64" s="246"/>
      <c r="N64" s="246"/>
      <c r="O64" s="246"/>
    </row>
    <row r="65" spans="2:30" x14ac:dyDescent="0.15">
      <c r="B65" s="250"/>
      <c r="C65" s="246"/>
      <c r="D65" s="246"/>
      <c r="E65" s="246"/>
      <c r="F65" s="246"/>
      <c r="G65" s="1233" t="s">
        <v>551</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552</v>
      </c>
      <c r="I71" s="370"/>
      <c r="J71" s="366"/>
      <c r="K71" s="366"/>
      <c r="L71" s="367"/>
      <c r="M71" s="366"/>
      <c r="N71" s="367"/>
      <c r="O71" s="368"/>
    </row>
    <row r="72" spans="2:30" x14ac:dyDescent="0.15">
      <c r="B72" s="250"/>
      <c r="C72" s="246"/>
      <c r="D72" s="246"/>
      <c r="E72" s="246"/>
      <c r="F72" s="246"/>
      <c r="G72" s="1242"/>
      <c r="H72" s="1243"/>
      <c r="I72" s="1243"/>
      <c r="J72" s="1244"/>
      <c r="K72" s="356" t="s">
        <v>512</v>
      </c>
      <c r="L72" s="356" t="s">
        <v>513</v>
      </c>
      <c r="M72" s="356" t="s">
        <v>514</v>
      </c>
      <c r="N72" s="356" t="s">
        <v>515</v>
      </c>
      <c r="O72" s="356" t="s">
        <v>516</v>
      </c>
    </row>
    <row r="73" spans="2:30" x14ac:dyDescent="0.15">
      <c r="B73" s="250"/>
      <c r="C73" s="246"/>
      <c r="D73" s="246"/>
      <c r="E73" s="246"/>
      <c r="F73" s="246"/>
      <c r="G73" s="1245" t="s">
        <v>546</v>
      </c>
      <c r="H73" s="1246"/>
      <c r="I73" s="1251" t="s">
        <v>547</v>
      </c>
      <c r="J73" s="1251"/>
      <c r="K73" s="1232"/>
      <c r="L73" s="1232"/>
      <c r="M73" s="1221"/>
      <c r="N73" s="1221"/>
      <c r="O73" s="1221"/>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553</v>
      </c>
      <c r="J75" s="1231"/>
      <c r="K75" s="1253">
        <v>7.3</v>
      </c>
      <c r="L75" s="1253">
        <v>6.2</v>
      </c>
      <c r="M75" s="1253">
        <v>6.2</v>
      </c>
      <c r="N75" s="1253">
        <v>7.6</v>
      </c>
      <c r="O75" s="1253">
        <v>8.1999999999999993</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549</v>
      </c>
      <c r="H77" s="1226"/>
      <c r="I77" s="1231" t="s">
        <v>547</v>
      </c>
      <c r="J77" s="1231"/>
      <c r="K77" s="1232">
        <v>0</v>
      </c>
      <c r="L77" s="1232">
        <v>0</v>
      </c>
      <c r="M77" s="1221">
        <v>0</v>
      </c>
      <c r="N77" s="1221">
        <v>0</v>
      </c>
      <c r="O77" s="1221">
        <v>0</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553</v>
      </c>
      <c r="J79" s="1223"/>
      <c r="K79" s="1224">
        <v>10.1</v>
      </c>
      <c r="L79" s="1224">
        <v>9.1999999999999993</v>
      </c>
      <c r="M79" s="1224">
        <v>8.1999999999999993</v>
      </c>
      <c r="N79" s="1224">
        <v>7.8</v>
      </c>
      <c r="O79" s="1224">
        <v>7.4</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511</v>
      </c>
      <c r="G2" s="113"/>
      <c r="H2" s="114"/>
    </row>
    <row r="3" spans="1:8" x14ac:dyDescent="0.15">
      <c r="A3" s="110" t="s">
        <v>504</v>
      </c>
      <c r="B3" s="115"/>
      <c r="C3" s="116"/>
      <c r="D3" s="117">
        <v>468920</v>
      </c>
      <c r="E3" s="118"/>
      <c r="F3" s="119">
        <v>228305</v>
      </c>
      <c r="G3" s="120"/>
      <c r="H3" s="121"/>
    </row>
    <row r="4" spans="1:8" x14ac:dyDescent="0.15">
      <c r="A4" s="122"/>
      <c r="B4" s="123"/>
      <c r="C4" s="124"/>
      <c r="D4" s="125">
        <v>255152</v>
      </c>
      <c r="E4" s="126"/>
      <c r="F4" s="127">
        <v>86611</v>
      </c>
      <c r="G4" s="128"/>
      <c r="H4" s="129"/>
    </row>
    <row r="5" spans="1:8" x14ac:dyDescent="0.15">
      <c r="A5" s="110" t="s">
        <v>506</v>
      </c>
      <c r="B5" s="115"/>
      <c r="C5" s="116"/>
      <c r="D5" s="117">
        <v>862257</v>
      </c>
      <c r="E5" s="118"/>
      <c r="F5" s="119">
        <v>316331</v>
      </c>
      <c r="G5" s="120"/>
      <c r="H5" s="121"/>
    </row>
    <row r="6" spans="1:8" x14ac:dyDescent="0.15">
      <c r="A6" s="122"/>
      <c r="B6" s="123"/>
      <c r="C6" s="124"/>
      <c r="D6" s="125">
        <v>525747</v>
      </c>
      <c r="E6" s="126"/>
      <c r="F6" s="127">
        <v>106387</v>
      </c>
      <c r="G6" s="128"/>
      <c r="H6" s="129"/>
    </row>
    <row r="7" spans="1:8" x14ac:dyDescent="0.15">
      <c r="A7" s="110" t="s">
        <v>507</v>
      </c>
      <c r="B7" s="115"/>
      <c r="C7" s="116"/>
      <c r="D7" s="117">
        <v>1129431</v>
      </c>
      <c r="E7" s="118"/>
      <c r="F7" s="119">
        <v>333013</v>
      </c>
      <c r="G7" s="120"/>
      <c r="H7" s="121"/>
    </row>
    <row r="8" spans="1:8" x14ac:dyDescent="0.15">
      <c r="A8" s="122"/>
      <c r="B8" s="123"/>
      <c r="C8" s="124"/>
      <c r="D8" s="125">
        <v>403952</v>
      </c>
      <c r="E8" s="126"/>
      <c r="F8" s="127">
        <v>126732</v>
      </c>
      <c r="G8" s="128"/>
      <c r="H8" s="129"/>
    </row>
    <row r="9" spans="1:8" x14ac:dyDescent="0.15">
      <c r="A9" s="110" t="s">
        <v>508</v>
      </c>
      <c r="B9" s="115"/>
      <c r="C9" s="116"/>
      <c r="D9" s="117">
        <v>1851893</v>
      </c>
      <c r="E9" s="118"/>
      <c r="F9" s="119">
        <v>280458</v>
      </c>
      <c r="G9" s="120"/>
      <c r="H9" s="121"/>
    </row>
    <row r="10" spans="1:8" x14ac:dyDescent="0.15">
      <c r="A10" s="122"/>
      <c r="B10" s="123"/>
      <c r="C10" s="124"/>
      <c r="D10" s="125">
        <v>508438</v>
      </c>
      <c r="E10" s="126"/>
      <c r="F10" s="127">
        <v>127286</v>
      </c>
      <c r="G10" s="128"/>
      <c r="H10" s="129"/>
    </row>
    <row r="11" spans="1:8" x14ac:dyDescent="0.15">
      <c r="A11" s="110" t="s">
        <v>509</v>
      </c>
      <c r="B11" s="115"/>
      <c r="C11" s="116"/>
      <c r="D11" s="117">
        <v>2090849</v>
      </c>
      <c r="E11" s="118"/>
      <c r="F11" s="119">
        <v>291945</v>
      </c>
      <c r="G11" s="120"/>
      <c r="H11" s="121"/>
    </row>
    <row r="12" spans="1:8" x14ac:dyDescent="0.15">
      <c r="A12" s="122"/>
      <c r="B12" s="123"/>
      <c r="C12" s="130"/>
      <c r="D12" s="125">
        <v>818126</v>
      </c>
      <c r="E12" s="126"/>
      <c r="F12" s="127">
        <v>127651</v>
      </c>
      <c r="G12" s="128"/>
      <c r="H12" s="129"/>
    </row>
    <row r="13" spans="1:8" x14ac:dyDescent="0.15">
      <c r="A13" s="110"/>
      <c r="B13" s="115"/>
      <c r="C13" s="131"/>
      <c r="D13" s="132">
        <v>1280670</v>
      </c>
      <c r="E13" s="133"/>
      <c r="F13" s="134">
        <v>290010</v>
      </c>
      <c r="G13" s="135"/>
      <c r="H13" s="121"/>
    </row>
    <row r="14" spans="1:8" x14ac:dyDescent="0.15">
      <c r="A14" s="122"/>
      <c r="B14" s="123"/>
      <c r="C14" s="124"/>
      <c r="D14" s="125">
        <v>502283</v>
      </c>
      <c r="E14" s="126"/>
      <c r="F14" s="127">
        <v>114933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2.8</v>
      </c>
      <c r="C19" s="136">
        <f>ROUND(VALUE(SUBSTITUTE(実質収支比率等に係る経年分析!G$48,"▲","-")),2)</f>
        <v>3.7</v>
      </c>
      <c r="D19" s="136">
        <f>ROUND(VALUE(SUBSTITUTE(実質収支比率等に係る経年分析!H$48,"▲","-")),2)</f>
        <v>6.49</v>
      </c>
      <c r="E19" s="136">
        <f>ROUND(VALUE(SUBSTITUTE(実質収支比率等に係る経年分析!I$48,"▲","-")),2)</f>
        <v>8.08</v>
      </c>
      <c r="F19" s="136">
        <f>ROUND(VALUE(SUBSTITUTE(実質収支比率等に係る経年分析!J$48,"▲","-")),2)</f>
        <v>2.98</v>
      </c>
    </row>
    <row r="20" spans="1:11" x14ac:dyDescent="0.15">
      <c r="A20" s="136" t="s">
        <v>43</v>
      </c>
      <c r="B20" s="136">
        <f>ROUND(VALUE(SUBSTITUTE(実質収支比率等に係る経年分析!F$47,"▲","-")),2)</f>
        <v>32.479999999999997</v>
      </c>
      <c r="C20" s="136">
        <f>ROUND(VALUE(SUBSTITUTE(実質収支比率等に係る経年分析!G$47,"▲","-")),2)</f>
        <v>34.78</v>
      </c>
      <c r="D20" s="136">
        <f>ROUND(VALUE(SUBSTITUTE(実質収支比率等に係る経年分析!H$47,"▲","-")),2)</f>
        <v>41</v>
      </c>
      <c r="E20" s="136">
        <f>ROUND(VALUE(SUBSTITUTE(実質収支比率等に係る経年分析!I$47,"▲","-")),2)</f>
        <v>39.9</v>
      </c>
      <c r="F20" s="136">
        <f>ROUND(VALUE(SUBSTITUTE(実質収支比率等に係る経年分析!J$47,"▲","-")),2)</f>
        <v>44.83</v>
      </c>
    </row>
    <row r="21" spans="1:11" x14ac:dyDescent="0.15">
      <c r="A21" s="136" t="s">
        <v>44</v>
      </c>
      <c r="B21" s="136">
        <f>IF(ISNUMBER(VALUE(SUBSTITUTE(実質収支比率等に係る経年分析!F$49,"▲","-"))),ROUND(VALUE(SUBSTITUTE(実質収支比率等に係る経年分析!F$49,"▲","-")),2),NA())</f>
        <v>-1.71</v>
      </c>
      <c r="C21" s="136">
        <f>IF(ISNUMBER(VALUE(SUBSTITUTE(実質収支比率等に係る経年分析!G$49,"▲","-"))),ROUND(VALUE(SUBSTITUTE(実質収支比率等に係る経年分析!G$49,"▲","-")),2),NA())</f>
        <v>-0.39</v>
      </c>
      <c r="D21" s="136">
        <f>IF(ISNUMBER(VALUE(SUBSTITUTE(実質収支比率等に係る経年分析!H$49,"▲","-"))),ROUND(VALUE(SUBSTITUTE(実質収支比率等に係る経年分析!H$49,"▲","-")),2),NA())</f>
        <v>-1.0900000000000001</v>
      </c>
      <c r="E21" s="136">
        <f>IF(ISNUMBER(VALUE(SUBSTITUTE(実質収支比率等に係る経年分析!I$49,"▲","-"))),ROUND(VALUE(SUBSTITUTE(実質収支比率等に係る経年分析!I$49,"▲","-")),2),NA())</f>
        <v>-0.94</v>
      </c>
      <c r="F21" s="136">
        <f>IF(ISNUMBER(VALUE(SUBSTITUTE(実質収支比率等に係る経年分析!J$49,"▲","-"))),ROUND(VALUE(SUBSTITUTE(実質収支比率等に係る経年分析!J$49,"▲","-")),2),NA())</f>
        <v>-8.17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国民健康保険診療勘定特別会計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0.34</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0.75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0.81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0.81</v>
      </c>
    </row>
    <row r="35" spans="1:16" x14ac:dyDescent="0.15">
      <c r="A35" s="137" t="str">
        <f>IF(連結実質赤字比率に係る赤字・黒字の構成分析!C$35="",NA(),連結実質赤字比率に係る赤字・黒字の構成分析!C$35)</f>
        <v>国民健康保険事業勘定特別会計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1.1499999999999999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0.95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0.99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0.84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1.39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2.79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6.49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8.07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2.97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99</v>
      </c>
      <c r="E42" s="138"/>
      <c r="F42" s="138"/>
      <c r="G42" s="138">
        <f>'実質公債費比率（分子）の構造'!L$52</f>
        <v>98</v>
      </c>
      <c r="H42" s="138"/>
      <c r="I42" s="138"/>
      <c r="J42" s="138">
        <f>'実質公債費比率（分子）の構造'!M$52</f>
        <v>125</v>
      </c>
      <c r="K42" s="138"/>
      <c r="L42" s="138"/>
      <c r="M42" s="138">
        <f>'実質公債費比率（分子）の構造'!N$52</f>
        <v>131</v>
      </c>
      <c r="N42" s="138"/>
      <c r="O42" s="138"/>
      <c r="P42" s="138">
        <f>'実質公債費比率（分子）の構造'!O$52</f>
        <v>129</v>
      </c>
    </row>
    <row r="43" spans="1:16" x14ac:dyDescent="0.15">
      <c r="A43" s="138" t="s">
        <v>52</v>
      </c>
      <c r="B43" s="138" t="str">
        <f>'実質公債費比率（分子）の構造'!K$51</f>
        <v>-</v>
      </c>
      <c r="C43" s="138"/>
      <c r="D43" s="138"/>
      <c r="E43" s="138" t="str">
        <f>'実質公債費比率（分子）の構造'!L$51</f>
        <v>-</v>
      </c>
      <c r="F43" s="138"/>
      <c r="G43" s="138"/>
      <c r="H43" s="138">
        <f>'実質公債費比率（分子）の構造'!M$51</f>
        <v>0</v>
      </c>
      <c r="I43" s="138"/>
      <c r="J43" s="138"/>
      <c r="K43" s="138">
        <f>'実質公債費比率（分子）の構造'!N$51</f>
        <v>1</v>
      </c>
      <c r="L43" s="138"/>
      <c r="M43" s="138"/>
      <c r="N43" s="138">
        <f>'実質公債費比率（分子）の構造'!O$51</f>
        <v>1</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5</v>
      </c>
      <c r="C45" s="138"/>
      <c r="D45" s="138"/>
      <c r="E45" s="138">
        <f>'実質公債費比率（分子）の構造'!L$49</f>
        <v>5</v>
      </c>
      <c r="F45" s="138"/>
      <c r="G45" s="138"/>
      <c r="H45" s="138">
        <f>'実質公債費比率（分子）の構造'!M$49</f>
        <v>5</v>
      </c>
      <c r="I45" s="138"/>
      <c r="J45" s="138"/>
      <c r="K45" s="138">
        <f>'実質公債費比率（分子）の構造'!N$49</f>
        <v>5</v>
      </c>
      <c r="L45" s="138"/>
      <c r="M45" s="138"/>
      <c r="N45" s="138">
        <f>'実質公債費比率（分子）の構造'!O$49</f>
        <v>1</v>
      </c>
      <c r="O45" s="138"/>
      <c r="P45" s="138"/>
    </row>
    <row r="46" spans="1:16" x14ac:dyDescent="0.15">
      <c r="A46" s="138" t="s">
        <v>55</v>
      </c>
      <c r="B46" s="138" t="str">
        <f>'実質公債費比率（分子）の構造'!K$48</f>
        <v>-</v>
      </c>
      <c r="C46" s="138"/>
      <c r="D46" s="138"/>
      <c r="E46" s="138" t="str">
        <f>'実質公債費比率（分子）の構造'!L$48</f>
        <v>-</v>
      </c>
      <c r="F46" s="138"/>
      <c r="G46" s="138"/>
      <c r="H46" s="138" t="str">
        <f>'実質公債費比率（分子）の構造'!M$48</f>
        <v>-</v>
      </c>
      <c r="I46" s="138"/>
      <c r="J46" s="138"/>
      <c r="K46" s="138" t="str">
        <f>'実質公債費比率（分子）の構造'!N$48</f>
        <v>-</v>
      </c>
      <c r="L46" s="138"/>
      <c r="M46" s="138"/>
      <c r="N46" s="138" t="str">
        <f>'実質公債費比率（分子）の構造'!O$48</f>
        <v>-</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130</v>
      </c>
      <c r="C49" s="138"/>
      <c r="D49" s="138"/>
      <c r="E49" s="138">
        <f>'実質公債費比率（分子）の構造'!L$45</f>
        <v>137</v>
      </c>
      <c r="F49" s="138"/>
      <c r="G49" s="138"/>
      <c r="H49" s="138">
        <f>'実質公債費比率（分子）の構造'!M$45</f>
        <v>173</v>
      </c>
      <c r="I49" s="138"/>
      <c r="J49" s="138"/>
      <c r="K49" s="138">
        <f>'実質公債費比率（分子）の構造'!N$45</f>
        <v>180</v>
      </c>
      <c r="L49" s="138"/>
      <c r="M49" s="138"/>
      <c r="N49" s="138">
        <f>'実質公債費比率（分子）の構造'!O$45</f>
        <v>172</v>
      </c>
      <c r="O49" s="138"/>
      <c r="P49" s="138"/>
    </row>
    <row r="50" spans="1:16" x14ac:dyDescent="0.15">
      <c r="A50" s="138" t="s">
        <v>59</v>
      </c>
      <c r="B50" s="138" t="e">
        <f>NA()</f>
        <v>#N/A</v>
      </c>
      <c r="C50" s="138">
        <f>IF(ISNUMBER('実質公債費比率（分子）の構造'!K$53),'実質公債費比率（分子）の構造'!K$53,NA())</f>
        <v>36</v>
      </c>
      <c r="D50" s="138" t="e">
        <f>NA()</f>
        <v>#N/A</v>
      </c>
      <c r="E50" s="138" t="e">
        <f>NA()</f>
        <v>#N/A</v>
      </c>
      <c r="F50" s="138">
        <f>IF(ISNUMBER('実質公債費比率（分子）の構造'!L$53),'実質公債費比率（分子）の構造'!L$53,NA())</f>
        <v>44</v>
      </c>
      <c r="G50" s="138" t="e">
        <f>NA()</f>
        <v>#N/A</v>
      </c>
      <c r="H50" s="138" t="e">
        <f>NA()</f>
        <v>#N/A</v>
      </c>
      <c r="I50" s="138">
        <f>IF(ISNUMBER('実質公債費比率（分子）の構造'!M$53),'実質公債費比率（分子）の構造'!M$53,NA())</f>
        <v>53</v>
      </c>
      <c r="J50" s="138" t="e">
        <f>NA()</f>
        <v>#N/A</v>
      </c>
      <c r="K50" s="138" t="e">
        <f>NA()</f>
        <v>#N/A</v>
      </c>
      <c r="L50" s="138">
        <f>IF(ISNUMBER('実質公債費比率（分子）の構造'!N$53),'実質公債費比率（分子）の構造'!N$53,NA())</f>
        <v>55</v>
      </c>
      <c r="M50" s="138" t="e">
        <f>NA()</f>
        <v>#N/A</v>
      </c>
      <c r="N50" s="138" t="e">
        <f>NA()</f>
        <v>#N/A</v>
      </c>
      <c r="O50" s="138">
        <f>IF(ISNUMBER('実質公債費比率（分子）の構造'!O$53),'実質公債費比率（分子）の構造'!O$53,NA())</f>
        <v>45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1220</v>
      </c>
      <c r="E56" s="137"/>
      <c r="F56" s="137"/>
      <c r="G56" s="137">
        <f>'将来負担比率（分子）の構造'!J$52</f>
        <v>1315</v>
      </c>
      <c r="H56" s="137"/>
      <c r="I56" s="137"/>
      <c r="J56" s="137">
        <f>'将来負担比率（分子）の構造'!K$52</f>
        <v>1486</v>
      </c>
      <c r="K56" s="137"/>
      <c r="L56" s="137"/>
      <c r="M56" s="137">
        <f>'将来負担比率（分子）の構造'!L$52</f>
        <v>1409</v>
      </c>
      <c r="N56" s="137"/>
      <c r="O56" s="137"/>
      <c r="P56" s="137">
        <f>'将来負担比率（分子）の構造'!M$52</f>
        <v>1497</v>
      </c>
    </row>
    <row r="57" spans="1:16" x14ac:dyDescent="0.15">
      <c r="A57" s="137" t="s">
        <v>36</v>
      </c>
      <c r="B57" s="137"/>
      <c r="C57" s="137"/>
      <c r="D57" s="137">
        <f>'将来負担比率（分子）の構造'!I$51</f>
        <v>12</v>
      </c>
      <c r="E57" s="137"/>
      <c r="F57" s="137"/>
      <c r="G57" s="137" t="str">
        <f>'将来負担比率（分子）の構造'!J$51</f>
        <v>-</v>
      </c>
      <c r="H57" s="137"/>
      <c r="I57" s="137"/>
      <c r="J57" s="137">
        <f>'将来負担比率（分子）の構造'!K$51</f>
        <v>65</v>
      </c>
      <c r="K57" s="137"/>
      <c r="L57" s="137"/>
      <c r="M57" s="137">
        <f>'将来負担比率（分子）の構造'!L$51</f>
        <v>202</v>
      </c>
      <c r="N57" s="137"/>
      <c r="O57" s="137"/>
      <c r="P57" s="137">
        <f>'将来負担比率（分子）の構造'!M$51</f>
        <v>201</v>
      </c>
    </row>
    <row r="58" spans="1:16" x14ac:dyDescent="0.15">
      <c r="A58" s="137" t="s">
        <v>35</v>
      </c>
      <c r="B58" s="137"/>
      <c r="C58" s="137"/>
      <c r="D58" s="137">
        <f>'将来負担比率（分子）の構造'!I$50</f>
        <v>1239</v>
      </c>
      <c r="E58" s="137"/>
      <c r="F58" s="137"/>
      <c r="G58" s="137">
        <f>'将来負担比率（分子）の構造'!J$50</f>
        <v>1449</v>
      </c>
      <c r="H58" s="137"/>
      <c r="I58" s="137"/>
      <c r="J58" s="137">
        <f>'将来負担比率（分子）の構造'!K$50</f>
        <v>1553</v>
      </c>
      <c r="K58" s="137"/>
      <c r="L58" s="137"/>
      <c r="M58" s="137">
        <f>'将来負担比率（分子）の構造'!L$50</f>
        <v>1481</v>
      </c>
      <c r="N58" s="137"/>
      <c r="O58" s="137"/>
      <c r="P58" s="137">
        <f>'将来負担比率（分子）の構造'!M$50</f>
        <v>1423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285</v>
      </c>
      <c r="C62" s="137"/>
      <c r="D62" s="137"/>
      <c r="E62" s="137">
        <f>'将来負担比率（分子）の構造'!J$45</f>
        <v>222</v>
      </c>
      <c r="F62" s="137"/>
      <c r="G62" s="137"/>
      <c r="H62" s="137">
        <f>'将来負担比率（分子）の構造'!K$45</f>
        <v>121</v>
      </c>
      <c r="I62" s="137"/>
      <c r="J62" s="137"/>
      <c r="K62" s="137">
        <f>'将来負担比率（分子）の構造'!L$45</f>
        <v>200</v>
      </c>
      <c r="L62" s="137"/>
      <c r="M62" s="137"/>
      <c r="N62" s="137">
        <f>'将来負担比率（分子）の構造'!M$45</f>
        <v>142</v>
      </c>
      <c r="O62" s="137"/>
      <c r="P62" s="137"/>
    </row>
    <row r="63" spans="1:16" x14ac:dyDescent="0.15">
      <c r="A63" s="137" t="s">
        <v>28</v>
      </c>
      <c r="B63" s="137">
        <f>'将来負担比率（分子）の構造'!I$44</f>
        <v>14</v>
      </c>
      <c r="C63" s="137"/>
      <c r="D63" s="137"/>
      <c r="E63" s="137">
        <f>'将来負担比率（分子）の構造'!J$44</f>
        <v>16</v>
      </c>
      <c r="F63" s="137"/>
      <c r="G63" s="137"/>
      <c r="H63" s="137">
        <f>'将来負担比率（分子）の構造'!K$44</f>
        <v>11</v>
      </c>
      <c r="I63" s="137"/>
      <c r="J63" s="137"/>
      <c r="K63" s="137">
        <f>'将来負担比率（分子）の構造'!L$44</f>
        <v>11</v>
      </c>
      <c r="L63" s="137"/>
      <c r="M63" s="137"/>
      <c r="N63" s="137">
        <f>'将来負担比率（分子）の構造'!M$44</f>
        <v>12</v>
      </c>
      <c r="O63" s="137"/>
      <c r="P63" s="137"/>
    </row>
    <row r="64" spans="1:16" x14ac:dyDescent="0.15">
      <c r="A64" s="137" t="s">
        <v>27</v>
      </c>
      <c r="B64" s="137" t="str">
        <f>'将来負担比率（分子）の構造'!I$43</f>
        <v>-</v>
      </c>
      <c r="C64" s="137"/>
      <c r="D64" s="137"/>
      <c r="E64" s="137" t="str">
        <f>'将来負担比率（分子）の構造'!J$43</f>
        <v>-</v>
      </c>
      <c r="F64" s="137"/>
      <c r="G64" s="137"/>
      <c r="H64" s="137" t="str">
        <f>'将来負担比率（分子）の構造'!K$43</f>
        <v>-</v>
      </c>
      <c r="I64" s="137"/>
      <c r="J64" s="137"/>
      <c r="K64" s="137" t="str">
        <f>'将来負担比率（分子）の構造'!L$43</f>
        <v>-</v>
      </c>
      <c r="L64" s="137"/>
      <c r="M64" s="137"/>
      <c r="N64" s="137" t="str">
        <f>'将来負担比率（分子）の構造'!M$43</f>
        <v>-</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1490</v>
      </c>
      <c r="C66" s="137"/>
      <c r="D66" s="137"/>
      <c r="E66" s="137">
        <f>'将来負担比率（分子）の構造'!J$41</f>
        <v>1614</v>
      </c>
      <c r="F66" s="137"/>
      <c r="G66" s="137"/>
      <c r="H66" s="137">
        <f>'将来負担比率（分子）の構造'!K$41</f>
        <v>1729</v>
      </c>
      <c r="I66" s="137"/>
      <c r="J66" s="137"/>
      <c r="K66" s="137">
        <f>'将来負担比率（分子）の構造'!L$41</f>
        <v>1948</v>
      </c>
      <c r="L66" s="137"/>
      <c r="M66" s="137"/>
      <c r="N66" s="137">
        <f>'将来負担比率（分子）の構造'!M$41</f>
        <v>2279</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73416</v>
      </c>
      <c r="S5" s="615"/>
      <c r="T5" s="615"/>
      <c r="U5" s="615"/>
      <c r="V5" s="615"/>
      <c r="W5" s="615"/>
      <c r="X5" s="615"/>
      <c r="Y5" s="616"/>
      <c r="Z5" s="617">
        <v>3.5</v>
      </c>
      <c r="AA5" s="617"/>
      <c r="AB5" s="617"/>
      <c r="AC5" s="617"/>
      <c r="AD5" s="618">
        <v>73416</v>
      </c>
      <c r="AE5" s="618"/>
      <c r="AF5" s="618"/>
      <c r="AG5" s="618"/>
      <c r="AH5" s="618"/>
      <c r="AI5" s="618"/>
      <c r="AJ5" s="618"/>
      <c r="AK5" s="618"/>
      <c r="AL5" s="619">
        <v>10.8</v>
      </c>
      <c r="AM5" s="620"/>
      <c r="AN5" s="620"/>
      <c r="AO5" s="621"/>
      <c r="AP5" s="611" t="s">
        <v>209</v>
      </c>
      <c r="AQ5" s="612"/>
      <c r="AR5" s="612"/>
      <c r="AS5" s="612"/>
      <c r="AT5" s="612"/>
      <c r="AU5" s="612"/>
      <c r="AV5" s="612"/>
      <c r="AW5" s="612"/>
      <c r="AX5" s="612"/>
      <c r="AY5" s="612"/>
      <c r="AZ5" s="612"/>
      <c r="BA5" s="612"/>
      <c r="BB5" s="612"/>
      <c r="BC5" s="612"/>
      <c r="BD5" s="612"/>
      <c r="BE5" s="612"/>
      <c r="BF5" s="613"/>
      <c r="BG5" s="625">
        <v>73416</v>
      </c>
      <c r="BH5" s="626"/>
      <c r="BI5" s="626"/>
      <c r="BJ5" s="626"/>
      <c r="BK5" s="626"/>
      <c r="BL5" s="626"/>
      <c r="BM5" s="626"/>
      <c r="BN5" s="627"/>
      <c r="BO5" s="628">
        <v>100</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7537</v>
      </c>
      <c r="S6" s="626"/>
      <c r="T6" s="626"/>
      <c r="U6" s="626"/>
      <c r="V6" s="626"/>
      <c r="W6" s="626"/>
      <c r="X6" s="626"/>
      <c r="Y6" s="627"/>
      <c r="Z6" s="628">
        <v>0.4</v>
      </c>
      <c r="AA6" s="628"/>
      <c r="AB6" s="628"/>
      <c r="AC6" s="628"/>
      <c r="AD6" s="629">
        <v>7537</v>
      </c>
      <c r="AE6" s="629"/>
      <c r="AF6" s="629"/>
      <c r="AG6" s="629"/>
      <c r="AH6" s="629"/>
      <c r="AI6" s="629"/>
      <c r="AJ6" s="629"/>
      <c r="AK6" s="629"/>
      <c r="AL6" s="630">
        <v>1.1000000000000001</v>
      </c>
      <c r="AM6" s="631"/>
      <c r="AN6" s="631"/>
      <c r="AO6" s="632"/>
      <c r="AP6" s="622" t="s">
        <v>215</v>
      </c>
      <c r="AQ6" s="623"/>
      <c r="AR6" s="623"/>
      <c r="AS6" s="623"/>
      <c r="AT6" s="623"/>
      <c r="AU6" s="623"/>
      <c r="AV6" s="623"/>
      <c r="AW6" s="623"/>
      <c r="AX6" s="623"/>
      <c r="AY6" s="623"/>
      <c r="AZ6" s="623"/>
      <c r="BA6" s="623"/>
      <c r="BB6" s="623"/>
      <c r="BC6" s="623"/>
      <c r="BD6" s="623"/>
      <c r="BE6" s="623"/>
      <c r="BF6" s="624"/>
      <c r="BG6" s="625">
        <v>73416</v>
      </c>
      <c r="BH6" s="626"/>
      <c r="BI6" s="626"/>
      <c r="BJ6" s="626"/>
      <c r="BK6" s="626"/>
      <c r="BL6" s="626"/>
      <c r="BM6" s="626"/>
      <c r="BN6" s="627"/>
      <c r="BO6" s="628">
        <v>100</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30557</v>
      </c>
      <c r="CS6" s="626"/>
      <c r="CT6" s="626"/>
      <c r="CU6" s="626"/>
      <c r="CV6" s="626"/>
      <c r="CW6" s="626"/>
      <c r="CX6" s="626"/>
      <c r="CY6" s="627"/>
      <c r="CZ6" s="628">
        <v>1.5</v>
      </c>
      <c r="DA6" s="628"/>
      <c r="DB6" s="628"/>
      <c r="DC6" s="628"/>
      <c r="DD6" s="634" t="s">
        <v>210</v>
      </c>
      <c r="DE6" s="626"/>
      <c r="DF6" s="626"/>
      <c r="DG6" s="626"/>
      <c r="DH6" s="626"/>
      <c r="DI6" s="626"/>
      <c r="DJ6" s="626"/>
      <c r="DK6" s="626"/>
      <c r="DL6" s="626"/>
      <c r="DM6" s="626"/>
      <c r="DN6" s="626"/>
      <c r="DO6" s="626"/>
      <c r="DP6" s="627"/>
      <c r="DQ6" s="634">
        <v>30557</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126</v>
      </c>
      <c r="S7" s="626"/>
      <c r="T7" s="626"/>
      <c r="U7" s="626"/>
      <c r="V7" s="626"/>
      <c r="W7" s="626"/>
      <c r="X7" s="626"/>
      <c r="Y7" s="627"/>
      <c r="Z7" s="628">
        <v>0</v>
      </c>
      <c r="AA7" s="628"/>
      <c r="AB7" s="628"/>
      <c r="AC7" s="628"/>
      <c r="AD7" s="629">
        <v>126</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21367</v>
      </c>
      <c r="BH7" s="626"/>
      <c r="BI7" s="626"/>
      <c r="BJ7" s="626"/>
      <c r="BK7" s="626"/>
      <c r="BL7" s="626"/>
      <c r="BM7" s="626"/>
      <c r="BN7" s="627"/>
      <c r="BO7" s="628">
        <v>29.1</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491660</v>
      </c>
      <c r="CS7" s="626"/>
      <c r="CT7" s="626"/>
      <c r="CU7" s="626"/>
      <c r="CV7" s="626"/>
      <c r="CW7" s="626"/>
      <c r="CX7" s="626"/>
      <c r="CY7" s="627"/>
      <c r="CZ7" s="628">
        <v>24.5</v>
      </c>
      <c r="DA7" s="628"/>
      <c r="DB7" s="628"/>
      <c r="DC7" s="628"/>
      <c r="DD7" s="634">
        <v>60167</v>
      </c>
      <c r="DE7" s="626"/>
      <c r="DF7" s="626"/>
      <c r="DG7" s="626"/>
      <c r="DH7" s="626"/>
      <c r="DI7" s="626"/>
      <c r="DJ7" s="626"/>
      <c r="DK7" s="626"/>
      <c r="DL7" s="626"/>
      <c r="DM7" s="626"/>
      <c r="DN7" s="626"/>
      <c r="DO7" s="626"/>
      <c r="DP7" s="627"/>
      <c r="DQ7" s="634">
        <v>285271</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129</v>
      </c>
      <c r="S8" s="626"/>
      <c r="T8" s="626"/>
      <c r="U8" s="626"/>
      <c r="V8" s="626"/>
      <c r="W8" s="626"/>
      <c r="X8" s="626"/>
      <c r="Y8" s="627"/>
      <c r="Z8" s="628">
        <v>0</v>
      </c>
      <c r="AA8" s="628"/>
      <c r="AB8" s="628"/>
      <c r="AC8" s="628"/>
      <c r="AD8" s="629">
        <v>129</v>
      </c>
      <c r="AE8" s="629"/>
      <c r="AF8" s="629"/>
      <c r="AG8" s="629"/>
      <c r="AH8" s="629"/>
      <c r="AI8" s="629"/>
      <c r="AJ8" s="629"/>
      <c r="AK8" s="629"/>
      <c r="AL8" s="630">
        <v>0</v>
      </c>
      <c r="AM8" s="631"/>
      <c r="AN8" s="631"/>
      <c r="AO8" s="632"/>
      <c r="AP8" s="622" t="s">
        <v>221</v>
      </c>
      <c r="AQ8" s="623"/>
      <c r="AR8" s="623"/>
      <c r="AS8" s="623"/>
      <c r="AT8" s="623"/>
      <c r="AU8" s="623"/>
      <c r="AV8" s="623"/>
      <c r="AW8" s="623"/>
      <c r="AX8" s="623"/>
      <c r="AY8" s="623"/>
      <c r="AZ8" s="623"/>
      <c r="BA8" s="623"/>
      <c r="BB8" s="623"/>
      <c r="BC8" s="623"/>
      <c r="BD8" s="623"/>
      <c r="BE8" s="623"/>
      <c r="BF8" s="624"/>
      <c r="BG8" s="625">
        <v>602</v>
      </c>
      <c r="BH8" s="626"/>
      <c r="BI8" s="626"/>
      <c r="BJ8" s="626"/>
      <c r="BK8" s="626"/>
      <c r="BL8" s="626"/>
      <c r="BM8" s="626"/>
      <c r="BN8" s="627"/>
      <c r="BO8" s="628">
        <v>0.8</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140242</v>
      </c>
      <c r="CS8" s="626"/>
      <c r="CT8" s="626"/>
      <c r="CU8" s="626"/>
      <c r="CV8" s="626"/>
      <c r="CW8" s="626"/>
      <c r="CX8" s="626"/>
      <c r="CY8" s="627"/>
      <c r="CZ8" s="628">
        <v>7</v>
      </c>
      <c r="DA8" s="628"/>
      <c r="DB8" s="628"/>
      <c r="DC8" s="628"/>
      <c r="DD8" s="634">
        <v>420</v>
      </c>
      <c r="DE8" s="626"/>
      <c r="DF8" s="626"/>
      <c r="DG8" s="626"/>
      <c r="DH8" s="626"/>
      <c r="DI8" s="626"/>
      <c r="DJ8" s="626"/>
      <c r="DK8" s="626"/>
      <c r="DL8" s="626"/>
      <c r="DM8" s="626"/>
      <c r="DN8" s="626"/>
      <c r="DO8" s="626"/>
      <c r="DP8" s="627"/>
      <c r="DQ8" s="634">
        <v>78548</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77</v>
      </c>
      <c r="S9" s="626"/>
      <c r="T9" s="626"/>
      <c r="U9" s="626"/>
      <c r="V9" s="626"/>
      <c r="W9" s="626"/>
      <c r="X9" s="626"/>
      <c r="Y9" s="627"/>
      <c r="Z9" s="628">
        <v>0</v>
      </c>
      <c r="AA9" s="628"/>
      <c r="AB9" s="628"/>
      <c r="AC9" s="628"/>
      <c r="AD9" s="629">
        <v>77</v>
      </c>
      <c r="AE9" s="629"/>
      <c r="AF9" s="629"/>
      <c r="AG9" s="629"/>
      <c r="AH9" s="629"/>
      <c r="AI9" s="629"/>
      <c r="AJ9" s="629"/>
      <c r="AK9" s="629"/>
      <c r="AL9" s="630">
        <v>0</v>
      </c>
      <c r="AM9" s="631"/>
      <c r="AN9" s="631"/>
      <c r="AO9" s="632"/>
      <c r="AP9" s="622" t="s">
        <v>224</v>
      </c>
      <c r="AQ9" s="623"/>
      <c r="AR9" s="623"/>
      <c r="AS9" s="623"/>
      <c r="AT9" s="623"/>
      <c r="AU9" s="623"/>
      <c r="AV9" s="623"/>
      <c r="AW9" s="623"/>
      <c r="AX9" s="623"/>
      <c r="AY9" s="623"/>
      <c r="AZ9" s="623"/>
      <c r="BA9" s="623"/>
      <c r="BB9" s="623"/>
      <c r="BC9" s="623"/>
      <c r="BD9" s="623"/>
      <c r="BE9" s="623"/>
      <c r="BF9" s="624"/>
      <c r="BG9" s="625">
        <v>15974</v>
      </c>
      <c r="BH9" s="626"/>
      <c r="BI9" s="626"/>
      <c r="BJ9" s="626"/>
      <c r="BK9" s="626"/>
      <c r="BL9" s="626"/>
      <c r="BM9" s="626"/>
      <c r="BN9" s="627"/>
      <c r="BO9" s="628">
        <v>21.8</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45116</v>
      </c>
      <c r="CS9" s="626"/>
      <c r="CT9" s="626"/>
      <c r="CU9" s="626"/>
      <c r="CV9" s="626"/>
      <c r="CW9" s="626"/>
      <c r="CX9" s="626"/>
      <c r="CY9" s="627"/>
      <c r="CZ9" s="628">
        <v>2.2000000000000002</v>
      </c>
      <c r="DA9" s="628"/>
      <c r="DB9" s="628"/>
      <c r="DC9" s="628"/>
      <c r="DD9" s="634" t="s">
        <v>112</v>
      </c>
      <c r="DE9" s="626"/>
      <c r="DF9" s="626"/>
      <c r="DG9" s="626"/>
      <c r="DH9" s="626"/>
      <c r="DI9" s="626"/>
      <c r="DJ9" s="626"/>
      <c r="DK9" s="626"/>
      <c r="DL9" s="626"/>
      <c r="DM9" s="626"/>
      <c r="DN9" s="626"/>
      <c r="DO9" s="626"/>
      <c r="DP9" s="627"/>
      <c r="DQ9" s="634">
        <v>28627</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7433</v>
      </c>
      <c r="S10" s="626"/>
      <c r="T10" s="626"/>
      <c r="U10" s="626"/>
      <c r="V10" s="626"/>
      <c r="W10" s="626"/>
      <c r="X10" s="626"/>
      <c r="Y10" s="627"/>
      <c r="Z10" s="628">
        <v>0.4</v>
      </c>
      <c r="AA10" s="628"/>
      <c r="AB10" s="628"/>
      <c r="AC10" s="628"/>
      <c r="AD10" s="629">
        <v>7433</v>
      </c>
      <c r="AE10" s="629"/>
      <c r="AF10" s="629"/>
      <c r="AG10" s="629"/>
      <c r="AH10" s="629"/>
      <c r="AI10" s="629"/>
      <c r="AJ10" s="629"/>
      <c r="AK10" s="629"/>
      <c r="AL10" s="630">
        <v>1.1000000000000001</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1770</v>
      </c>
      <c r="BH10" s="626"/>
      <c r="BI10" s="626"/>
      <c r="BJ10" s="626"/>
      <c r="BK10" s="626"/>
      <c r="BL10" s="626"/>
      <c r="BM10" s="626"/>
      <c r="BN10" s="627"/>
      <c r="BO10" s="628">
        <v>2.4</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3021</v>
      </c>
      <c r="BH11" s="626"/>
      <c r="BI11" s="626"/>
      <c r="BJ11" s="626"/>
      <c r="BK11" s="626"/>
      <c r="BL11" s="626"/>
      <c r="BM11" s="626"/>
      <c r="BN11" s="627"/>
      <c r="BO11" s="628">
        <v>4.0999999999999996</v>
      </c>
      <c r="BP11" s="628"/>
      <c r="BQ11" s="628"/>
      <c r="BR11" s="628"/>
      <c r="BS11" s="634" t="s">
        <v>112</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582279</v>
      </c>
      <c r="CS11" s="626"/>
      <c r="CT11" s="626"/>
      <c r="CU11" s="626"/>
      <c r="CV11" s="626"/>
      <c r="CW11" s="626"/>
      <c r="CX11" s="626"/>
      <c r="CY11" s="627"/>
      <c r="CZ11" s="628">
        <v>29</v>
      </c>
      <c r="DA11" s="628"/>
      <c r="DB11" s="628"/>
      <c r="DC11" s="628"/>
      <c r="DD11" s="634">
        <v>486799</v>
      </c>
      <c r="DE11" s="626"/>
      <c r="DF11" s="626"/>
      <c r="DG11" s="626"/>
      <c r="DH11" s="626"/>
      <c r="DI11" s="626"/>
      <c r="DJ11" s="626"/>
      <c r="DK11" s="626"/>
      <c r="DL11" s="626"/>
      <c r="DM11" s="626"/>
      <c r="DN11" s="626"/>
      <c r="DO11" s="626"/>
      <c r="DP11" s="627"/>
      <c r="DQ11" s="634">
        <v>91163</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49450</v>
      </c>
      <c r="BH12" s="626"/>
      <c r="BI12" s="626"/>
      <c r="BJ12" s="626"/>
      <c r="BK12" s="626"/>
      <c r="BL12" s="626"/>
      <c r="BM12" s="626"/>
      <c r="BN12" s="627"/>
      <c r="BO12" s="628">
        <v>67.400000000000006</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52914</v>
      </c>
      <c r="CS12" s="626"/>
      <c r="CT12" s="626"/>
      <c r="CU12" s="626"/>
      <c r="CV12" s="626"/>
      <c r="CW12" s="626"/>
      <c r="CX12" s="626"/>
      <c r="CY12" s="627"/>
      <c r="CZ12" s="628">
        <v>2.6</v>
      </c>
      <c r="DA12" s="628"/>
      <c r="DB12" s="628"/>
      <c r="DC12" s="628"/>
      <c r="DD12" s="634">
        <v>18470</v>
      </c>
      <c r="DE12" s="626"/>
      <c r="DF12" s="626"/>
      <c r="DG12" s="626"/>
      <c r="DH12" s="626"/>
      <c r="DI12" s="626"/>
      <c r="DJ12" s="626"/>
      <c r="DK12" s="626"/>
      <c r="DL12" s="626"/>
      <c r="DM12" s="626"/>
      <c r="DN12" s="626"/>
      <c r="DO12" s="626"/>
      <c r="DP12" s="627"/>
      <c r="DQ12" s="634">
        <v>51219</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1036</v>
      </c>
      <c r="S13" s="626"/>
      <c r="T13" s="626"/>
      <c r="U13" s="626"/>
      <c r="V13" s="626"/>
      <c r="W13" s="626"/>
      <c r="X13" s="626"/>
      <c r="Y13" s="627"/>
      <c r="Z13" s="628">
        <v>0.1</v>
      </c>
      <c r="AA13" s="628"/>
      <c r="AB13" s="628"/>
      <c r="AC13" s="628"/>
      <c r="AD13" s="629">
        <v>1036</v>
      </c>
      <c r="AE13" s="629"/>
      <c r="AF13" s="629"/>
      <c r="AG13" s="629"/>
      <c r="AH13" s="629"/>
      <c r="AI13" s="629"/>
      <c r="AJ13" s="629"/>
      <c r="AK13" s="629"/>
      <c r="AL13" s="630">
        <v>0.2</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47482</v>
      </c>
      <c r="BH13" s="626"/>
      <c r="BI13" s="626"/>
      <c r="BJ13" s="626"/>
      <c r="BK13" s="626"/>
      <c r="BL13" s="626"/>
      <c r="BM13" s="626"/>
      <c r="BN13" s="627"/>
      <c r="BO13" s="628">
        <v>64.7</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296136</v>
      </c>
      <c r="CS13" s="626"/>
      <c r="CT13" s="626"/>
      <c r="CU13" s="626"/>
      <c r="CV13" s="626"/>
      <c r="CW13" s="626"/>
      <c r="CX13" s="626"/>
      <c r="CY13" s="627"/>
      <c r="CZ13" s="628">
        <v>14.8</v>
      </c>
      <c r="DA13" s="628"/>
      <c r="DB13" s="628"/>
      <c r="DC13" s="628"/>
      <c r="DD13" s="634">
        <v>263037</v>
      </c>
      <c r="DE13" s="626"/>
      <c r="DF13" s="626"/>
      <c r="DG13" s="626"/>
      <c r="DH13" s="626"/>
      <c r="DI13" s="626"/>
      <c r="DJ13" s="626"/>
      <c r="DK13" s="626"/>
      <c r="DL13" s="626"/>
      <c r="DM13" s="626"/>
      <c r="DN13" s="626"/>
      <c r="DO13" s="626"/>
      <c r="DP13" s="627"/>
      <c r="DQ13" s="634">
        <v>34204</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1786</v>
      </c>
      <c r="BH14" s="626"/>
      <c r="BI14" s="626"/>
      <c r="BJ14" s="626"/>
      <c r="BK14" s="626"/>
      <c r="BL14" s="626"/>
      <c r="BM14" s="626"/>
      <c r="BN14" s="627"/>
      <c r="BO14" s="628">
        <v>2.4</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22967</v>
      </c>
      <c r="CS14" s="626"/>
      <c r="CT14" s="626"/>
      <c r="CU14" s="626"/>
      <c r="CV14" s="626"/>
      <c r="CW14" s="626"/>
      <c r="CX14" s="626"/>
      <c r="CY14" s="627"/>
      <c r="CZ14" s="628">
        <v>1.1000000000000001</v>
      </c>
      <c r="DA14" s="628"/>
      <c r="DB14" s="628"/>
      <c r="DC14" s="628"/>
      <c r="DD14" s="634" t="s">
        <v>112</v>
      </c>
      <c r="DE14" s="626"/>
      <c r="DF14" s="626"/>
      <c r="DG14" s="626"/>
      <c r="DH14" s="626"/>
      <c r="DI14" s="626"/>
      <c r="DJ14" s="626"/>
      <c r="DK14" s="626"/>
      <c r="DL14" s="626"/>
      <c r="DM14" s="626"/>
      <c r="DN14" s="626"/>
      <c r="DO14" s="626"/>
      <c r="DP14" s="627"/>
      <c r="DQ14" s="634">
        <v>22967</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34</v>
      </c>
      <c r="S15" s="626"/>
      <c r="T15" s="626"/>
      <c r="U15" s="626"/>
      <c r="V15" s="626"/>
      <c r="W15" s="626"/>
      <c r="X15" s="626"/>
      <c r="Y15" s="627"/>
      <c r="Z15" s="628">
        <v>0</v>
      </c>
      <c r="AA15" s="628"/>
      <c r="AB15" s="628"/>
      <c r="AC15" s="628"/>
      <c r="AD15" s="629">
        <v>34</v>
      </c>
      <c r="AE15" s="629"/>
      <c r="AF15" s="629"/>
      <c r="AG15" s="629"/>
      <c r="AH15" s="629"/>
      <c r="AI15" s="629"/>
      <c r="AJ15" s="629"/>
      <c r="AK15" s="629"/>
      <c r="AL15" s="630">
        <v>0</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813</v>
      </c>
      <c r="BH15" s="626"/>
      <c r="BI15" s="626"/>
      <c r="BJ15" s="626"/>
      <c r="BK15" s="626"/>
      <c r="BL15" s="626"/>
      <c r="BM15" s="626"/>
      <c r="BN15" s="627"/>
      <c r="BO15" s="628">
        <v>1.1000000000000001</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126463</v>
      </c>
      <c r="CS15" s="626"/>
      <c r="CT15" s="626"/>
      <c r="CU15" s="626"/>
      <c r="CV15" s="626"/>
      <c r="CW15" s="626"/>
      <c r="CX15" s="626"/>
      <c r="CY15" s="627"/>
      <c r="CZ15" s="628">
        <v>6.3</v>
      </c>
      <c r="DA15" s="628"/>
      <c r="DB15" s="628"/>
      <c r="DC15" s="628"/>
      <c r="DD15" s="634">
        <v>17901</v>
      </c>
      <c r="DE15" s="626"/>
      <c r="DF15" s="626"/>
      <c r="DG15" s="626"/>
      <c r="DH15" s="626"/>
      <c r="DI15" s="626"/>
      <c r="DJ15" s="626"/>
      <c r="DK15" s="626"/>
      <c r="DL15" s="626"/>
      <c r="DM15" s="626"/>
      <c r="DN15" s="626"/>
      <c r="DO15" s="626"/>
      <c r="DP15" s="627"/>
      <c r="DQ15" s="634">
        <v>105175</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728891</v>
      </c>
      <c r="S16" s="626"/>
      <c r="T16" s="626"/>
      <c r="U16" s="626"/>
      <c r="V16" s="626"/>
      <c r="W16" s="626"/>
      <c r="X16" s="626"/>
      <c r="Y16" s="627"/>
      <c r="Z16" s="628">
        <v>35.200000000000003</v>
      </c>
      <c r="AA16" s="628"/>
      <c r="AB16" s="628"/>
      <c r="AC16" s="628"/>
      <c r="AD16" s="629">
        <v>591563</v>
      </c>
      <c r="AE16" s="629"/>
      <c r="AF16" s="629"/>
      <c r="AG16" s="629"/>
      <c r="AH16" s="629"/>
      <c r="AI16" s="629"/>
      <c r="AJ16" s="629"/>
      <c r="AK16" s="629"/>
      <c r="AL16" s="630">
        <v>86.8</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46064</v>
      </c>
      <c r="CS16" s="626"/>
      <c r="CT16" s="626"/>
      <c r="CU16" s="626"/>
      <c r="CV16" s="626"/>
      <c r="CW16" s="626"/>
      <c r="CX16" s="626"/>
      <c r="CY16" s="627"/>
      <c r="CZ16" s="628">
        <v>2.2999999999999998</v>
      </c>
      <c r="DA16" s="628"/>
      <c r="DB16" s="628"/>
      <c r="DC16" s="628"/>
      <c r="DD16" s="634" t="s">
        <v>112</v>
      </c>
      <c r="DE16" s="626"/>
      <c r="DF16" s="626"/>
      <c r="DG16" s="626"/>
      <c r="DH16" s="626"/>
      <c r="DI16" s="626"/>
      <c r="DJ16" s="626"/>
      <c r="DK16" s="626"/>
      <c r="DL16" s="626"/>
      <c r="DM16" s="626"/>
      <c r="DN16" s="626"/>
      <c r="DO16" s="626"/>
      <c r="DP16" s="627"/>
      <c r="DQ16" s="634">
        <v>5699</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591563</v>
      </c>
      <c r="S17" s="626"/>
      <c r="T17" s="626"/>
      <c r="U17" s="626"/>
      <c r="V17" s="626"/>
      <c r="W17" s="626"/>
      <c r="X17" s="626"/>
      <c r="Y17" s="627"/>
      <c r="Z17" s="628">
        <v>28.6</v>
      </c>
      <c r="AA17" s="628"/>
      <c r="AB17" s="628"/>
      <c r="AC17" s="628"/>
      <c r="AD17" s="629">
        <v>591563</v>
      </c>
      <c r="AE17" s="629"/>
      <c r="AF17" s="629"/>
      <c r="AG17" s="629"/>
      <c r="AH17" s="629"/>
      <c r="AI17" s="629"/>
      <c r="AJ17" s="629"/>
      <c r="AK17" s="629"/>
      <c r="AL17" s="630">
        <v>86.8</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173007</v>
      </c>
      <c r="CS17" s="626"/>
      <c r="CT17" s="626"/>
      <c r="CU17" s="626"/>
      <c r="CV17" s="626"/>
      <c r="CW17" s="626"/>
      <c r="CX17" s="626"/>
      <c r="CY17" s="627"/>
      <c r="CZ17" s="628">
        <v>8.6</v>
      </c>
      <c r="DA17" s="628"/>
      <c r="DB17" s="628"/>
      <c r="DC17" s="628"/>
      <c r="DD17" s="634" t="s">
        <v>112</v>
      </c>
      <c r="DE17" s="626"/>
      <c r="DF17" s="626"/>
      <c r="DG17" s="626"/>
      <c r="DH17" s="626"/>
      <c r="DI17" s="626"/>
      <c r="DJ17" s="626"/>
      <c r="DK17" s="626"/>
      <c r="DL17" s="626"/>
      <c r="DM17" s="626"/>
      <c r="DN17" s="626"/>
      <c r="DO17" s="626"/>
      <c r="DP17" s="627"/>
      <c r="DQ17" s="634">
        <v>170813</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137328</v>
      </c>
      <c r="S18" s="626"/>
      <c r="T18" s="626"/>
      <c r="U18" s="626"/>
      <c r="V18" s="626"/>
      <c r="W18" s="626"/>
      <c r="X18" s="626"/>
      <c r="Y18" s="627"/>
      <c r="Z18" s="628">
        <v>6.6</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818679</v>
      </c>
      <c r="S20" s="626"/>
      <c r="T20" s="626"/>
      <c r="U20" s="626"/>
      <c r="V20" s="626"/>
      <c r="W20" s="626"/>
      <c r="X20" s="626"/>
      <c r="Y20" s="627"/>
      <c r="Z20" s="628">
        <v>39.5</v>
      </c>
      <c r="AA20" s="628"/>
      <c r="AB20" s="628"/>
      <c r="AC20" s="628"/>
      <c r="AD20" s="629">
        <v>681351</v>
      </c>
      <c r="AE20" s="629"/>
      <c r="AF20" s="629"/>
      <c r="AG20" s="629"/>
      <c r="AH20" s="629"/>
      <c r="AI20" s="629"/>
      <c r="AJ20" s="629"/>
      <c r="AK20" s="629"/>
      <c r="AL20" s="630">
        <v>100</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2007405</v>
      </c>
      <c r="CS20" s="626"/>
      <c r="CT20" s="626"/>
      <c r="CU20" s="626"/>
      <c r="CV20" s="626"/>
      <c r="CW20" s="626"/>
      <c r="CX20" s="626"/>
      <c r="CY20" s="627"/>
      <c r="CZ20" s="628">
        <v>100</v>
      </c>
      <c r="DA20" s="628"/>
      <c r="DB20" s="628"/>
      <c r="DC20" s="628"/>
      <c r="DD20" s="634">
        <v>846794</v>
      </c>
      <c r="DE20" s="626"/>
      <c r="DF20" s="626"/>
      <c r="DG20" s="626"/>
      <c r="DH20" s="626"/>
      <c r="DI20" s="626"/>
      <c r="DJ20" s="626"/>
      <c r="DK20" s="626"/>
      <c r="DL20" s="626"/>
      <c r="DM20" s="626"/>
      <c r="DN20" s="626"/>
      <c r="DO20" s="626"/>
      <c r="DP20" s="627"/>
      <c r="DQ20" s="634">
        <v>904243</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t="s">
        <v>112</v>
      </c>
      <c r="S21" s="626"/>
      <c r="T21" s="626"/>
      <c r="U21" s="626"/>
      <c r="V21" s="626"/>
      <c r="W21" s="626"/>
      <c r="X21" s="626"/>
      <c r="Y21" s="627"/>
      <c r="Z21" s="628" t="s">
        <v>112</v>
      </c>
      <c r="AA21" s="628"/>
      <c r="AB21" s="628"/>
      <c r="AC21" s="628"/>
      <c r="AD21" s="629" t="s">
        <v>112</v>
      </c>
      <c r="AE21" s="629"/>
      <c r="AF21" s="629"/>
      <c r="AG21" s="629"/>
      <c r="AH21" s="629"/>
      <c r="AI21" s="629"/>
      <c r="AJ21" s="629"/>
      <c r="AK21" s="629"/>
      <c r="AL21" s="630" t="s">
        <v>112</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584</v>
      </c>
      <c r="S22" s="626"/>
      <c r="T22" s="626"/>
      <c r="U22" s="626"/>
      <c r="V22" s="626"/>
      <c r="W22" s="626"/>
      <c r="X22" s="626"/>
      <c r="Y22" s="627"/>
      <c r="Z22" s="628">
        <v>0</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14243</v>
      </c>
      <c r="S23" s="626"/>
      <c r="T23" s="626"/>
      <c r="U23" s="626"/>
      <c r="V23" s="626"/>
      <c r="W23" s="626"/>
      <c r="X23" s="626"/>
      <c r="Y23" s="627"/>
      <c r="Z23" s="628">
        <v>0.7</v>
      </c>
      <c r="AA23" s="628"/>
      <c r="AB23" s="628"/>
      <c r="AC23" s="628"/>
      <c r="AD23" s="629" t="s">
        <v>112</v>
      </c>
      <c r="AE23" s="629"/>
      <c r="AF23" s="629"/>
      <c r="AG23" s="629"/>
      <c r="AH23" s="629"/>
      <c r="AI23" s="629"/>
      <c r="AJ23" s="629"/>
      <c r="AK23" s="629"/>
      <c r="AL23" s="630" t="s">
        <v>112</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1725</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408752</v>
      </c>
      <c r="CS24" s="615"/>
      <c r="CT24" s="615"/>
      <c r="CU24" s="615"/>
      <c r="CV24" s="615"/>
      <c r="CW24" s="615"/>
      <c r="CX24" s="615"/>
      <c r="CY24" s="616"/>
      <c r="CZ24" s="652">
        <v>20.399999999999999</v>
      </c>
      <c r="DA24" s="653"/>
      <c r="DB24" s="653"/>
      <c r="DC24" s="654"/>
      <c r="DD24" s="651">
        <v>386510</v>
      </c>
      <c r="DE24" s="615"/>
      <c r="DF24" s="615"/>
      <c r="DG24" s="615"/>
      <c r="DH24" s="615"/>
      <c r="DI24" s="615"/>
      <c r="DJ24" s="615"/>
      <c r="DK24" s="616"/>
      <c r="DL24" s="651">
        <v>371532</v>
      </c>
      <c r="DM24" s="615"/>
      <c r="DN24" s="615"/>
      <c r="DO24" s="615"/>
      <c r="DP24" s="615"/>
      <c r="DQ24" s="615"/>
      <c r="DR24" s="615"/>
      <c r="DS24" s="615"/>
      <c r="DT24" s="615"/>
      <c r="DU24" s="615"/>
      <c r="DV24" s="616"/>
      <c r="DW24" s="619">
        <v>52.6</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278393</v>
      </c>
      <c r="S25" s="626"/>
      <c r="T25" s="626"/>
      <c r="U25" s="626"/>
      <c r="V25" s="626"/>
      <c r="W25" s="626"/>
      <c r="X25" s="626"/>
      <c r="Y25" s="627"/>
      <c r="Z25" s="628">
        <v>13.4</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217138</v>
      </c>
      <c r="CS25" s="657"/>
      <c r="CT25" s="657"/>
      <c r="CU25" s="657"/>
      <c r="CV25" s="657"/>
      <c r="CW25" s="657"/>
      <c r="CX25" s="657"/>
      <c r="CY25" s="658"/>
      <c r="CZ25" s="659">
        <v>10.8</v>
      </c>
      <c r="DA25" s="660"/>
      <c r="DB25" s="660"/>
      <c r="DC25" s="661"/>
      <c r="DD25" s="634">
        <v>210102</v>
      </c>
      <c r="DE25" s="657"/>
      <c r="DF25" s="657"/>
      <c r="DG25" s="657"/>
      <c r="DH25" s="657"/>
      <c r="DI25" s="657"/>
      <c r="DJ25" s="657"/>
      <c r="DK25" s="658"/>
      <c r="DL25" s="634">
        <v>195124</v>
      </c>
      <c r="DM25" s="657"/>
      <c r="DN25" s="657"/>
      <c r="DO25" s="657"/>
      <c r="DP25" s="657"/>
      <c r="DQ25" s="657"/>
      <c r="DR25" s="657"/>
      <c r="DS25" s="657"/>
      <c r="DT25" s="657"/>
      <c r="DU25" s="657"/>
      <c r="DV25" s="658"/>
      <c r="DW25" s="630">
        <v>27.6</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95288</v>
      </c>
      <c r="CS26" s="626"/>
      <c r="CT26" s="626"/>
      <c r="CU26" s="626"/>
      <c r="CV26" s="626"/>
      <c r="CW26" s="626"/>
      <c r="CX26" s="626"/>
      <c r="CY26" s="627"/>
      <c r="CZ26" s="659">
        <v>4.7</v>
      </c>
      <c r="DA26" s="660"/>
      <c r="DB26" s="660"/>
      <c r="DC26" s="661"/>
      <c r="DD26" s="634">
        <v>91625</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144891</v>
      </c>
      <c r="S27" s="626"/>
      <c r="T27" s="626"/>
      <c r="U27" s="626"/>
      <c r="V27" s="626"/>
      <c r="W27" s="626"/>
      <c r="X27" s="626"/>
      <c r="Y27" s="627"/>
      <c r="Z27" s="628">
        <v>7</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73416</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18607</v>
      </c>
      <c r="CS27" s="657"/>
      <c r="CT27" s="657"/>
      <c r="CU27" s="657"/>
      <c r="CV27" s="657"/>
      <c r="CW27" s="657"/>
      <c r="CX27" s="657"/>
      <c r="CY27" s="658"/>
      <c r="CZ27" s="659">
        <v>0.9</v>
      </c>
      <c r="DA27" s="660"/>
      <c r="DB27" s="660"/>
      <c r="DC27" s="661"/>
      <c r="DD27" s="634">
        <v>5595</v>
      </c>
      <c r="DE27" s="657"/>
      <c r="DF27" s="657"/>
      <c r="DG27" s="657"/>
      <c r="DH27" s="657"/>
      <c r="DI27" s="657"/>
      <c r="DJ27" s="657"/>
      <c r="DK27" s="658"/>
      <c r="DL27" s="634">
        <v>5595</v>
      </c>
      <c r="DM27" s="657"/>
      <c r="DN27" s="657"/>
      <c r="DO27" s="657"/>
      <c r="DP27" s="657"/>
      <c r="DQ27" s="657"/>
      <c r="DR27" s="657"/>
      <c r="DS27" s="657"/>
      <c r="DT27" s="657"/>
      <c r="DU27" s="657"/>
      <c r="DV27" s="658"/>
      <c r="DW27" s="630">
        <v>0.8</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2656</v>
      </c>
      <c r="S28" s="626"/>
      <c r="T28" s="626"/>
      <c r="U28" s="626"/>
      <c r="V28" s="626"/>
      <c r="W28" s="626"/>
      <c r="X28" s="626"/>
      <c r="Y28" s="627"/>
      <c r="Z28" s="628">
        <v>0.1</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173007</v>
      </c>
      <c r="CS28" s="626"/>
      <c r="CT28" s="626"/>
      <c r="CU28" s="626"/>
      <c r="CV28" s="626"/>
      <c r="CW28" s="626"/>
      <c r="CX28" s="626"/>
      <c r="CY28" s="627"/>
      <c r="CZ28" s="659">
        <v>8.6</v>
      </c>
      <c r="DA28" s="660"/>
      <c r="DB28" s="660"/>
      <c r="DC28" s="661"/>
      <c r="DD28" s="634">
        <v>170813</v>
      </c>
      <c r="DE28" s="626"/>
      <c r="DF28" s="626"/>
      <c r="DG28" s="626"/>
      <c r="DH28" s="626"/>
      <c r="DI28" s="626"/>
      <c r="DJ28" s="626"/>
      <c r="DK28" s="627"/>
      <c r="DL28" s="634">
        <v>170813</v>
      </c>
      <c r="DM28" s="626"/>
      <c r="DN28" s="626"/>
      <c r="DO28" s="626"/>
      <c r="DP28" s="626"/>
      <c r="DQ28" s="626"/>
      <c r="DR28" s="626"/>
      <c r="DS28" s="626"/>
      <c r="DT28" s="626"/>
      <c r="DU28" s="626"/>
      <c r="DV28" s="627"/>
      <c r="DW28" s="630">
        <v>24.2</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4584</v>
      </c>
      <c r="S29" s="626"/>
      <c r="T29" s="626"/>
      <c r="U29" s="626"/>
      <c r="V29" s="626"/>
      <c r="W29" s="626"/>
      <c r="X29" s="626"/>
      <c r="Y29" s="627"/>
      <c r="Z29" s="628">
        <v>0.2</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172180</v>
      </c>
      <c r="CS29" s="657"/>
      <c r="CT29" s="657"/>
      <c r="CU29" s="657"/>
      <c r="CV29" s="657"/>
      <c r="CW29" s="657"/>
      <c r="CX29" s="657"/>
      <c r="CY29" s="658"/>
      <c r="CZ29" s="659">
        <v>8.6</v>
      </c>
      <c r="DA29" s="660"/>
      <c r="DB29" s="660"/>
      <c r="DC29" s="661"/>
      <c r="DD29" s="634">
        <v>169986</v>
      </c>
      <c r="DE29" s="657"/>
      <c r="DF29" s="657"/>
      <c r="DG29" s="657"/>
      <c r="DH29" s="657"/>
      <c r="DI29" s="657"/>
      <c r="DJ29" s="657"/>
      <c r="DK29" s="658"/>
      <c r="DL29" s="634">
        <v>169986</v>
      </c>
      <c r="DM29" s="657"/>
      <c r="DN29" s="657"/>
      <c r="DO29" s="657"/>
      <c r="DP29" s="657"/>
      <c r="DQ29" s="657"/>
      <c r="DR29" s="657"/>
      <c r="DS29" s="657"/>
      <c r="DT29" s="657"/>
      <c r="DU29" s="657"/>
      <c r="DV29" s="658"/>
      <c r="DW29" s="630">
        <v>24.1</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183097</v>
      </c>
      <c r="S30" s="626"/>
      <c r="T30" s="626"/>
      <c r="U30" s="626"/>
      <c r="V30" s="626"/>
      <c r="W30" s="626"/>
      <c r="X30" s="626"/>
      <c r="Y30" s="627"/>
      <c r="Z30" s="628">
        <v>8.8000000000000007</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99.7</v>
      </c>
      <c r="BH30" s="684"/>
      <c r="BI30" s="684"/>
      <c r="BJ30" s="684"/>
      <c r="BK30" s="684"/>
      <c r="BL30" s="684"/>
      <c r="BM30" s="620">
        <v>97.1</v>
      </c>
      <c r="BN30" s="684"/>
      <c r="BO30" s="684"/>
      <c r="BP30" s="684"/>
      <c r="BQ30" s="685"/>
      <c r="BR30" s="683">
        <v>99.4</v>
      </c>
      <c r="BS30" s="684"/>
      <c r="BT30" s="684"/>
      <c r="BU30" s="684"/>
      <c r="BV30" s="684"/>
      <c r="BW30" s="684"/>
      <c r="BX30" s="620">
        <v>96.7</v>
      </c>
      <c r="BY30" s="684"/>
      <c r="BZ30" s="684"/>
      <c r="CA30" s="684"/>
      <c r="CB30" s="685"/>
      <c r="CD30" s="688"/>
      <c r="CE30" s="689"/>
      <c r="CF30" s="639" t="s">
        <v>292</v>
      </c>
      <c r="CG30" s="640"/>
      <c r="CH30" s="640"/>
      <c r="CI30" s="640"/>
      <c r="CJ30" s="640"/>
      <c r="CK30" s="640"/>
      <c r="CL30" s="640"/>
      <c r="CM30" s="640"/>
      <c r="CN30" s="640"/>
      <c r="CO30" s="640"/>
      <c r="CP30" s="640"/>
      <c r="CQ30" s="641"/>
      <c r="CR30" s="625">
        <v>157017</v>
      </c>
      <c r="CS30" s="626"/>
      <c r="CT30" s="626"/>
      <c r="CU30" s="626"/>
      <c r="CV30" s="626"/>
      <c r="CW30" s="626"/>
      <c r="CX30" s="626"/>
      <c r="CY30" s="627"/>
      <c r="CZ30" s="659">
        <v>7.8</v>
      </c>
      <c r="DA30" s="660"/>
      <c r="DB30" s="660"/>
      <c r="DC30" s="661"/>
      <c r="DD30" s="634">
        <v>155698</v>
      </c>
      <c r="DE30" s="626"/>
      <c r="DF30" s="626"/>
      <c r="DG30" s="626"/>
      <c r="DH30" s="626"/>
      <c r="DI30" s="626"/>
      <c r="DJ30" s="626"/>
      <c r="DK30" s="627"/>
      <c r="DL30" s="634">
        <v>155698</v>
      </c>
      <c r="DM30" s="626"/>
      <c r="DN30" s="626"/>
      <c r="DO30" s="626"/>
      <c r="DP30" s="626"/>
      <c r="DQ30" s="626"/>
      <c r="DR30" s="626"/>
      <c r="DS30" s="626"/>
      <c r="DT30" s="626"/>
      <c r="DU30" s="626"/>
      <c r="DV30" s="627"/>
      <c r="DW30" s="630">
        <v>22.1</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111423</v>
      </c>
      <c r="S31" s="626"/>
      <c r="T31" s="626"/>
      <c r="U31" s="626"/>
      <c r="V31" s="626"/>
      <c r="W31" s="626"/>
      <c r="X31" s="626"/>
      <c r="Y31" s="627"/>
      <c r="Z31" s="628">
        <v>5.4</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99.7</v>
      </c>
      <c r="BH31" s="657"/>
      <c r="BI31" s="657"/>
      <c r="BJ31" s="657"/>
      <c r="BK31" s="657"/>
      <c r="BL31" s="657"/>
      <c r="BM31" s="631">
        <v>98.8</v>
      </c>
      <c r="BN31" s="681"/>
      <c r="BO31" s="681"/>
      <c r="BP31" s="681"/>
      <c r="BQ31" s="682"/>
      <c r="BR31" s="680">
        <v>99.1</v>
      </c>
      <c r="BS31" s="657"/>
      <c r="BT31" s="657"/>
      <c r="BU31" s="657"/>
      <c r="BV31" s="657"/>
      <c r="BW31" s="657"/>
      <c r="BX31" s="631">
        <v>98.2</v>
      </c>
      <c r="BY31" s="681"/>
      <c r="BZ31" s="681"/>
      <c r="CA31" s="681"/>
      <c r="CB31" s="682"/>
      <c r="CD31" s="688"/>
      <c r="CE31" s="689"/>
      <c r="CF31" s="639" t="s">
        <v>296</v>
      </c>
      <c r="CG31" s="640"/>
      <c r="CH31" s="640"/>
      <c r="CI31" s="640"/>
      <c r="CJ31" s="640"/>
      <c r="CK31" s="640"/>
      <c r="CL31" s="640"/>
      <c r="CM31" s="640"/>
      <c r="CN31" s="640"/>
      <c r="CO31" s="640"/>
      <c r="CP31" s="640"/>
      <c r="CQ31" s="641"/>
      <c r="CR31" s="625">
        <v>15163</v>
      </c>
      <c r="CS31" s="657"/>
      <c r="CT31" s="657"/>
      <c r="CU31" s="657"/>
      <c r="CV31" s="657"/>
      <c r="CW31" s="657"/>
      <c r="CX31" s="657"/>
      <c r="CY31" s="658"/>
      <c r="CZ31" s="659">
        <v>0.8</v>
      </c>
      <c r="DA31" s="660"/>
      <c r="DB31" s="660"/>
      <c r="DC31" s="661"/>
      <c r="DD31" s="634">
        <v>14288</v>
      </c>
      <c r="DE31" s="657"/>
      <c r="DF31" s="657"/>
      <c r="DG31" s="657"/>
      <c r="DH31" s="657"/>
      <c r="DI31" s="657"/>
      <c r="DJ31" s="657"/>
      <c r="DK31" s="658"/>
      <c r="DL31" s="634">
        <v>14288</v>
      </c>
      <c r="DM31" s="657"/>
      <c r="DN31" s="657"/>
      <c r="DO31" s="657"/>
      <c r="DP31" s="657"/>
      <c r="DQ31" s="657"/>
      <c r="DR31" s="657"/>
      <c r="DS31" s="657"/>
      <c r="DT31" s="657"/>
      <c r="DU31" s="657"/>
      <c r="DV31" s="658"/>
      <c r="DW31" s="630">
        <v>2</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22440</v>
      </c>
      <c r="S32" s="626"/>
      <c r="T32" s="626"/>
      <c r="U32" s="626"/>
      <c r="V32" s="626"/>
      <c r="W32" s="626"/>
      <c r="X32" s="626"/>
      <c r="Y32" s="627"/>
      <c r="Z32" s="628">
        <v>1.1000000000000001</v>
      </c>
      <c r="AA32" s="628"/>
      <c r="AB32" s="628"/>
      <c r="AC32" s="628"/>
      <c r="AD32" s="629">
        <v>1</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99.6</v>
      </c>
      <c r="BH32" s="693"/>
      <c r="BI32" s="693"/>
      <c r="BJ32" s="693"/>
      <c r="BK32" s="693"/>
      <c r="BL32" s="693"/>
      <c r="BM32" s="694">
        <v>96.1</v>
      </c>
      <c r="BN32" s="693"/>
      <c r="BO32" s="693"/>
      <c r="BP32" s="693"/>
      <c r="BQ32" s="695"/>
      <c r="BR32" s="692">
        <v>99.4</v>
      </c>
      <c r="BS32" s="693"/>
      <c r="BT32" s="693"/>
      <c r="BU32" s="693"/>
      <c r="BV32" s="693"/>
      <c r="BW32" s="693"/>
      <c r="BX32" s="694">
        <v>95.7</v>
      </c>
      <c r="BY32" s="693"/>
      <c r="BZ32" s="693"/>
      <c r="CA32" s="693"/>
      <c r="CB32" s="695"/>
      <c r="CD32" s="690"/>
      <c r="CE32" s="691"/>
      <c r="CF32" s="639" t="s">
        <v>299</v>
      </c>
      <c r="CG32" s="640"/>
      <c r="CH32" s="640"/>
      <c r="CI32" s="640"/>
      <c r="CJ32" s="640"/>
      <c r="CK32" s="640"/>
      <c r="CL32" s="640"/>
      <c r="CM32" s="640"/>
      <c r="CN32" s="640"/>
      <c r="CO32" s="640"/>
      <c r="CP32" s="640"/>
      <c r="CQ32" s="641"/>
      <c r="CR32" s="625">
        <v>827</v>
      </c>
      <c r="CS32" s="626"/>
      <c r="CT32" s="626"/>
      <c r="CU32" s="626"/>
      <c r="CV32" s="626"/>
      <c r="CW32" s="626"/>
      <c r="CX32" s="626"/>
      <c r="CY32" s="627"/>
      <c r="CZ32" s="659">
        <v>0</v>
      </c>
      <c r="DA32" s="660"/>
      <c r="DB32" s="660"/>
      <c r="DC32" s="661"/>
      <c r="DD32" s="634">
        <v>827</v>
      </c>
      <c r="DE32" s="626"/>
      <c r="DF32" s="626"/>
      <c r="DG32" s="626"/>
      <c r="DH32" s="626"/>
      <c r="DI32" s="626"/>
      <c r="DJ32" s="626"/>
      <c r="DK32" s="627"/>
      <c r="DL32" s="634">
        <v>827</v>
      </c>
      <c r="DM32" s="626"/>
      <c r="DN32" s="626"/>
      <c r="DO32" s="626"/>
      <c r="DP32" s="626"/>
      <c r="DQ32" s="626"/>
      <c r="DR32" s="626"/>
      <c r="DS32" s="626"/>
      <c r="DT32" s="626"/>
      <c r="DU32" s="626"/>
      <c r="DV32" s="627"/>
      <c r="DW32" s="630">
        <v>0.1</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488056</v>
      </c>
      <c r="S33" s="626"/>
      <c r="T33" s="626"/>
      <c r="U33" s="626"/>
      <c r="V33" s="626"/>
      <c r="W33" s="626"/>
      <c r="X33" s="626"/>
      <c r="Y33" s="627"/>
      <c r="Z33" s="628">
        <v>23.6</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705795</v>
      </c>
      <c r="CS33" s="657"/>
      <c r="CT33" s="657"/>
      <c r="CU33" s="657"/>
      <c r="CV33" s="657"/>
      <c r="CW33" s="657"/>
      <c r="CX33" s="657"/>
      <c r="CY33" s="658"/>
      <c r="CZ33" s="659">
        <v>35.200000000000003</v>
      </c>
      <c r="DA33" s="660"/>
      <c r="DB33" s="660"/>
      <c r="DC33" s="661"/>
      <c r="DD33" s="634">
        <v>427593</v>
      </c>
      <c r="DE33" s="657"/>
      <c r="DF33" s="657"/>
      <c r="DG33" s="657"/>
      <c r="DH33" s="657"/>
      <c r="DI33" s="657"/>
      <c r="DJ33" s="657"/>
      <c r="DK33" s="658"/>
      <c r="DL33" s="634">
        <v>170086</v>
      </c>
      <c r="DM33" s="657"/>
      <c r="DN33" s="657"/>
      <c r="DO33" s="657"/>
      <c r="DP33" s="657"/>
      <c r="DQ33" s="657"/>
      <c r="DR33" s="657"/>
      <c r="DS33" s="657"/>
      <c r="DT33" s="657"/>
      <c r="DU33" s="657"/>
      <c r="DV33" s="658"/>
      <c r="DW33" s="630">
        <v>24.1</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365762</v>
      </c>
      <c r="CS34" s="626"/>
      <c r="CT34" s="626"/>
      <c r="CU34" s="626"/>
      <c r="CV34" s="626"/>
      <c r="CW34" s="626"/>
      <c r="CX34" s="626"/>
      <c r="CY34" s="627"/>
      <c r="CZ34" s="659">
        <v>18.2</v>
      </c>
      <c r="DA34" s="660"/>
      <c r="DB34" s="660"/>
      <c r="DC34" s="661"/>
      <c r="DD34" s="634">
        <v>171828</v>
      </c>
      <c r="DE34" s="626"/>
      <c r="DF34" s="626"/>
      <c r="DG34" s="626"/>
      <c r="DH34" s="626"/>
      <c r="DI34" s="626"/>
      <c r="DJ34" s="626"/>
      <c r="DK34" s="627"/>
      <c r="DL34" s="634">
        <v>81244</v>
      </c>
      <c r="DM34" s="626"/>
      <c r="DN34" s="626"/>
      <c r="DO34" s="626"/>
      <c r="DP34" s="626"/>
      <c r="DQ34" s="626"/>
      <c r="DR34" s="626"/>
      <c r="DS34" s="626"/>
      <c r="DT34" s="626"/>
      <c r="DU34" s="626"/>
      <c r="DV34" s="627"/>
      <c r="DW34" s="630">
        <v>11.5</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24556</v>
      </c>
      <c r="S35" s="626"/>
      <c r="T35" s="626"/>
      <c r="U35" s="626"/>
      <c r="V35" s="626"/>
      <c r="W35" s="626"/>
      <c r="X35" s="626"/>
      <c r="Y35" s="627"/>
      <c r="Z35" s="628">
        <v>1.2</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74218</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9856</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17002</v>
      </c>
      <c r="CS35" s="657"/>
      <c r="CT35" s="657"/>
      <c r="CU35" s="657"/>
      <c r="CV35" s="657"/>
      <c r="CW35" s="657"/>
      <c r="CX35" s="657"/>
      <c r="CY35" s="658"/>
      <c r="CZ35" s="659">
        <v>0.8</v>
      </c>
      <c r="DA35" s="660"/>
      <c r="DB35" s="660"/>
      <c r="DC35" s="661"/>
      <c r="DD35" s="634">
        <v>15146</v>
      </c>
      <c r="DE35" s="657"/>
      <c r="DF35" s="657"/>
      <c r="DG35" s="657"/>
      <c r="DH35" s="657"/>
      <c r="DI35" s="657"/>
      <c r="DJ35" s="657"/>
      <c r="DK35" s="658"/>
      <c r="DL35" s="634">
        <v>15146</v>
      </c>
      <c r="DM35" s="657"/>
      <c r="DN35" s="657"/>
      <c r="DO35" s="657"/>
      <c r="DP35" s="657"/>
      <c r="DQ35" s="657"/>
      <c r="DR35" s="657"/>
      <c r="DS35" s="657"/>
      <c r="DT35" s="657"/>
      <c r="DU35" s="657"/>
      <c r="DV35" s="658"/>
      <c r="DW35" s="630">
        <v>2.1</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2070771</v>
      </c>
      <c r="S36" s="698"/>
      <c r="T36" s="698"/>
      <c r="U36" s="698"/>
      <c r="V36" s="698"/>
      <c r="W36" s="698"/>
      <c r="X36" s="698"/>
      <c r="Y36" s="699"/>
      <c r="Z36" s="700">
        <v>100</v>
      </c>
      <c r="AA36" s="700"/>
      <c r="AB36" s="700"/>
      <c r="AC36" s="700"/>
      <c r="AD36" s="701">
        <v>681352</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3896</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8934</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127427</v>
      </c>
      <c r="CS36" s="626"/>
      <c r="CT36" s="626"/>
      <c r="CU36" s="626"/>
      <c r="CV36" s="626"/>
      <c r="CW36" s="626"/>
      <c r="CX36" s="626"/>
      <c r="CY36" s="627"/>
      <c r="CZ36" s="659">
        <v>6.3</v>
      </c>
      <c r="DA36" s="660"/>
      <c r="DB36" s="660"/>
      <c r="DC36" s="661"/>
      <c r="DD36" s="634">
        <v>70642</v>
      </c>
      <c r="DE36" s="626"/>
      <c r="DF36" s="626"/>
      <c r="DG36" s="626"/>
      <c r="DH36" s="626"/>
      <c r="DI36" s="626"/>
      <c r="DJ36" s="626"/>
      <c r="DK36" s="627"/>
      <c r="DL36" s="634">
        <v>35648</v>
      </c>
      <c r="DM36" s="626"/>
      <c r="DN36" s="626"/>
      <c r="DO36" s="626"/>
      <c r="DP36" s="626"/>
      <c r="DQ36" s="626"/>
      <c r="DR36" s="626"/>
      <c r="DS36" s="626"/>
      <c r="DT36" s="626"/>
      <c r="DU36" s="626"/>
      <c r="DV36" s="627"/>
      <c r="DW36" s="630">
        <v>5</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t="s">
        <v>315</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61</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28397</v>
      </c>
      <c r="CS37" s="657"/>
      <c r="CT37" s="657"/>
      <c r="CU37" s="657"/>
      <c r="CV37" s="657"/>
      <c r="CW37" s="657"/>
      <c r="CX37" s="657"/>
      <c r="CY37" s="658"/>
      <c r="CZ37" s="659">
        <v>1.4</v>
      </c>
      <c r="DA37" s="660"/>
      <c r="DB37" s="660"/>
      <c r="DC37" s="661"/>
      <c r="DD37" s="634">
        <v>28152</v>
      </c>
      <c r="DE37" s="657"/>
      <c r="DF37" s="657"/>
      <c r="DG37" s="657"/>
      <c r="DH37" s="657"/>
      <c r="DI37" s="657"/>
      <c r="DJ37" s="657"/>
      <c r="DK37" s="658"/>
      <c r="DL37" s="634">
        <v>28152</v>
      </c>
      <c r="DM37" s="657"/>
      <c r="DN37" s="657"/>
      <c r="DO37" s="657"/>
      <c r="DP37" s="657"/>
      <c r="DQ37" s="657"/>
      <c r="DR37" s="657"/>
      <c r="DS37" s="657"/>
      <c r="DT37" s="657"/>
      <c r="DU37" s="657"/>
      <c r="DV37" s="658"/>
      <c r="DW37" s="630">
        <v>4</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88</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74218</v>
      </c>
      <c r="CS38" s="626"/>
      <c r="CT38" s="626"/>
      <c r="CU38" s="626"/>
      <c r="CV38" s="626"/>
      <c r="CW38" s="626"/>
      <c r="CX38" s="626"/>
      <c r="CY38" s="627"/>
      <c r="CZ38" s="659">
        <v>3.7</v>
      </c>
      <c r="DA38" s="660"/>
      <c r="DB38" s="660"/>
      <c r="DC38" s="661"/>
      <c r="DD38" s="634">
        <v>49134</v>
      </c>
      <c r="DE38" s="626"/>
      <c r="DF38" s="626"/>
      <c r="DG38" s="626"/>
      <c r="DH38" s="626"/>
      <c r="DI38" s="626"/>
      <c r="DJ38" s="626"/>
      <c r="DK38" s="627"/>
      <c r="DL38" s="634">
        <v>38028</v>
      </c>
      <c r="DM38" s="626"/>
      <c r="DN38" s="626"/>
      <c r="DO38" s="626"/>
      <c r="DP38" s="626"/>
      <c r="DQ38" s="626"/>
      <c r="DR38" s="626"/>
      <c r="DS38" s="626"/>
      <c r="DT38" s="626"/>
      <c r="DU38" s="626"/>
      <c r="DV38" s="627"/>
      <c r="DW38" s="630">
        <v>5.4</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58</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121366</v>
      </c>
      <c r="CS39" s="657"/>
      <c r="CT39" s="657"/>
      <c r="CU39" s="657"/>
      <c r="CV39" s="657"/>
      <c r="CW39" s="657"/>
      <c r="CX39" s="657"/>
      <c r="CY39" s="658"/>
      <c r="CZ39" s="659">
        <v>6</v>
      </c>
      <c r="DA39" s="660"/>
      <c r="DB39" s="660"/>
      <c r="DC39" s="661"/>
      <c r="DD39" s="634">
        <v>120823</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35465</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263</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20</v>
      </c>
      <c r="CS40" s="626"/>
      <c r="CT40" s="626"/>
      <c r="CU40" s="626"/>
      <c r="CV40" s="626"/>
      <c r="CW40" s="626"/>
      <c r="CX40" s="626"/>
      <c r="CY40" s="627"/>
      <c r="CZ40" s="659">
        <v>0</v>
      </c>
      <c r="DA40" s="660"/>
      <c r="DB40" s="660"/>
      <c r="DC40" s="661"/>
      <c r="DD40" s="634">
        <v>20</v>
      </c>
      <c r="DE40" s="626"/>
      <c r="DF40" s="626"/>
      <c r="DG40" s="626"/>
      <c r="DH40" s="626"/>
      <c r="DI40" s="626"/>
      <c r="DJ40" s="626"/>
      <c r="DK40" s="627"/>
      <c r="DL40" s="634">
        <v>20</v>
      </c>
      <c r="DM40" s="626"/>
      <c r="DN40" s="626"/>
      <c r="DO40" s="626"/>
      <c r="DP40" s="626"/>
      <c r="DQ40" s="626"/>
      <c r="DR40" s="626"/>
      <c r="DS40" s="626"/>
      <c r="DT40" s="626"/>
      <c r="DU40" s="626"/>
      <c r="DV40" s="627"/>
      <c r="DW40" s="630">
        <v>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34857</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375</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315</v>
      </c>
      <c r="CS41" s="657"/>
      <c r="CT41" s="657"/>
      <c r="CU41" s="657"/>
      <c r="CV41" s="657"/>
      <c r="CW41" s="657"/>
      <c r="CX41" s="657"/>
      <c r="CY41" s="658"/>
      <c r="CZ41" s="659" t="s">
        <v>315</v>
      </c>
      <c r="DA41" s="660"/>
      <c r="DB41" s="660"/>
      <c r="DC41" s="661"/>
      <c r="DD41" s="634" t="s">
        <v>315</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892858</v>
      </c>
      <c r="CS42" s="626"/>
      <c r="CT42" s="626"/>
      <c r="CU42" s="626"/>
      <c r="CV42" s="626"/>
      <c r="CW42" s="626"/>
      <c r="CX42" s="626"/>
      <c r="CY42" s="627"/>
      <c r="CZ42" s="659">
        <v>44.5</v>
      </c>
      <c r="DA42" s="708"/>
      <c r="DB42" s="708"/>
      <c r="DC42" s="709"/>
      <c r="DD42" s="634">
        <v>90140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t="s">
        <v>112</v>
      </c>
      <c r="CS43" s="657"/>
      <c r="CT43" s="657"/>
      <c r="CU43" s="657"/>
      <c r="CV43" s="657"/>
      <c r="CW43" s="657"/>
      <c r="CX43" s="657"/>
      <c r="CY43" s="658"/>
      <c r="CZ43" s="659" t="s">
        <v>112</v>
      </c>
      <c r="DA43" s="660"/>
      <c r="DB43" s="660"/>
      <c r="DC43" s="661"/>
      <c r="DD43" s="634" t="s">
        <v>112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846794</v>
      </c>
      <c r="CS44" s="626"/>
      <c r="CT44" s="626"/>
      <c r="CU44" s="626"/>
      <c r="CV44" s="626"/>
      <c r="CW44" s="626"/>
      <c r="CX44" s="626"/>
      <c r="CY44" s="627"/>
      <c r="CZ44" s="659">
        <v>42.2</v>
      </c>
      <c r="DA44" s="708"/>
      <c r="DB44" s="708"/>
      <c r="DC44" s="709"/>
      <c r="DD44" s="634">
        <v>84441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509540</v>
      </c>
      <c r="CS45" s="657"/>
      <c r="CT45" s="657"/>
      <c r="CU45" s="657"/>
      <c r="CV45" s="657"/>
      <c r="CW45" s="657"/>
      <c r="CX45" s="657"/>
      <c r="CY45" s="658"/>
      <c r="CZ45" s="659">
        <v>25.4</v>
      </c>
      <c r="DA45" s="660"/>
      <c r="DB45" s="660"/>
      <c r="DC45" s="661"/>
      <c r="DD45" s="634">
        <v>8214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331341</v>
      </c>
      <c r="CS46" s="626"/>
      <c r="CT46" s="626"/>
      <c r="CU46" s="626"/>
      <c r="CV46" s="626"/>
      <c r="CW46" s="626"/>
      <c r="CX46" s="626"/>
      <c r="CY46" s="627"/>
      <c r="CZ46" s="659">
        <v>16.5</v>
      </c>
      <c r="DA46" s="708"/>
      <c r="DB46" s="708"/>
      <c r="DC46" s="709"/>
      <c r="DD46" s="634">
        <v>76034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46064</v>
      </c>
      <c r="CS47" s="657"/>
      <c r="CT47" s="657"/>
      <c r="CU47" s="657"/>
      <c r="CV47" s="657"/>
      <c r="CW47" s="657"/>
      <c r="CX47" s="657"/>
      <c r="CY47" s="658"/>
      <c r="CZ47" s="659">
        <v>2.2999999999999998</v>
      </c>
      <c r="DA47" s="660"/>
      <c r="DB47" s="660"/>
      <c r="DC47" s="661"/>
      <c r="DD47" s="634">
        <v>5699</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2007405</v>
      </c>
      <c r="CS49" s="693"/>
      <c r="CT49" s="693"/>
      <c r="CU49" s="693"/>
      <c r="CV49" s="693"/>
      <c r="CW49" s="693"/>
      <c r="CX49" s="693"/>
      <c r="CY49" s="720"/>
      <c r="CZ49" s="721">
        <v>100</v>
      </c>
      <c r="DA49" s="722"/>
      <c r="DB49" s="722"/>
      <c r="DC49" s="723"/>
      <c r="DD49" s="724">
        <v>904243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2071</v>
      </c>
      <c r="R7" s="755"/>
      <c r="S7" s="755"/>
      <c r="T7" s="755"/>
      <c r="U7" s="755"/>
      <c r="V7" s="755">
        <v>2007</v>
      </c>
      <c r="W7" s="755"/>
      <c r="X7" s="755"/>
      <c r="Y7" s="755"/>
      <c r="Z7" s="755"/>
      <c r="AA7" s="755">
        <v>64</v>
      </c>
      <c r="AB7" s="755"/>
      <c r="AC7" s="755"/>
      <c r="AD7" s="755"/>
      <c r="AE7" s="756"/>
      <c r="AF7" s="757">
        <v>21</v>
      </c>
      <c r="AG7" s="758"/>
      <c r="AH7" s="758"/>
      <c r="AI7" s="758"/>
      <c r="AJ7" s="759"/>
      <c r="AK7" s="794">
        <v>0</v>
      </c>
      <c r="AL7" s="795"/>
      <c r="AM7" s="795"/>
      <c r="AN7" s="795"/>
      <c r="AO7" s="795"/>
      <c r="AP7" s="795">
        <v>2279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540</v>
      </c>
      <c r="BT7" s="799"/>
      <c r="BU7" s="799"/>
      <c r="BV7" s="799"/>
      <c r="BW7" s="799"/>
      <c r="BX7" s="799"/>
      <c r="BY7" s="799"/>
      <c r="BZ7" s="799"/>
      <c r="CA7" s="799"/>
      <c r="CB7" s="799"/>
      <c r="CC7" s="799"/>
      <c r="CD7" s="799"/>
      <c r="CE7" s="799"/>
      <c r="CF7" s="799"/>
      <c r="CG7" s="800"/>
      <c r="CH7" s="791">
        <v>-2</v>
      </c>
      <c r="CI7" s="792"/>
      <c r="CJ7" s="792"/>
      <c r="CK7" s="792"/>
      <c r="CL7" s="793"/>
      <c r="CM7" s="791">
        <v>16</v>
      </c>
      <c r="CN7" s="792"/>
      <c r="CO7" s="792"/>
      <c r="CP7" s="792"/>
      <c r="CQ7" s="793"/>
      <c r="CR7" s="791">
        <v>15</v>
      </c>
      <c r="CS7" s="792"/>
      <c r="CT7" s="792"/>
      <c r="CU7" s="792"/>
      <c r="CV7" s="793"/>
      <c r="CW7" s="791">
        <v>5</v>
      </c>
      <c r="CX7" s="792"/>
      <c r="CY7" s="792"/>
      <c r="CZ7" s="792"/>
      <c r="DA7" s="793"/>
      <c r="DB7" s="791">
        <v>0</v>
      </c>
      <c r="DC7" s="792"/>
      <c r="DD7" s="792"/>
      <c r="DE7" s="792"/>
      <c r="DF7" s="793"/>
      <c r="DG7" s="791">
        <v>0</v>
      </c>
      <c r="DH7" s="792"/>
      <c r="DI7" s="792"/>
      <c r="DJ7" s="792"/>
      <c r="DK7" s="793"/>
      <c r="DL7" s="791">
        <v>0</v>
      </c>
      <c r="DM7" s="792"/>
      <c r="DN7" s="792"/>
      <c r="DO7" s="792"/>
      <c r="DP7" s="793"/>
      <c r="DQ7" s="791">
        <v>0</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539</v>
      </c>
      <c r="BT8" s="789"/>
      <c r="BU8" s="789"/>
      <c r="BV8" s="789"/>
      <c r="BW8" s="789"/>
      <c r="BX8" s="789"/>
      <c r="BY8" s="789"/>
      <c r="BZ8" s="789"/>
      <c r="CA8" s="789"/>
      <c r="CB8" s="789"/>
      <c r="CC8" s="789"/>
      <c r="CD8" s="789"/>
      <c r="CE8" s="789"/>
      <c r="CF8" s="789"/>
      <c r="CG8" s="790"/>
      <c r="CH8" s="801">
        <v>111</v>
      </c>
      <c r="CI8" s="802"/>
      <c r="CJ8" s="802"/>
      <c r="CK8" s="802"/>
      <c r="CL8" s="803"/>
      <c r="CM8" s="801">
        <v>64</v>
      </c>
      <c r="CN8" s="802"/>
      <c r="CO8" s="802"/>
      <c r="CP8" s="802"/>
      <c r="CQ8" s="803"/>
      <c r="CR8" s="801">
        <v>45</v>
      </c>
      <c r="CS8" s="802"/>
      <c r="CT8" s="802"/>
      <c r="CU8" s="802"/>
      <c r="CV8" s="803"/>
      <c r="CW8" s="801">
        <v>154</v>
      </c>
      <c r="CX8" s="802"/>
      <c r="CY8" s="802"/>
      <c r="CZ8" s="802"/>
      <c r="DA8" s="803"/>
      <c r="DB8" s="801">
        <v>8</v>
      </c>
      <c r="DC8" s="802"/>
      <c r="DD8" s="802"/>
      <c r="DE8" s="802"/>
      <c r="DF8" s="803"/>
      <c r="DG8" s="801">
        <v>0</v>
      </c>
      <c r="DH8" s="802"/>
      <c r="DI8" s="802"/>
      <c r="DJ8" s="802"/>
      <c r="DK8" s="803"/>
      <c r="DL8" s="801">
        <v>0</v>
      </c>
      <c r="DM8" s="802"/>
      <c r="DN8" s="802"/>
      <c r="DO8" s="802"/>
      <c r="DP8" s="803"/>
      <c r="DQ8" s="801">
        <v>0</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v>2071</v>
      </c>
      <c r="R23" s="814"/>
      <c r="S23" s="814"/>
      <c r="T23" s="814"/>
      <c r="U23" s="814"/>
      <c r="V23" s="814">
        <v>2007</v>
      </c>
      <c r="W23" s="814"/>
      <c r="X23" s="814"/>
      <c r="Y23" s="814"/>
      <c r="Z23" s="814"/>
      <c r="AA23" s="814">
        <v>64</v>
      </c>
      <c r="AB23" s="814"/>
      <c r="AC23" s="814"/>
      <c r="AD23" s="814"/>
      <c r="AE23" s="815"/>
      <c r="AF23" s="816">
        <v>21</v>
      </c>
      <c r="AG23" s="814"/>
      <c r="AH23" s="814"/>
      <c r="AI23" s="814"/>
      <c r="AJ23" s="817"/>
      <c r="AK23" s="818"/>
      <c r="AL23" s="819"/>
      <c r="AM23" s="819"/>
      <c r="AN23" s="819"/>
      <c r="AO23" s="819"/>
      <c r="AP23" s="814">
        <v>2279</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66</v>
      </c>
      <c r="R28" s="843"/>
      <c r="S28" s="843"/>
      <c r="T28" s="843"/>
      <c r="U28" s="843"/>
      <c r="V28" s="843">
        <v>56</v>
      </c>
      <c r="W28" s="843"/>
      <c r="X28" s="843"/>
      <c r="Y28" s="843"/>
      <c r="Z28" s="843"/>
      <c r="AA28" s="843">
        <v>10</v>
      </c>
      <c r="AB28" s="843"/>
      <c r="AC28" s="843"/>
      <c r="AD28" s="843"/>
      <c r="AE28" s="844"/>
      <c r="AF28" s="845">
        <v>10</v>
      </c>
      <c r="AG28" s="843"/>
      <c r="AH28" s="843"/>
      <c r="AI28" s="843"/>
      <c r="AJ28" s="846"/>
      <c r="AK28" s="847">
        <v>3</v>
      </c>
      <c r="AL28" s="838"/>
      <c r="AM28" s="838"/>
      <c r="AN28" s="838"/>
      <c r="AO28" s="838"/>
      <c r="AP28" s="838">
        <v>0</v>
      </c>
      <c r="AQ28" s="838"/>
      <c r="AR28" s="838"/>
      <c r="AS28" s="838"/>
      <c r="AT28" s="838"/>
      <c r="AU28" s="838">
        <v>0</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26</v>
      </c>
      <c r="R29" s="779"/>
      <c r="S29" s="779"/>
      <c r="T29" s="779"/>
      <c r="U29" s="779"/>
      <c r="V29" s="779">
        <v>23</v>
      </c>
      <c r="W29" s="779"/>
      <c r="X29" s="779"/>
      <c r="Y29" s="779"/>
      <c r="Z29" s="779"/>
      <c r="AA29" s="779">
        <v>3</v>
      </c>
      <c r="AB29" s="779"/>
      <c r="AC29" s="779"/>
      <c r="AD29" s="779"/>
      <c r="AE29" s="780"/>
      <c r="AF29" s="781">
        <v>2</v>
      </c>
      <c r="AG29" s="782"/>
      <c r="AH29" s="782"/>
      <c r="AI29" s="782"/>
      <c r="AJ29" s="783"/>
      <c r="AK29" s="850">
        <v>25</v>
      </c>
      <c r="AL29" s="851"/>
      <c r="AM29" s="851"/>
      <c r="AN29" s="851"/>
      <c r="AO29" s="851"/>
      <c r="AP29" s="851">
        <v>0</v>
      </c>
      <c r="AQ29" s="851"/>
      <c r="AR29" s="851"/>
      <c r="AS29" s="851"/>
      <c r="AT29" s="851"/>
      <c r="AU29" s="851">
        <v>0</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84</v>
      </c>
      <c r="R30" s="779"/>
      <c r="S30" s="779"/>
      <c r="T30" s="779"/>
      <c r="U30" s="779"/>
      <c r="V30" s="779">
        <v>79</v>
      </c>
      <c r="W30" s="779"/>
      <c r="X30" s="779"/>
      <c r="Y30" s="779"/>
      <c r="Z30" s="779"/>
      <c r="AA30" s="779">
        <v>5</v>
      </c>
      <c r="AB30" s="779"/>
      <c r="AC30" s="779"/>
      <c r="AD30" s="779"/>
      <c r="AE30" s="780"/>
      <c r="AF30" s="781">
        <v>6</v>
      </c>
      <c r="AG30" s="782"/>
      <c r="AH30" s="782"/>
      <c r="AI30" s="782"/>
      <c r="AJ30" s="783"/>
      <c r="AK30" s="850">
        <v>12</v>
      </c>
      <c r="AL30" s="851"/>
      <c r="AM30" s="851"/>
      <c r="AN30" s="851"/>
      <c r="AO30" s="851"/>
      <c r="AP30" s="851">
        <v>0</v>
      </c>
      <c r="AQ30" s="851"/>
      <c r="AR30" s="851"/>
      <c r="AS30" s="851"/>
      <c r="AT30" s="851"/>
      <c r="AU30" s="851">
        <v>0</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9</v>
      </c>
      <c r="R31" s="779"/>
      <c r="S31" s="779"/>
      <c r="T31" s="779"/>
      <c r="U31" s="779"/>
      <c r="V31" s="779">
        <v>9</v>
      </c>
      <c r="W31" s="779"/>
      <c r="X31" s="779"/>
      <c r="Y31" s="779"/>
      <c r="Z31" s="779"/>
      <c r="AA31" s="779">
        <v>0</v>
      </c>
      <c r="AB31" s="779"/>
      <c r="AC31" s="779"/>
      <c r="AD31" s="779"/>
      <c r="AE31" s="780"/>
      <c r="AF31" s="781">
        <v>0</v>
      </c>
      <c r="AG31" s="782"/>
      <c r="AH31" s="782"/>
      <c r="AI31" s="782"/>
      <c r="AJ31" s="783"/>
      <c r="AK31" s="850">
        <v>4</v>
      </c>
      <c r="AL31" s="851"/>
      <c r="AM31" s="851"/>
      <c r="AN31" s="851"/>
      <c r="AO31" s="851"/>
      <c r="AP31" s="851">
        <v>0</v>
      </c>
      <c r="AQ31" s="851"/>
      <c r="AR31" s="851"/>
      <c r="AS31" s="851"/>
      <c r="AT31" s="851"/>
      <c r="AU31" s="851">
        <v>0</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383</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384</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18</v>
      </c>
      <c r="AG63" s="862"/>
      <c r="AH63" s="862"/>
      <c r="AI63" s="862"/>
      <c r="AJ63" s="863"/>
      <c r="AK63" s="864"/>
      <c r="AL63" s="859"/>
      <c r="AM63" s="859"/>
      <c r="AN63" s="859"/>
      <c r="AO63" s="859"/>
      <c r="AP63" s="862"/>
      <c r="AQ63" s="862"/>
      <c r="AR63" s="862"/>
      <c r="AS63" s="862"/>
      <c r="AT63" s="862"/>
      <c r="AU63" s="862">
        <v>0</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386</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387</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529</v>
      </c>
      <c r="C68" s="890"/>
      <c r="D68" s="890"/>
      <c r="E68" s="890"/>
      <c r="F68" s="890"/>
      <c r="G68" s="890"/>
      <c r="H68" s="890"/>
      <c r="I68" s="890"/>
      <c r="J68" s="890"/>
      <c r="K68" s="890"/>
      <c r="L68" s="890"/>
      <c r="M68" s="890"/>
      <c r="N68" s="890"/>
      <c r="O68" s="890"/>
      <c r="P68" s="891"/>
      <c r="Q68" s="892">
        <v>944</v>
      </c>
      <c r="R68" s="886"/>
      <c r="S68" s="886"/>
      <c r="T68" s="886"/>
      <c r="U68" s="886"/>
      <c r="V68" s="886">
        <v>918</v>
      </c>
      <c r="W68" s="886"/>
      <c r="X68" s="886"/>
      <c r="Y68" s="886"/>
      <c r="Z68" s="886"/>
      <c r="AA68" s="886">
        <v>26</v>
      </c>
      <c r="AB68" s="886"/>
      <c r="AC68" s="886"/>
      <c r="AD68" s="886"/>
      <c r="AE68" s="886"/>
      <c r="AF68" s="886">
        <v>26</v>
      </c>
      <c r="AG68" s="886"/>
      <c r="AH68" s="886"/>
      <c r="AI68" s="886"/>
      <c r="AJ68" s="886"/>
      <c r="AK68" s="886">
        <v>0</v>
      </c>
      <c r="AL68" s="886"/>
      <c r="AM68" s="886"/>
      <c r="AN68" s="886"/>
      <c r="AO68" s="886"/>
      <c r="AP68" s="886">
        <v>243</v>
      </c>
      <c r="AQ68" s="886"/>
      <c r="AR68" s="886"/>
      <c r="AS68" s="886"/>
      <c r="AT68" s="886"/>
      <c r="AU68" s="886">
        <v>12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530</v>
      </c>
      <c r="C69" s="894"/>
      <c r="D69" s="894"/>
      <c r="E69" s="894"/>
      <c r="F69" s="894"/>
      <c r="G69" s="894"/>
      <c r="H69" s="894"/>
      <c r="I69" s="894"/>
      <c r="J69" s="894"/>
      <c r="K69" s="894"/>
      <c r="L69" s="894"/>
      <c r="M69" s="894"/>
      <c r="N69" s="894"/>
      <c r="O69" s="894"/>
      <c r="P69" s="895"/>
      <c r="Q69" s="896">
        <v>194</v>
      </c>
      <c r="R69" s="851"/>
      <c r="S69" s="851"/>
      <c r="T69" s="851"/>
      <c r="U69" s="851"/>
      <c r="V69" s="851">
        <v>182</v>
      </c>
      <c r="W69" s="851"/>
      <c r="X69" s="851"/>
      <c r="Y69" s="851"/>
      <c r="Z69" s="851"/>
      <c r="AA69" s="851">
        <v>12</v>
      </c>
      <c r="AB69" s="851"/>
      <c r="AC69" s="851"/>
      <c r="AD69" s="851"/>
      <c r="AE69" s="851"/>
      <c r="AF69" s="851">
        <v>13</v>
      </c>
      <c r="AG69" s="851"/>
      <c r="AH69" s="851"/>
      <c r="AI69" s="851"/>
      <c r="AJ69" s="851"/>
      <c r="AK69" s="851">
        <v>0</v>
      </c>
      <c r="AL69" s="851"/>
      <c r="AM69" s="851"/>
      <c r="AN69" s="851"/>
      <c r="AO69" s="851"/>
      <c r="AP69" s="851">
        <v>0</v>
      </c>
      <c r="AQ69" s="851"/>
      <c r="AR69" s="851"/>
      <c r="AS69" s="851"/>
      <c r="AT69" s="851"/>
      <c r="AU69" s="851">
        <v>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531</v>
      </c>
      <c r="C70" s="894"/>
      <c r="D70" s="894"/>
      <c r="E70" s="894"/>
      <c r="F70" s="894"/>
      <c r="G70" s="894"/>
      <c r="H70" s="894"/>
      <c r="I70" s="894"/>
      <c r="J70" s="894"/>
      <c r="K70" s="894"/>
      <c r="L70" s="894"/>
      <c r="M70" s="894"/>
      <c r="N70" s="894"/>
      <c r="O70" s="894"/>
      <c r="P70" s="895"/>
      <c r="Q70" s="896">
        <v>5</v>
      </c>
      <c r="R70" s="851"/>
      <c r="S70" s="851"/>
      <c r="T70" s="851"/>
      <c r="U70" s="851"/>
      <c r="V70" s="851">
        <v>5</v>
      </c>
      <c r="W70" s="851"/>
      <c r="X70" s="851"/>
      <c r="Y70" s="851"/>
      <c r="Z70" s="851"/>
      <c r="AA70" s="851">
        <v>0</v>
      </c>
      <c r="AB70" s="851"/>
      <c r="AC70" s="851"/>
      <c r="AD70" s="851"/>
      <c r="AE70" s="851"/>
      <c r="AF70" s="851">
        <v>0</v>
      </c>
      <c r="AG70" s="851"/>
      <c r="AH70" s="851"/>
      <c r="AI70" s="851"/>
      <c r="AJ70" s="851"/>
      <c r="AK70" s="851">
        <v>0</v>
      </c>
      <c r="AL70" s="851"/>
      <c r="AM70" s="851"/>
      <c r="AN70" s="851"/>
      <c r="AO70" s="851"/>
      <c r="AP70" s="851">
        <v>0</v>
      </c>
      <c r="AQ70" s="851"/>
      <c r="AR70" s="851"/>
      <c r="AS70" s="851"/>
      <c r="AT70" s="851"/>
      <c r="AU70" s="851">
        <v>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532</v>
      </c>
      <c r="C71" s="894"/>
      <c r="D71" s="894"/>
      <c r="E71" s="894"/>
      <c r="F71" s="894"/>
      <c r="G71" s="894"/>
      <c r="H71" s="894"/>
      <c r="I71" s="894"/>
      <c r="J71" s="894"/>
      <c r="K71" s="894"/>
      <c r="L71" s="894"/>
      <c r="M71" s="894"/>
      <c r="N71" s="894"/>
      <c r="O71" s="894"/>
      <c r="P71" s="895"/>
      <c r="Q71" s="896">
        <v>45</v>
      </c>
      <c r="R71" s="851"/>
      <c r="S71" s="851"/>
      <c r="T71" s="851"/>
      <c r="U71" s="851"/>
      <c r="V71" s="851">
        <v>43</v>
      </c>
      <c r="W71" s="851"/>
      <c r="X71" s="851"/>
      <c r="Y71" s="851"/>
      <c r="Z71" s="851"/>
      <c r="AA71" s="851">
        <v>2</v>
      </c>
      <c r="AB71" s="851"/>
      <c r="AC71" s="851"/>
      <c r="AD71" s="851"/>
      <c r="AE71" s="851"/>
      <c r="AF71" s="851">
        <v>2</v>
      </c>
      <c r="AG71" s="851"/>
      <c r="AH71" s="851"/>
      <c r="AI71" s="851"/>
      <c r="AJ71" s="851"/>
      <c r="AK71" s="851">
        <v>0</v>
      </c>
      <c r="AL71" s="851"/>
      <c r="AM71" s="851"/>
      <c r="AN71" s="851"/>
      <c r="AO71" s="851"/>
      <c r="AP71" s="851">
        <v>0</v>
      </c>
      <c r="AQ71" s="851"/>
      <c r="AR71" s="851"/>
      <c r="AS71" s="851"/>
      <c r="AT71" s="851"/>
      <c r="AU71" s="851">
        <v>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533</v>
      </c>
      <c r="C72" s="894"/>
      <c r="D72" s="894"/>
      <c r="E72" s="894"/>
      <c r="F72" s="894"/>
      <c r="G72" s="894"/>
      <c r="H72" s="894"/>
      <c r="I72" s="894"/>
      <c r="J72" s="894"/>
      <c r="K72" s="894"/>
      <c r="L72" s="894"/>
      <c r="M72" s="894"/>
      <c r="N72" s="894"/>
      <c r="O72" s="894"/>
      <c r="P72" s="895"/>
      <c r="Q72" s="896">
        <v>58</v>
      </c>
      <c r="R72" s="851"/>
      <c r="S72" s="851"/>
      <c r="T72" s="851"/>
      <c r="U72" s="851"/>
      <c r="V72" s="851">
        <v>50</v>
      </c>
      <c r="W72" s="851"/>
      <c r="X72" s="851"/>
      <c r="Y72" s="851"/>
      <c r="Z72" s="851"/>
      <c r="AA72" s="851">
        <v>8</v>
      </c>
      <c r="AB72" s="851"/>
      <c r="AC72" s="851"/>
      <c r="AD72" s="851"/>
      <c r="AE72" s="851"/>
      <c r="AF72" s="851">
        <v>8</v>
      </c>
      <c r="AG72" s="851"/>
      <c r="AH72" s="851"/>
      <c r="AI72" s="851"/>
      <c r="AJ72" s="851"/>
      <c r="AK72" s="851">
        <v>0</v>
      </c>
      <c r="AL72" s="851"/>
      <c r="AM72" s="851"/>
      <c r="AN72" s="851"/>
      <c r="AO72" s="851"/>
      <c r="AP72" s="851">
        <v>0</v>
      </c>
      <c r="AQ72" s="851"/>
      <c r="AR72" s="851"/>
      <c r="AS72" s="851"/>
      <c r="AT72" s="851"/>
      <c r="AU72" s="851">
        <v>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534</v>
      </c>
      <c r="C73" s="894"/>
      <c r="D73" s="894"/>
      <c r="E73" s="894"/>
      <c r="F73" s="894"/>
      <c r="G73" s="894"/>
      <c r="H73" s="894"/>
      <c r="I73" s="894"/>
      <c r="J73" s="894"/>
      <c r="K73" s="894"/>
      <c r="L73" s="894"/>
      <c r="M73" s="894"/>
      <c r="N73" s="894"/>
      <c r="O73" s="894"/>
      <c r="P73" s="895"/>
      <c r="Q73" s="896">
        <v>143587</v>
      </c>
      <c r="R73" s="851"/>
      <c r="S73" s="851"/>
      <c r="T73" s="851"/>
      <c r="U73" s="851"/>
      <c r="V73" s="851">
        <v>136996</v>
      </c>
      <c r="W73" s="851"/>
      <c r="X73" s="851"/>
      <c r="Y73" s="851"/>
      <c r="Z73" s="851"/>
      <c r="AA73" s="851">
        <v>6591</v>
      </c>
      <c r="AB73" s="851"/>
      <c r="AC73" s="851"/>
      <c r="AD73" s="851"/>
      <c r="AE73" s="851"/>
      <c r="AF73" s="851">
        <v>6591</v>
      </c>
      <c r="AG73" s="851"/>
      <c r="AH73" s="851"/>
      <c r="AI73" s="851"/>
      <c r="AJ73" s="851"/>
      <c r="AK73" s="851">
        <v>0</v>
      </c>
      <c r="AL73" s="851"/>
      <c r="AM73" s="851"/>
      <c r="AN73" s="851"/>
      <c r="AO73" s="851"/>
      <c r="AP73" s="851">
        <v>0</v>
      </c>
      <c r="AQ73" s="851"/>
      <c r="AR73" s="851"/>
      <c r="AS73" s="851"/>
      <c r="AT73" s="851"/>
      <c r="AU73" s="851">
        <v>0</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535</v>
      </c>
      <c r="C74" s="894"/>
      <c r="D74" s="894"/>
      <c r="E74" s="894"/>
      <c r="F74" s="894"/>
      <c r="G74" s="894"/>
      <c r="H74" s="894"/>
      <c r="I74" s="894"/>
      <c r="J74" s="894"/>
      <c r="K74" s="894"/>
      <c r="L74" s="894"/>
      <c r="M74" s="894"/>
      <c r="N74" s="894"/>
      <c r="O74" s="894"/>
      <c r="P74" s="895"/>
      <c r="Q74" s="896">
        <v>151</v>
      </c>
      <c r="R74" s="851"/>
      <c r="S74" s="851"/>
      <c r="T74" s="851"/>
      <c r="U74" s="851"/>
      <c r="V74" s="851">
        <v>142</v>
      </c>
      <c r="W74" s="851"/>
      <c r="X74" s="851"/>
      <c r="Y74" s="851"/>
      <c r="Z74" s="851"/>
      <c r="AA74" s="851">
        <v>9</v>
      </c>
      <c r="AB74" s="851"/>
      <c r="AC74" s="851"/>
      <c r="AD74" s="851"/>
      <c r="AE74" s="851"/>
      <c r="AF74" s="851">
        <v>9</v>
      </c>
      <c r="AG74" s="851"/>
      <c r="AH74" s="851"/>
      <c r="AI74" s="851"/>
      <c r="AJ74" s="851"/>
      <c r="AK74" s="851">
        <v>4</v>
      </c>
      <c r="AL74" s="851"/>
      <c r="AM74" s="851"/>
      <c r="AN74" s="851"/>
      <c r="AO74" s="851"/>
      <c r="AP74" s="851">
        <v>0</v>
      </c>
      <c r="AQ74" s="851"/>
      <c r="AR74" s="851"/>
      <c r="AS74" s="851"/>
      <c r="AT74" s="851"/>
      <c r="AU74" s="851">
        <v>0</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536</v>
      </c>
      <c r="C75" s="894"/>
      <c r="D75" s="894"/>
      <c r="E75" s="894"/>
      <c r="F75" s="894"/>
      <c r="G75" s="894"/>
      <c r="H75" s="894"/>
      <c r="I75" s="894"/>
      <c r="J75" s="894"/>
      <c r="K75" s="894"/>
      <c r="L75" s="894"/>
      <c r="M75" s="894"/>
      <c r="N75" s="894"/>
      <c r="O75" s="894"/>
      <c r="P75" s="895"/>
      <c r="Q75" s="899">
        <v>5778</v>
      </c>
      <c r="R75" s="900"/>
      <c r="S75" s="900"/>
      <c r="T75" s="900"/>
      <c r="U75" s="850"/>
      <c r="V75" s="901">
        <v>4940</v>
      </c>
      <c r="W75" s="900"/>
      <c r="X75" s="900"/>
      <c r="Y75" s="900"/>
      <c r="Z75" s="850"/>
      <c r="AA75" s="901">
        <v>838</v>
      </c>
      <c r="AB75" s="900"/>
      <c r="AC75" s="900"/>
      <c r="AD75" s="900"/>
      <c r="AE75" s="850"/>
      <c r="AF75" s="901">
        <v>836</v>
      </c>
      <c r="AG75" s="900"/>
      <c r="AH75" s="900"/>
      <c r="AI75" s="900"/>
      <c r="AJ75" s="850"/>
      <c r="AK75" s="901">
        <v>0</v>
      </c>
      <c r="AL75" s="900"/>
      <c r="AM75" s="900"/>
      <c r="AN75" s="900"/>
      <c r="AO75" s="850"/>
      <c r="AP75" s="901">
        <v>0</v>
      </c>
      <c r="AQ75" s="900"/>
      <c r="AR75" s="900"/>
      <c r="AS75" s="900"/>
      <c r="AT75" s="850"/>
      <c r="AU75" s="901">
        <v>0</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537</v>
      </c>
      <c r="C76" s="894"/>
      <c r="D76" s="894"/>
      <c r="E76" s="894"/>
      <c r="F76" s="894"/>
      <c r="G76" s="894"/>
      <c r="H76" s="894"/>
      <c r="I76" s="894"/>
      <c r="J76" s="894"/>
      <c r="K76" s="894"/>
      <c r="L76" s="894"/>
      <c r="M76" s="894"/>
      <c r="N76" s="894"/>
      <c r="O76" s="894"/>
      <c r="P76" s="895"/>
      <c r="Q76" s="899">
        <v>13</v>
      </c>
      <c r="R76" s="900"/>
      <c r="S76" s="900"/>
      <c r="T76" s="900"/>
      <c r="U76" s="850"/>
      <c r="V76" s="901">
        <v>13</v>
      </c>
      <c r="W76" s="900"/>
      <c r="X76" s="900"/>
      <c r="Y76" s="900"/>
      <c r="Z76" s="850"/>
      <c r="AA76" s="901">
        <v>0</v>
      </c>
      <c r="AB76" s="900"/>
      <c r="AC76" s="900"/>
      <c r="AD76" s="900"/>
      <c r="AE76" s="850"/>
      <c r="AF76" s="901">
        <v>0</v>
      </c>
      <c r="AG76" s="900"/>
      <c r="AH76" s="900"/>
      <c r="AI76" s="900"/>
      <c r="AJ76" s="850"/>
      <c r="AK76" s="901">
        <v>0</v>
      </c>
      <c r="AL76" s="900"/>
      <c r="AM76" s="900"/>
      <c r="AN76" s="900"/>
      <c r="AO76" s="850"/>
      <c r="AP76" s="901">
        <v>0</v>
      </c>
      <c r="AQ76" s="900"/>
      <c r="AR76" s="900"/>
      <c r="AS76" s="900"/>
      <c r="AT76" s="850"/>
      <c r="AU76" s="901">
        <v>0</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538</v>
      </c>
      <c r="C77" s="894"/>
      <c r="D77" s="894"/>
      <c r="E77" s="894"/>
      <c r="F77" s="894"/>
      <c r="G77" s="894"/>
      <c r="H77" s="894"/>
      <c r="I77" s="894"/>
      <c r="J77" s="894"/>
      <c r="K77" s="894"/>
      <c r="L77" s="894"/>
      <c r="M77" s="894"/>
      <c r="N77" s="894"/>
      <c r="O77" s="894"/>
      <c r="P77" s="895"/>
      <c r="Q77" s="899">
        <v>970</v>
      </c>
      <c r="R77" s="900"/>
      <c r="S77" s="900"/>
      <c r="T77" s="900"/>
      <c r="U77" s="850"/>
      <c r="V77" s="901">
        <v>922</v>
      </c>
      <c r="W77" s="900"/>
      <c r="X77" s="900"/>
      <c r="Y77" s="900"/>
      <c r="Z77" s="850"/>
      <c r="AA77" s="901">
        <v>48</v>
      </c>
      <c r="AB77" s="900"/>
      <c r="AC77" s="900"/>
      <c r="AD77" s="900"/>
      <c r="AE77" s="850"/>
      <c r="AF77" s="901">
        <v>48</v>
      </c>
      <c r="AG77" s="900"/>
      <c r="AH77" s="900"/>
      <c r="AI77" s="900"/>
      <c r="AJ77" s="850"/>
      <c r="AK77" s="901">
        <v>0</v>
      </c>
      <c r="AL77" s="900"/>
      <c r="AM77" s="900"/>
      <c r="AN77" s="900"/>
      <c r="AO77" s="850"/>
      <c r="AP77" s="901">
        <v>0</v>
      </c>
      <c r="AQ77" s="900"/>
      <c r="AR77" s="900"/>
      <c r="AS77" s="900"/>
      <c r="AT77" s="850"/>
      <c r="AU77" s="901">
        <v>0</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367</v>
      </c>
      <c r="B88" s="810" t="s">
        <v>388</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7533</v>
      </c>
      <c r="AG88" s="862"/>
      <c r="AH88" s="862"/>
      <c r="AI88" s="862"/>
      <c r="AJ88" s="862"/>
      <c r="AK88" s="859"/>
      <c r="AL88" s="859"/>
      <c r="AM88" s="859"/>
      <c r="AN88" s="859"/>
      <c r="AO88" s="859"/>
      <c r="AP88" s="862">
        <v>243</v>
      </c>
      <c r="AQ88" s="862"/>
      <c r="AR88" s="862"/>
      <c r="AS88" s="862"/>
      <c r="AT88" s="862"/>
      <c r="AU88" s="862">
        <v>12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389</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60</v>
      </c>
      <c r="CS102" s="870"/>
      <c r="CT102" s="870"/>
      <c r="CU102" s="870"/>
      <c r="CV102" s="913"/>
      <c r="CW102" s="912">
        <v>159</v>
      </c>
      <c r="CX102" s="870"/>
      <c r="CY102" s="870"/>
      <c r="CZ102" s="870"/>
      <c r="DA102" s="913"/>
      <c r="DB102" s="912">
        <v>8</v>
      </c>
      <c r="DC102" s="870"/>
      <c r="DD102" s="870"/>
      <c r="DE102" s="870"/>
      <c r="DF102" s="913"/>
      <c r="DG102" s="912">
        <v>0</v>
      </c>
      <c r="DH102" s="870"/>
      <c r="DI102" s="870"/>
      <c r="DJ102" s="870"/>
      <c r="DK102" s="913"/>
      <c r="DL102" s="912">
        <v>0</v>
      </c>
      <c r="DM102" s="870"/>
      <c r="DN102" s="870"/>
      <c r="DO102" s="870"/>
      <c r="DP102" s="913"/>
      <c r="DQ102" s="912">
        <v>0</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396</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397</v>
      </c>
      <c r="AB109" s="915"/>
      <c r="AC109" s="915"/>
      <c r="AD109" s="915"/>
      <c r="AE109" s="916"/>
      <c r="AF109" s="914" t="s">
        <v>287</v>
      </c>
      <c r="AG109" s="915"/>
      <c r="AH109" s="915"/>
      <c r="AI109" s="915"/>
      <c r="AJ109" s="916"/>
      <c r="AK109" s="914" t="s">
        <v>286</v>
      </c>
      <c r="AL109" s="915"/>
      <c r="AM109" s="915"/>
      <c r="AN109" s="915"/>
      <c r="AO109" s="916"/>
      <c r="AP109" s="914" t="s">
        <v>398</v>
      </c>
      <c r="AQ109" s="915"/>
      <c r="AR109" s="915"/>
      <c r="AS109" s="915"/>
      <c r="AT109" s="917"/>
      <c r="AU109" s="934" t="s">
        <v>396</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397</v>
      </c>
      <c r="BR109" s="915"/>
      <c r="BS109" s="915"/>
      <c r="BT109" s="915"/>
      <c r="BU109" s="916"/>
      <c r="BV109" s="914" t="s">
        <v>287</v>
      </c>
      <c r="BW109" s="915"/>
      <c r="BX109" s="915"/>
      <c r="BY109" s="915"/>
      <c r="BZ109" s="916"/>
      <c r="CA109" s="914" t="s">
        <v>286</v>
      </c>
      <c r="CB109" s="915"/>
      <c r="CC109" s="915"/>
      <c r="CD109" s="915"/>
      <c r="CE109" s="916"/>
      <c r="CF109" s="935" t="s">
        <v>398</v>
      </c>
      <c r="CG109" s="935"/>
      <c r="CH109" s="935"/>
      <c r="CI109" s="935"/>
      <c r="CJ109" s="935"/>
      <c r="CK109" s="914" t="s">
        <v>399</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397</v>
      </c>
      <c r="DH109" s="915"/>
      <c r="DI109" s="915"/>
      <c r="DJ109" s="915"/>
      <c r="DK109" s="916"/>
      <c r="DL109" s="914" t="s">
        <v>287</v>
      </c>
      <c r="DM109" s="915"/>
      <c r="DN109" s="915"/>
      <c r="DO109" s="915"/>
      <c r="DP109" s="916"/>
      <c r="DQ109" s="914" t="s">
        <v>286</v>
      </c>
      <c r="DR109" s="915"/>
      <c r="DS109" s="915"/>
      <c r="DT109" s="915"/>
      <c r="DU109" s="916"/>
      <c r="DV109" s="914" t="s">
        <v>398</v>
      </c>
      <c r="DW109" s="915"/>
      <c r="DX109" s="915"/>
      <c r="DY109" s="915"/>
      <c r="DZ109" s="917"/>
    </row>
    <row r="110" spans="1:131" s="199" customFormat="1" ht="26.25" customHeight="1" x14ac:dyDescent="0.15">
      <c r="A110" s="918" t="s">
        <v>400</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172821</v>
      </c>
      <c r="AB110" s="922"/>
      <c r="AC110" s="922"/>
      <c r="AD110" s="922"/>
      <c r="AE110" s="923"/>
      <c r="AF110" s="924">
        <v>180239</v>
      </c>
      <c r="AG110" s="922"/>
      <c r="AH110" s="922"/>
      <c r="AI110" s="922"/>
      <c r="AJ110" s="923"/>
      <c r="AK110" s="924">
        <v>172180</v>
      </c>
      <c r="AL110" s="922"/>
      <c r="AM110" s="922"/>
      <c r="AN110" s="922"/>
      <c r="AO110" s="923"/>
      <c r="AP110" s="925">
        <v>29.7</v>
      </c>
      <c r="AQ110" s="926"/>
      <c r="AR110" s="926"/>
      <c r="AS110" s="926"/>
      <c r="AT110" s="927"/>
      <c r="AU110" s="928" t="s">
        <v>61</v>
      </c>
      <c r="AV110" s="929"/>
      <c r="AW110" s="929"/>
      <c r="AX110" s="929"/>
      <c r="AY110" s="929"/>
      <c r="AZ110" s="970" t="s">
        <v>401</v>
      </c>
      <c r="BA110" s="919"/>
      <c r="BB110" s="919"/>
      <c r="BC110" s="919"/>
      <c r="BD110" s="919"/>
      <c r="BE110" s="919"/>
      <c r="BF110" s="919"/>
      <c r="BG110" s="919"/>
      <c r="BH110" s="919"/>
      <c r="BI110" s="919"/>
      <c r="BJ110" s="919"/>
      <c r="BK110" s="919"/>
      <c r="BL110" s="919"/>
      <c r="BM110" s="919"/>
      <c r="BN110" s="919"/>
      <c r="BO110" s="919"/>
      <c r="BP110" s="920"/>
      <c r="BQ110" s="956">
        <v>1729138</v>
      </c>
      <c r="BR110" s="957"/>
      <c r="BS110" s="957"/>
      <c r="BT110" s="957"/>
      <c r="BU110" s="957"/>
      <c r="BV110" s="957">
        <v>1948315</v>
      </c>
      <c r="BW110" s="957"/>
      <c r="BX110" s="957"/>
      <c r="BY110" s="957"/>
      <c r="BZ110" s="957"/>
      <c r="CA110" s="957">
        <v>2279354</v>
      </c>
      <c r="CB110" s="957"/>
      <c r="CC110" s="957"/>
      <c r="CD110" s="957"/>
      <c r="CE110" s="957"/>
      <c r="CF110" s="971">
        <v>393.6</v>
      </c>
      <c r="CG110" s="972"/>
      <c r="CH110" s="972"/>
      <c r="CI110" s="972"/>
      <c r="CJ110" s="972"/>
      <c r="CK110" s="973" t="s">
        <v>402</v>
      </c>
      <c r="CL110" s="974"/>
      <c r="CM110" s="953" t="s">
        <v>403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404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405</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406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407</v>
      </c>
      <c r="B112" s="983"/>
      <c r="C112" s="980" t="s">
        <v>408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409</v>
      </c>
      <c r="BA112" s="980"/>
      <c r="BB112" s="980"/>
      <c r="BC112" s="980"/>
      <c r="BD112" s="980"/>
      <c r="BE112" s="980"/>
      <c r="BF112" s="980"/>
      <c r="BG112" s="980"/>
      <c r="BH112" s="980"/>
      <c r="BI112" s="980"/>
      <c r="BJ112" s="980"/>
      <c r="BK112" s="980"/>
      <c r="BL112" s="980"/>
      <c r="BM112" s="980"/>
      <c r="BN112" s="980"/>
      <c r="BO112" s="980"/>
      <c r="BP112" s="981"/>
      <c r="BQ112" s="949" t="s">
        <v>112</v>
      </c>
      <c r="BR112" s="950"/>
      <c r="BS112" s="950"/>
      <c r="BT112" s="950"/>
      <c r="BU112" s="950"/>
      <c r="BV112" s="950" t="s">
        <v>112</v>
      </c>
      <c r="BW112" s="950"/>
      <c r="BX112" s="950"/>
      <c r="BY112" s="950"/>
      <c r="BZ112" s="950"/>
      <c r="CA112" s="950" t="s">
        <v>112</v>
      </c>
      <c r="CB112" s="950"/>
      <c r="CC112" s="950"/>
      <c r="CD112" s="950"/>
      <c r="CE112" s="950"/>
      <c r="CF112" s="944" t="s">
        <v>112</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t="s">
        <v>112</v>
      </c>
      <c r="AB113" s="964"/>
      <c r="AC113" s="964"/>
      <c r="AD113" s="964"/>
      <c r="AE113" s="965"/>
      <c r="AF113" s="966" t="s">
        <v>112</v>
      </c>
      <c r="AG113" s="964"/>
      <c r="AH113" s="964"/>
      <c r="AI113" s="964"/>
      <c r="AJ113" s="965"/>
      <c r="AK113" s="966" t="s">
        <v>112</v>
      </c>
      <c r="AL113" s="964"/>
      <c r="AM113" s="964"/>
      <c r="AN113" s="964"/>
      <c r="AO113" s="965"/>
      <c r="AP113" s="967" t="s">
        <v>112</v>
      </c>
      <c r="AQ113" s="968"/>
      <c r="AR113" s="968"/>
      <c r="AS113" s="968"/>
      <c r="AT113" s="969"/>
      <c r="AU113" s="930"/>
      <c r="AV113" s="931"/>
      <c r="AW113" s="931"/>
      <c r="AX113" s="931"/>
      <c r="AY113" s="931"/>
      <c r="AZ113" s="979" t="s">
        <v>412</v>
      </c>
      <c r="BA113" s="980"/>
      <c r="BB113" s="980"/>
      <c r="BC113" s="980"/>
      <c r="BD113" s="980"/>
      <c r="BE113" s="980"/>
      <c r="BF113" s="980"/>
      <c r="BG113" s="980"/>
      <c r="BH113" s="980"/>
      <c r="BI113" s="980"/>
      <c r="BJ113" s="980"/>
      <c r="BK113" s="980"/>
      <c r="BL113" s="980"/>
      <c r="BM113" s="980"/>
      <c r="BN113" s="980"/>
      <c r="BO113" s="980"/>
      <c r="BP113" s="981"/>
      <c r="BQ113" s="949">
        <v>11061</v>
      </c>
      <c r="BR113" s="950"/>
      <c r="BS113" s="950"/>
      <c r="BT113" s="950"/>
      <c r="BU113" s="950"/>
      <c r="BV113" s="950">
        <v>10576</v>
      </c>
      <c r="BW113" s="950"/>
      <c r="BX113" s="950"/>
      <c r="BY113" s="950"/>
      <c r="BZ113" s="950"/>
      <c r="CA113" s="950">
        <v>12376</v>
      </c>
      <c r="CB113" s="950"/>
      <c r="CC113" s="950"/>
      <c r="CD113" s="950"/>
      <c r="CE113" s="950"/>
      <c r="CF113" s="944">
        <v>2.1</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4731</v>
      </c>
      <c r="AB114" s="989"/>
      <c r="AC114" s="989"/>
      <c r="AD114" s="989"/>
      <c r="AE114" s="990"/>
      <c r="AF114" s="991">
        <v>4731</v>
      </c>
      <c r="AG114" s="989"/>
      <c r="AH114" s="989"/>
      <c r="AI114" s="989"/>
      <c r="AJ114" s="990"/>
      <c r="AK114" s="991">
        <v>565</v>
      </c>
      <c r="AL114" s="989"/>
      <c r="AM114" s="989"/>
      <c r="AN114" s="989"/>
      <c r="AO114" s="990"/>
      <c r="AP114" s="992">
        <v>0.1</v>
      </c>
      <c r="AQ114" s="993"/>
      <c r="AR114" s="993"/>
      <c r="AS114" s="993"/>
      <c r="AT114" s="994"/>
      <c r="AU114" s="930"/>
      <c r="AV114" s="931"/>
      <c r="AW114" s="931"/>
      <c r="AX114" s="931"/>
      <c r="AY114" s="931"/>
      <c r="AZ114" s="979" t="s">
        <v>415</v>
      </c>
      <c r="BA114" s="980"/>
      <c r="BB114" s="980"/>
      <c r="BC114" s="980"/>
      <c r="BD114" s="980"/>
      <c r="BE114" s="980"/>
      <c r="BF114" s="980"/>
      <c r="BG114" s="980"/>
      <c r="BH114" s="980"/>
      <c r="BI114" s="980"/>
      <c r="BJ114" s="980"/>
      <c r="BK114" s="980"/>
      <c r="BL114" s="980"/>
      <c r="BM114" s="980"/>
      <c r="BN114" s="980"/>
      <c r="BO114" s="980"/>
      <c r="BP114" s="981"/>
      <c r="BQ114" s="949">
        <v>121302</v>
      </c>
      <c r="BR114" s="950"/>
      <c r="BS114" s="950"/>
      <c r="BT114" s="950"/>
      <c r="BU114" s="950"/>
      <c r="BV114" s="950">
        <v>200412</v>
      </c>
      <c r="BW114" s="950"/>
      <c r="BX114" s="950"/>
      <c r="BY114" s="950"/>
      <c r="BZ114" s="950"/>
      <c r="CA114" s="950">
        <v>141869</v>
      </c>
      <c r="CB114" s="950"/>
      <c r="CC114" s="950"/>
      <c r="CD114" s="950"/>
      <c r="CE114" s="950"/>
      <c r="CF114" s="944">
        <v>24.5</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418</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419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420</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267</v>
      </c>
      <c r="AB116" s="989"/>
      <c r="AC116" s="989"/>
      <c r="AD116" s="989"/>
      <c r="AE116" s="990"/>
      <c r="AF116" s="991">
        <v>699</v>
      </c>
      <c r="AG116" s="989"/>
      <c r="AH116" s="989"/>
      <c r="AI116" s="989"/>
      <c r="AJ116" s="990"/>
      <c r="AK116" s="991">
        <v>827</v>
      </c>
      <c r="AL116" s="989"/>
      <c r="AM116" s="989"/>
      <c r="AN116" s="989"/>
      <c r="AO116" s="990"/>
      <c r="AP116" s="992">
        <v>0.1</v>
      </c>
      <c r="AQ116" s="993"/>
      <c r="AR116" s="993"/>
      <c r="AS116" s="993"/>
      <c r="AT116" s="994"/>
      <c r="AU116" s="930"/>
      <c r="AV116" s="931"/>
      <c r="AW116" s="931"/>
      <c r="AX116" s="931"/>
      <c r="AY116" s="931"/>
      <c r="AZ116" s="997" t="s">
        <v>421</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423</v>
      </c>
      <c r="Z117" s="916"/>
      <c r="AA117" s="1006">
        <v>177819</v>
      </c>
      <c r="AB117" s="1007"/>
      <c r="AC117" s="1007"/>
      <c r="AD117" s="1007"/>
      <c r="AE117" s="1008"/>
      <c r="AF117" s="1009">
        <v>185669</v>
      </c>
      <c r="AG117" s="1007"/>
      <c r="AH117" s="1007"/>
      <c r="AI117" s="1007"/>
      <c r="AJ117" s="1008"/>
      <c r="AK117" s="1009">
        <v>173572</v>
      </c>
      <c r="AL117" s="1007"/>
      <c r="AM117" s="1007"/>
      <c r="AN117" s="1007"/>
      <c r="AO117" s="1008"/>
      <c r="AP117" s="1010"/>
      <c r="AQ117" s="1011"/>
      <c r="AR117" s="1011"/>
      <c r="AS117" s="1011"/>
      <c r="AT117" s="1012"/>
      <c r="AU117" s="930"/>
      <c r="AV117" s="931"/>
      <c r="AW117" s="931"/>
      <c r="AX117" s="931"/>
      <c r="AY117" s="931"/>
      <c r="AZ117" s="997" t="s">
        <v>424</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425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399</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397</v>
      </c>
      <c r="AB118" s="915"/>
      <c r="AC118" s="915"/>
      <c r="AD118" s="915"/>
      <c r="AE118" s="916"/>
      <c r="AF118" s="914" t="s">
        <v>287</v>
      </c>
      <c r="AG118" s="915"/>
      <c r="AH118" s="915"/>
      <c r="AI118" s="915"/>
      <c r="AJ118" s="916"/>
      <c r="AK118" s="914" t="s">
        <v>286</v>
      </c>
      <c r="AL118" s="915"/>
      <c r="AM118" s="915"/>
      <c r="AN118" s="915"/>
      <c r="AO118" s="916"/>
      <c r="AP118" s="1001" t="s">
        <v>398</v>
      </c>
      <c r="AQ118" s="1002"/>
      <c r="AR118" s="1002"/>
      <c r="AS118" s="1002"/>
      <c r="AT118" s="1003"/>
      <c r="AU118" s="930"/>
      <c r="AV118" s="931"/>
      <c r="AW118" s="931"/>
      <c r="AX118" s="931"/>
      <c r="AY118" s="931"/>
      <c r="AZ118" s="1004" t="s">
        <v>426</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427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402</v>
      </c>
      <c r="B119" s="974"/>
      <c r="C119" s="953" t="s">
        <v>403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428</v>
      </c>
      <c r="BP119" s="1036"/>
      <c r="BQ119" s="1027">
        <v>1861501</v>
      </c>
      <c r="BR119" s="1028"/>
      <c r="BS119" s="1028"/>
      <c r="BT119" s="1028"/>
      <c r="BU119" s="1028"/>
      <c r="BV119" s="1028">
        <v>2159303</v>
      </c>
      <c r="BW119" s="1028"/>
      <c r="BX119" s="1028"/>
      <c r="BY119" s="1028"/>
      <c r="BZ119" s="1028"/>
      <c r="CA119" s="1028">
        <v>2433599</v>
      </c>
      <c r="CB119" s="1028"/>
      <c r="CC119" s="1028"/>
      <c r="CD119" s="1028"/>
      <c r="CE119" s="1028"/>
      <c r="CF119" s="1029"/>
      <c r="CG119" s="1030"/>
      <c r="CH119" s="1030"/>
      <c r="CI119" s="1030"/>
      <c r="CJ119" s="1031"/>
      <c r="CK119" s="977"/>
      <c r="CL119" s="978"/>
      <c r="CM119" s="1032" t="s">
        <v>429</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406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430</v>
      </c>
      <c r="AV120" s="1020"/>
      <c r="AW120" s="1020"/>
      <c r="AX120" s="1020"/>
      <c r="AY120" s="1021"/>
      <c r="AZ120" s="970" t="s">
        <v>431</v>
      </c>
      <c r="BA120" s="919"/>
      <c r="BB120" s="919"/>
      <c r="BC120" s="919"/>
      <c r="BD120" s="919"/>
      <c r="BE120" s="919"/>
      <c r="BF120" s="919"/>
      <c r="BG120" s="919"/>
      <c r="BH120" s="919"/>
      <c r="BI120" s="919"/>
      <c r="BJ120" s="919"/>
      <c r="BK120" s="919"/>
      <c r="BL120" s="919"/>
      <c r="BM120" s="919"/>
      <c r="BN120" s="919"/>
      <c r="BO120" s="919"/>
      <c r="BP120" s="920"/>
      <c r="BQ120" s="956">
        <v>1552849</v>
      </c>
      <c r="BR120" s="957"/>
      <c r="BS120" s="957"/>
      <c r="BT120" s="957"/>
      <c r="BU120" s="957"/>
      <c r="BV120" s="957">
        <v>1480584</v>
      </c>
      <c r="BW120" s="957"/>
      <c r="BX120" s="957"/>
      <c r="BY120" s="957"/>
      <c r="BZ120" s="957"/>
      <c r="CA120" s="957">
        <v>1422677</v>
      </c>
      <c r="CB120" s="957"/>
      <c r="CC120" s="957"/>
      <c r="CD120" s="957"/>
      <c r="CE120" s="957"/>
      <c r="CF120" s="971">
        <v>245.7</v>
      </c>
      <c r="CG120" s="972"/>
      <c r="CH120" s="972"/>
      <c r="CI120" s="972"/>
      <c r="CJ120" s="972"/>
      <c r="CK120" s="1037" t="s">
        <v>432</v>
      </c>
      <c r="CL120" s="1038"/>
      <c r="CM120" s="1038"/>
      <c r="CN120" s="1038"/>
      <c r="CO120" s="1039"/>
      <c r="CP120" s="1045"/>
      <c r="CQ120" s="1046"/>
      <c r="CR120" s="1046"/>
      <c r="CS120" s="1046"/>
      <c r="CT120" s="1046"/>
      <c r="CU120" s="1046"/>
      <c r="CV120" s="1046"/>
      <c r="CW120" s="1046"/>
      <c r="CX120" s="1046"/>
      <c r="CY120" s="1046"/>
      <c r="CZ120" s="1046"/>
      <c r="DA120" s="1046"/>
      <c r="DB120" s="1046"/>
      <c r="DC120" s="1046"/>
      <c r="DD120" s="1046"/>
      <c r="DE120" s="1046"/>
      <c r="DF120" s="1047"/>
      <c r="DG120" s="956"/>
      <c r="DH120" s="957"/>
      <c r="DI120" s="957"/>
      <c r="DJ120" s="957"/>
      <c r="DK120" s="957"/>
      <c r="DL120" s="957"/>
      <c r="DM120" s="957"/>
      <c r="DN120" s="957"/>
      <c r="DO120" s="957"/>
      <c r="DP120" s="957"/>
      <c r="DQ120" s="957"/>
      <c r="DR120" s="957"/>
      <c r="DS120" s="957"/>
      <c r="DT120" s="957"/>
      <c r="DU120" s="957"/>
      <c r="DV120" s="958"/>
      <c r="DW120" s="958"/>
      <c r="DX120" s="958"/>
      <c r="DY120" s="958"/>
      <c r="DZ120" s="959"/>
    </row>
    <row r="121" spans="1:130" s="199" customFormat="1" ht="26.25" customHeight="1" x14ac:dyDescent="0.15">
      <c r="A121" s="1089"/>
      <c r="B121" s="976"/>
      <c r="C121" s="997" t="s">
        <v>433</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434</v>
      </c>
      <c r="BA121" s="980"/>
      <c r="BB121" s="980"/>
      <c r="BC121" s="980"/>
      <c r="BD121" s="980"/>
      <c r="BE121" s="980"/>
      <c r="BF121" s="980"/>
      <c r="BG121" s="980"/>
      <c r="BH121" s="980"/>
      <c r="BI121" s="980"/>
      <c r="BJ121" s="980"/>
      <c r="BK121" s="980"/>
      <c r="BL121" s="980"/>
      <c r="BM121" s="980"/>
      <c r="BN121" s="980"/>
      <c r="BO121" s="980"/>
      <c r="BP121" s="981"/>
      <c r="BQ121" s="949">
        <v>65044</v>
      </c>
      <c r="BR121" s="950"/>
      <c r="BS121" s="950"/>
      <c r="BT121" s="950"/>
      <c r="BU121" s="950"/>
      <c r="BV121" s="950">
        <v>201945</v>
      </c>
      <c r="BW121" s="950"/>
      <c r="BX121" s="950"/>
      <c r="BY121" s="950"/>
      <c r="BZ121" s="950"/>
      <c r="CA121" s="950">
        <v>200626</v>
      </c>
      <c r="CB121" s="950"/>
      <c r="CC121" s="950"/>
      <c r="CD121" s="950"/>
      <c r="CE121" s="950"/>
      <c r="CF121" s="944">
        <v>34.6</v>
      </c>
      <c r="CG121" s="945"/>
      <c r="CH121" s="945"/>
      <c r="CI121" s="945"/>
      <c r="CJ121" s="945"/>
      <c r="CK121" s="1040"/>
      <c r="CL121" s="1041"/>
      <c r="CM121" s="1041"/>
      <c r="CN121" s="1041"/>
      <c r="CO121" s="1042"/>
      <c r="CP121" s="1050"/>
      <c r="CQ121" s="1051"/>
      <c r="CR121" s="1051"/>
      <c r="CS121" s="1051"/>
      <c r="CT121" s="1051"/>
      <c r="CU121" s="1051"/>
      <c r="CV121" s="1051"/>
      <c r="CW121" s="1051"/>
      <c r="CX121" s="1051"/>
      <c r="CY121" s="1051"/>
      <c r="CZ121" s="1051"/>
      <c r="DA121" s="1051"/>
      <c r="DB121" s="1051"/>
      <c r="DC121" s="1051"/>
      <c r="DD121" s="1051"/>
      <c r="DE121" s="1051"/>
      <c r="DF121" s="1052"/>
      <c r="DG121" s="949"/>
      <c r="DH121" s="950"/>
      <c r="DI121" s="950"/>
      <c r="DJ121" s="950"/>
      <c r="DK121" s="950"/>
      <c r="DL121" s="950"/>
      <c r="DM121" s="950"/>
      <c r="DN121" s="950"/>
      <c r="DO121" s="950"/>
      <c r="DP121" s="950"/>
      <c r="DQ121" s="950"/>
      <c r="DR121" s="950"/>
      <c r="DS121" s="950"/>
      <c r="DT121" s="950"/>
      <c r="DU121" s="950"/>
      <c r="DV121" s="951"/>
      <c r="DW121" s="951"/>
      <c r="DX121" s="951"/>
      <c r="DY121" s="951"/>
      <c r="DZ121" s="952"/>
    </row>
    <row r="122" spans="1:130" s="199" customFormat="1" ht="26.25" customHeight="1" x14ac:dyDescent="0.15">
      <c r="A122" s="1089"/>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435</v>
      </c>
      <c r="BA122" s="995"/>
      <c r="BB122" s="995"/>
      <c r="BC122" s="995"/>
      <c r="BD122" s="995"/>
      <c r="BE122" s="995"/>
      <c r="BF122" s="995"/>
      <c r="BG122" s="995"/>
      <c r="BH122" s="995"/>
      <c r="BI122" s="995"/>
      <c r="BJ122" s="995"/>
      <c r="BK122" s="995"/>
      <c r="BL122" s="995"/>
      <c r="BM122" s="995"/>
      <c r="BN122" s="995"/>
      <c r="BO122" s="995"/>
      <c r="BP122" s="996"/>
      <c r="BQ122" s="1027">
        <v>1485845</v>
      </c>
      <c r="BR122" s="1028"/>
      <c r="BS122" s="1028"/>
      <c r="BT122" s="1028"/>
      <c r="BU122" s="1028"/>
      <c r="BV122" s="1028">
        <v>1408643</v>
      </c>
      <c r="BW122" s="1028"/>
      <c r="BX122" s="1028"/>
      <c r="BY122" s="1028"/>
      <c r="BZ122" s="1028"/>
      <c r="CA122" s="1028">
        <v>1496914</v>
      </c>
      <c r="CB122" s="1028"/>
      <c r="CC122" s="1028"/>
      <c r="CD122" s="1028"/>
      <c r="CE122" s="1028"/>
      <c r="CF122" s="1048">
        <v>258.5</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x14ac:dyDescent="0.15">
      <c r="A123" s="1089"/>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436</v>
      </c>
      <c r="BP123" s="1036"/>
      <c r="BQ123" s="1095">
        <v>3103738</v>
      </c>
      <c r="BR123" s="1096"/>
      <c r="BS123" s="1096"/>
      <c r="BT123" s="1096"/>
      <c r="BU123" s="1096"/>
      <c r="BV123" s="1096">
        <v>3091172</v>
      </c>
      <c r="BW123" s="1096"/>
      <c r="BX123" s="1096"/>
      <c r="BY123" s="1096"/>
      <c r="BZ123" s="1096"/>
      <c r="CA123" s="1096">
        <v>3120217</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425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437</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c r="CQ124" s="1051"/>
      <c r="CR124" s="1051"/>
      <c r="CS124" s="1051"/>
      <c r="CT124" s="1051"/>
      <c r="CU124" s="1051"/>
      <c r="CV124" s="1051"/>
      <c r="CW124" s="1051"/>
      <c r="CX124" s="1051"/>
      <c r="CY124" s="1051"/>
      <c r="CZ124" s="1051"/>
      <c r="DA124" s="1051"/>
      <c r="DB124" s="1051"/>
      <c r="DC124" s="1051"/>
      <c r="DD124" s="1051"/>
      <c r="DE124" s="1051"/>
      <c r="DF124" s="1052"/>
      <c r="DG124" s="1035"/>
      <c r="DH124" s="1014"/>
      <c r="DI124" s="1014"/>
      <c r="DJ124" s="1014"/>
      <c r="DK124" s="1015"/>
      <c r="DL124" s="1013"/>
      <c r="DM124" s="1014"/>
      <c r="DN124" s="1014"/>
      <c r="DO124" s="1014"/>
      <c r="DP124" s="1015"/>
      <c r="DQ124" s="1013"/>
      <c r="DR124" s="1014"/>
      <c r="DS124" s="1014"/>
      <c r="DT124" s="1014"/>
      <c r="DU124" s="1015"/>
      <c r="DV124" s="1016"/>
      <c r="DW124" s="1017"/>
      <c r="DX124" s="1017"/>
      <c r="DY124" s="1017"/>
      <c r="DZ124" s="1018"/>
    </row>
    <row r="125" spans="1:130" s="199" customFormat="1" ht="26.25" customHeight="1" x14ac:dyDescent="0.15">
      <c r="A125" s="1089"/>
      <c r="B125" s="976"/>
      <c r="C125" s="946" t="s">
        <v>427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438</v>
      </c>
      <c r="CL125" s="1038"/>
      <c r="CM125" s="1038"/>
      <c r="CN125" s="1038"/>
      <c r="CO125" s="1039"/>
      <c r="CP125" s="970" t="s">
        <v>439</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429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440</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441</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442</v>
      </c>
      <c r="AY127" s="1063"/>
      <c r="AZ127" s="1063"/>
      <c r="BA127" s="1063"/>
      <c r="BB127" s="1063"/>
      <c r="BC127" s="1063"/>
      <c r="BD127" s="1063"/>
      <c r="BE127" s="1064"/>
      <c r="BF127" s="1065" t="s">
        <v>443</v>
      </c>
      <c r="BG127" s="1063"/>
      <c r="BH127" s="1063"/>
      <c r="BI127" s="1063"/>
      <c r="BJ127" s="1063"/>
      <c r="BK127" s="1063"/>
      <c r="BL127" s="1064"/>
      <c r="BM127" s="1065" t="s">
        <v>444</v>
      </c>
      <c r="BN127" s="1063"/>
      <c r="BO127" s="1063"/>
      <c r="BP127" s="1063"/>
      <c r="BQ127" s="1063"/>
      <c r="BR127" s="1063"/>
      <c r="BS127" s="1064"/>
      <c r="BT127" s="1065" t="s">
        <v>445</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446</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447</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448</v>
      </c>
      <c r="X128" s="1075"/>
      <c r="Y128" s="1075"/>
      <c r="Z128" s="1076"/>
      <c r="AA128" s="1077">
        <v>1455</v>
      </c>
      <c r="AB128" s="1078"/>
      <c r="AC128" s="1078"/>
      <c r="AD128" s="1078"/>
      <c r="AE128" s="1079"/>
      <c r="AF128" s="1080">
        <v>1906</v>
      </c>
      <c r="AG128" s="1078"/>
      <c r="AH128" s="1078"/>
      <c r="AI128" s="1078"/>
      <c r="AJ128" s="1079"/>
      <c r="AK128" s="1080">
        <v>2194</v>
      </c>
      <c r="AL128" s="1078"/>
      <c r="AM128" s="1078"/>
      <c r="AN128" s="1078"/>
      <c r="AO128" s="1079"/>
      <c r="AP128" s="1081"/>
      <c r="AQ128" s="1082"/>
      <c r="AR128" s="1082"/>
      <c r="AS128" s="1082"/>
      <c r="AT128" s="1083"/>
      <c r="AU128" s="235"/>
      <c r="AV128" s="235"/>
      <c r="AW128" s="235"/>
      <c r="AX128" s="918" t="s">
        <v>449</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450</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451</v>
      </c>
      <c r="X129" s="1104"/>
      <c r="Y129" s="1104"/>
      <c r="Z129" s="1105"/>
      <c r="AA129" s="988">
        <v>729575</v>
      </c>
      <c r="AB129" s="989"/>
      <c r="AC129" s="989"/>
      <c r="AD129" s="989"/>
      <c r="AE129" s="990"/>
      <c r="AF129" s="991">
        <v>757392</v>
      </c>
      <c r="AG129" s="989"/>
      <c r="AH129" s="989"/>
      <c r="AI129" s="989"/>
      <c r="AJ129" s="990"/>
      <c r="AK129" s="991">
        <v>706405</v>
      </c>
      <c r="AL129" s="989"/>
      <c r="AM129" s="989"/>
      <c r="AN129" s="989"/>
      <c r="AO129" s="990"/>
      <c r="AP129" s="1106"/>
      <c r="AQ129" s="1107"/>
      <c r="AR129" s="1107"/>
      <c r="AS129" s="1107"/>
      <c r="AT129" s="1108"/>
      <c r="AU129" s="237"/>
      <c r="AV129" s="237"/>
      <c r="AW129" s="237"/>
      <c r="AX129" s="1097" t="s">
        <v>452</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454</v>
      </c>
      <c r="X130" s="1104"/>
      <c r="Y130" s="1104"/>
      <c r="Z130" s="1105"/>
      <c r="AA130" s="988">
        <v>124422</v>
      </c>
      <c r="AB130" s="989"/>
      <c r="AC130" s="989"/>
      <c r="AD130" s="989"/>
      <c r="AE130" s="990"/>
      <c r="AF130" s="991">
        <v>129383</v>
      </c>
      <c r="AG130" s="989"/>
      <c r="AH130" s="989"/>
      <c r="AI130" s="989"/>
      <c r="AJ130" s="990"/>
      <c r="AK130" s="991">
        <v>127357</v>
      </c>
      <c r="AL130" s="989"/>
      <c r="AM130" s="989"/>
      <c r="AN130" s="989"/>
      <c r="AO130" s="990"/>
      <c r="AP130" s="1106"/>
      <c r="AQ130" s="1107"/>
      <c r="AR130" s="1107"/>
      <c r="AS130" s="1107"/>
      <c r="AT130" s="1108"/>
      <c r="AU130" s="237"/>
      <c r="AV130" s="237"/>
      <c r="AW130" s="237"/>
      <c r="AX130" s="1097" t="s">
        <v>455</v>
      </c>
      <c r="AY130" s="980"/>
      <c r="AZ130" s="980"/>
      <c r="BA130" s="980"/>
      <c r="BB130" s="980"/>
      <c r="BC130" s="980"/>
      <c r="BD130" s="980"/>
      <c r="BE130" s="981"/>
      <c r="BF130" s="1134">
        <v>8.1999999999999993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456</v>
      </c>
      <c r="X131" s="1142"/>
      <c r="Y131" s="1142"/>
      <c r="Z131" s="1143"/>
      <c r="AA131" s="1035">
        <v>605153</v>
      </c>
      <c r="AB131" s="1014"/>
      <c r="AC131" s="1014"/>
      <c r="AD131" s="1014"/>
      <c r="AE131" s="1015"/>
      <c r="AF131" s="1013">
        <v>628009</v>
      </c>
      <c r="AG131" s="1014"/>
      <c r="AH131" s="1014"/>
      <c r="AI131" s="1014"/>
      <c r="AJ131" s="1015"/>
      <c r="AK131" s="1013">
        <v>579048</v>
      </c>
      <c r="AL131" s="1014"/>
      <c r="AM131" s="1014"/>
      <c r="AN131" s="1014"/>
      <c r="AO131" s="1015"/>
      <c r="AP131" s="1144"/>
      <c r="AQ131" s="1145"/>
      <c r="AR131" s="1145"/>
      <c r="AS131" s="1145"/>
      <c r="AT131" s="1146"/>
      <c r="AU131" s="237"/>
      <c r="AV131" s="237"/>
      <c r="AW131" s="237"/>
      <c r="AX131" s="1116" t="s">
        <v>457</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458</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459</v>
      </c>
      <c r="W132" s="1127"/>
      <c r="X132" s="1127"/>
      <c r="Y132" s="1127"/>
      <c r="Z132" s="1128"/>
      <c r="AA132" s="1129">
        <v>8.5832838969999994</v>
      </c>
      <c r="AB132" s="1130"/>
      <c r="AC132" s="1130"/>
      <c r="AD132" s="1130"/>
      <c r="AE132" s="1131"/>
      <c r="AF132" s="1132">
        <v>8.6591115730000006</v>
      </c>
      <c r="AG132" s="1130"/>
      <c r="AH132" s="1130"/>
      <c r="AI132" s="1130"/>
      <c r="AJ132" s="1131"/>
      <c r="AK132" s="1132">
        <v>7.6023058539999999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460</v>
      </c>
      <c r="W133" s="1110"/>
      <c r="X133" s="1110"/>
      <c r="Y133" s="1110"/>
      <c r="Z133" s="1111"/>
      <c r="AA133" s="1112">
        <v>6.2</v>
      </c>
      <c r="AB133" s="1113"/>
      <c r="AC133" s="1113"/>
      <c r="AD133" s="1113"/>
      <c r="AE133" s="1114"/>
      <c r="AF133" s="1112">
        <v>7.6</v>
      </c>
      <c r="AG133" s="1113"/>
      <c r="AH133" s="1113"/>
      <c r="AI133" s="1113"/>
      <c r="AJ133" s="1114"/>
      <c r="AK133" s="1112">
        <v>8.1999999999999993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461</v>
      </c>
      <c r="B5" s="248"/>
      <c r="C5" s="248"/>
      <c r="D5" s="248"/>
      <c r="E5" s="248"/>
      <c r="F5" s="248"/>
      <c r="G5" s="248"/>
      <c r="H5" s="248"/>
      <c r="I5" s="248"/>
      <c r="J5" s="248"/>
      <c r="K5" s="248"/>
      <c r="L5" s="248"/>
      <c r="M5" s="248"/>
      <c r="N5" s="248"/>
      <c r="O5" s="249"/>
    </row>
    <row r="6" spans="1:16" x14ac:dyDescent="0.15">
      <c r="A6" s="250"/>
      <c r="B6" s="246"/>
      <c r="C6" s="246"/>
      <c r="D6" s="246"/>
      <c r="E6" s="246"/>
      <c r="F6" s="246"/>
      <c r="G6" s="251" t="s">
        <v>462</v>
      </c>
      <c r="H6" s="251"/>
      <c r="I6" s="251"/>
      <c r="J6" s="251"/>
      <c r="K6" s="246"/>
      <c r="L6" s="246"/>
      <c r="M6" s="246"/>
      <c r="N6" s="246"/>
    </row>
    <row r="7" spans="1:16" x14ac:dyDescent="0.15">
      <c r="A7" s="250"/>
      <c r="B7" s="246"/>
      <c r="C7" s="246"/>
      <c r="D7" s="246"/>
      <c r="E7" s="246"/>
      <c r="F7" s="246"/>
      <c r="G7" s="253"/>
      <c r="H7" s="254"/>
      <c r="I7" s="254"/>
      <c r="J7" s="255"/>
      <c r="K7" s="1150" t="s">
        <v>463</v>
      </c>
      <c r="L7" s="256"/>
      <c r="M7" s="257" t="s">
        <v>464</v>
      </c>
      <c r="N7" s="258"/>
    </row>
    <row r="8" spans="1:16" x14ac:dyDescent="0.15">
      <c r="A8" s="250"/>
      <c r="B8" s="246"/>
      <c r="C8" s="246"/>
      <c r="D8" s="246"/>
      <c r="E8" s="246"/>
      <c r="F8" s="246"/>
      <c r="G8" s="259"/>
      <c r="H8" s="260"/>
      <c r="I8" s="260"/>
      <c r="J8" s="261"/>
      <c r="K8" s="1151"/>
      <c r="L8" s="262" t="s">
        <v>465</v>
      </c>
      <c r="M8" s="263" t="s">
        <v>466</v>
      </c>
      <c r="N8" s="264" t="s">
        <v>467</v>
      </c>
    </row>
    <row r="9" spans="1:16" x14ac:dyDescent="0.15">
      <c r="A9" s="250"/>
      <c r="B9" s="246"/>
      <c r="C9" s="246"/>
      <c r="D9" s="246"/>
      <c r="E9" s="246"/>
      <c r="F9" s="246"/>
      <c r="G9" s="1152" t="s">
        <v>468</v>
      </c>
      <c r="H9" s="1153"/>
      <c r="I9" s="1153"/>
      <c r="J9" s="1154"/>
      <c r="K9" s="265">
        <v>217138</v>
      </c>
      <c r="L9" s="266">
        <v>536143</v>
      </c>
      <c r="M9" s="267">
        <v>189696</v>
      </c>
      <c r="N9" s="268">
        <v>182.6</v>
      </c>
    </row>
    <row r="10" spans="1:16" x14ac:dyDescent="0.15">
      <c r="A10" s="250"/>
      <c r="B10" s="246"/>
      <c r="C10" s="246"/>
      <c r="D10" s="246"/>
      <c r="E10" s="246"/>
      <c r="F10" s="246"/>
      <c r="G10" s="1152" t="s">
        <v>469</v>
      </c>
      <c r="H10" s="1153"/>
      <c r="I10" s="1153"/>
      <c r="J10" s="1154"/>
      <c r="K10" s="269">
        <v>28984</v>
      </c>
      <c r="L10" s="270">
        <v>71565</v>
      </c>
      <c r="M10" s="271">
        <v>21936</v>
      </c>
      <c r="N10" s="272">
        <v>226.2</v>
      </c>
    </row>
    <row r="11" spans="1:16" ht="13.5" customHeight="1" x14ac:dyDescent="0.15">
      <c r="A11" s="250"/>
      <c r="B11" s="246"/>
      <c r="C11" s="246"/>
      <c r="D11" s="246"/>
      <c r="E11" s="246"/>
      <c r="F11" s="246"/>
      <c r="G11" s="1152" t="s">
        <v>470</v>
      </c>
      <c r="H11" s="1153"/>
      <c r="I11" s="1153"/>
      <c r="J11" s="1154"/>
      <c r="K11" s="269">
        <v>18828</v>
      </c>
      <c r="L11" s="270">
        <v>46489</v>
      </c>
      <c r="M11" s="271">
        <v>29437</v>
      </c>
      <c r="N11" s="272">
        <v>57.9</v>
      </c>
    </row>
    <row r="12" spans="1:16" ht="13.5" customHeight="1" x14ac:dyDescent="0.15">
      <c r="A12" s="250"/>
      <c r="B12" s="246"/>
      <c r="C12" s="246"/>
      <c r="D12" s="246"/>
      <c r="E12" s="246"/>
      <c r="F12" s="246"/>
      <c r="G12" s="1152" t="s">
        <v>471</v>
      </c>
      <c r="H12" s="1153"/>
      <c r="I12" s="1153"/>
      <c r="J12" s="1154"/>
      <c r="K12" s="269" t="s">
        <v>472</v>
      </c>
      <c r="L12" s="270" t="s">
        <v>472</v>
      </c>
      <c r="M12" s="271">
        <v>3160</v>
      </c>
      <c r="N12" s="272" t="s">
        <v>472</v>
      </c>
    </row>
    <row r="13" spans="1:16" ht="13.5" customHeight="1" x14ac:dyDescent="0.15">
      <c r="A13" s="250"/>
      <c r="B13" s="246"/>
      <c r="C13" s="246"/>
      <c r="D13" s="246"/>
      <c r="E13" s="246"/>
      <c r="F13" s="246"/>
      <c r="G13" s="1152" t="s">
        <v>473</v>
      </c>
      <c r="H13" s="1153"/>
      <c r="I13" s="1153"/>
      <c r="J13" s="1154"/>
      <c r="K13" s="269" t="s">
        <v>472</v>
      </c>
      <c r="L13" s="270" t="s">
        <v>472</v>
      </c>
      <c r="M13" s="271" t="s">
        <v>472</v>
      </c>
      <c r="N13" s="272" t="s">
        <v>472</v>
      </c>
    </row>
    <row r="14" spans="1:16" ht="13.5" customHeight="1" x14ac:dyDescent="0.15">
      <c r="A14" s="250"/>
      <c r="B14" s="246"/>
      <c r="C14" s="246"/>
      <c r="D14" s="246"/>
      <c r="E14" s="246"/>
      <c r="F14" s="246"/>
      <c r="G14" s="1152" t="s">
        <v>474</v>
      </c>
      <c r="H14" s="1153"/>
      <c r="I14" s="1153"/>
      <c r="J14" s="1154"/>
      <c r="K14" s="269">
        <v>7706</v>
      </c>
      <c r="L14" s="270">
        <v>19027</v>
      </c>
      <c r="M14" s="271">
        <v>9091</v>
      </c>
      <c r="N14" s="272">
        <v>109.3</v>
      </c>
    </row>
    <row r="15" spans="1:16" ht="13.5" customHeight="1" x14ac:dyDescent="0.15">
      <c r="A15" s="250"/>
      <c r="B15" s="246"/>
      <c r="C15" s="246"/>
      <c r="D15" s="246"/>
      <c r="E15" s="246"/>
      <c r="F15" s="246"/>
      <c r="G15" s="1152" t="s">
        <v>475</v>
      </c>
      <c r="H15" s="1153"/>
      <c r="I15" s="1153"/>
      <c r="J15" s="1154"/>
      <c r="K15" s="269" t="s">
        <v>472</v>
      </c>
      <c r="L15" s="270" t="s">
        <v>472</v>
      </c>
      <c r="M15" s="271">
        <v>4470</v>
      </c>
      <c r="N15" s="272" t="s">
        <v>472</v>
      </c>
    </row>
    <row r="16" spans="1:16" x14ac:dyDescent="0.15">
      <c r="A16" s="250"/>
      <c r="B16" s="246"/>
      <c r="C16" s="246"/>
      <c r="D16" s="246"/>
      <c r="E16" s="246"/>
      <c r="F16" s="246"/>
      <c r="G16" s="1155" t="s">
        <v>476</v>
      </c>
      <c r="H16" s="1156"/>
      <c r="I16" s="1156"/>
      <c r="J16" s="1157"/>
      <c r="K16" s="270">
        <v>-19219</v>
      </c>
      <c r="L16" s="270">
        <v>-47454</v>
      </c>
      <c r="M16" s="271">
        <v>-19414</v>
      </c>
      <c r="N16" s="272">
        <v>144.4</v>
      </c>
    </row>
    <row r="17" spans="1:16" x14ac:dyDescent="0.15">
      <c r="A17" s="250"/>
      <c r="B17" s="246"/>
      <c r="C17" s="246"/>
      <c r="D17" s="246"/>
      <c r="E17" s="246"/>
      <c r="F17" s="246"/>
      <c r="G17" s="1155" t="s">
        <v>170</v>
      </c>
      <c r="H17" s="1156"/>
      <c r="I17" s="1156"/>
      <c r="J17" s="1157"/>
      <c r="K17" s="270">
        <v>253437</v>
      </c>
      <c r="L17" s="270">
        <v>625770</v>
      </c>
      <c r="M17" s="271">
        <v>238376</v>
      </c>
      <c r="N17" s="272">
        <v>162.5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477</v>
      </c>
      <c r="H19" s="246"/>
      <c r="I19" s="246"/>
      <c r="J19" s="246"/>
      <c r="K19" s="246"/>
      <c r="L19" s="246"/>
      <c r="M19" s="246"/>
      <c r="N19" s="246"/>
    </row>
    <row r="20" spans="1:16" x14ac:dyDescent="0.15">
      <c r="A20" s="250"/>
      <c r="B20" s="246"/>
      <c r="C20" s="246"/>
      <c r="D20" s="246"/>
      <c r="E20" s="246"/>
      <c r="F20" s="246"/>
      <c r="G20" s="274"/>
      <c r="H20" s="275"/>
      <c r="I20" s="275"/>
      <c r="J20" s="276"/>
      <c r="K20" s="277" t="s">
        <v>478</v>
      </c>
      <c r="L20" s="278" t="s">
        <v>479</v>
      </c>
      <c r="M20" s="279" t="s">
        <v>480</v>
      </c>
      <c r="N20" s="280"/>
    </row>
    <row r="21" spans="1:16" s="286" customFormat="1" x14ac:dyDescent="0.15">
      <c r="A21" s="281"/>
      <c r="B21" s="251"/>
      <c r="C21" s="251"/>
      <c r="D21" s="251"/>
      <c r="E21" s="251"/>
      <c r="F21" s="251"/>
      <c r="G21" s="1147" t="s">
        <v>481</v>
      </c>
      <c r="H21" s="1148"/>
      <c r="I21" s="1148"/>
      <c r="J21" s="1149"/>
      <c r="K21" s="282">
        <v>51.85</v>
      </c>
      <c r="L21" s="283">
        <v>21.75</v>
      </c>
      <c r="M21" s="284">
        <v>30.1</v>
      </c>
      <c r="N21" s="251"/>
      <c r="O21" s="285"/>
      <c r="P21" s="281"/>
    </row>
    <row r="22" spans="1:16" s="286" customFormat="1" x14ac:dyDescent="0.15">
      <c r="A22" s="281"/>
      <c r="B22" s="251"/>
      <c r="C22" s="251"/>
      <c r="D22" s="251"/>
      <c r="E22" s="251"/>
      <c r="F22" s="251"/>
      <c r="G22" s="1147" t="s">
        <v>482</v>
      </c>
      <c r="H22" s="1148"/>
      <c r="I22" s="1148"/>
      <c r="J22" s="1149"/>
      <c r="K22" s="287">
        <v>94</v>
      </c>
      <c r="L22" s="288">
        <v>95.2</v>
      </c>
      <c r="M22" s="289">
        <v>-1.2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485</v>
      </c>
      <c r="H29" s="251"/>
      <c r="I29" s="251"/>
      <c r="J29" s="251"/>
      <c r="K29" s="246"/>
      <c r="L29" s="246"/>
      <c r="M29" s="246"/>
      <c r="N29" s="246"/>
      <c r="O29" s="295"/>
    </row>
    <row r="30" spans="1:16" x14ac:dyDescent="0.15">
      <c r="A30" s="250"/>
      <c r="B30" s="246"/>
      <c r="C30" s="246"/>
      <c r="D30" s="246"/>
      <c r="E30" s="246"/>
      <c r="F30" s="246"/>
      <c r="G30" s="253"/>
      <c r="H30" s="254"/>
      <c r="I30" s="254"/>
      <c r="J30" s="255"/>
      <c r="K30" s="1150" t="s">
        <v>463</v>
      </c>
      <c r="L30" s="256"/>
      <c r="M30" s="257" t="s">
        <v>464</v>
      </c>
      <c r="N30" s="258"/>
    </row>
    <row r="31" spans="1:16" x14ac:dyDescent="0.15">
      <c r="A31" s="250"/>
      <c r="B31" s="246"/>
      <c r="C31" s="246"/>
      <c r="D31" s="246"/>
      <c r="E31" s="246"/>
      <c r="F31" s="246"/>
      <c r="G31" s="259"/>
      <c r="H31" s="260"/>
      <c r="I31" s="260"/>
      <c r="J31" s="261"/>
      <c r="K31" s="1151"/>
      <c r="L31" s="262" t="s">
        <v>465</v>
      </c>
      <c r="M31" s="263" t="s">
        <v>466</v>
      </c>
      <c r="N31" s="264" t="s">
        <v>467</v>
      </c>
    </row>
    <row r="32" spans="1:16" ht="27" customHeight="1" x14ac:dyDescent="0.15">
      <c r="A32" s="250"/>
      <c r="B32" s="246"/>
      <c r="C32" s="246"/>
      <c r="D32" s="246"/>
      <c r="E32" s="246"/>
      <c r="F32" s="246"/>
      <c r="G32" s="1163" t="s">
        <v>486</v>
      </c>
      <c r="H32" s="1164"/>
      <c r="I32" s="1164"/>
      <c r="J32" s="1165"/>
      <c r="K32" s="296">
        <v>172180</v>
      </c>
      <c r="L32" s="296">
        <v>425136</v>
      </c>
      <c r="M32" s="297">
        <v>139853</v>
      </c>
      <c r="N32" s="298">
        <v>204</v>
      </c>
    </row>
    <row r="33" spans="1:16" ht="13.5" customHeight="1" x14ac:dyDescent="0.15">
      <c r="A33" s="250"/>
      <c r="B33" s="246"/>
      <c r="C33" s="246"/>
      <c r="D33" s="246"/>
      <c r="E33" s="246"/>
      <c r="F33" s="246"/>
      <c r="G33" s="1163" t="s">
        <v>487</v>
      </c>
      <c r="H33" s="1164"/>
      <c r="I33" s="1164"/>
      <c r="J33" s="1165"/>
      <c r="K33" s="296" t="s">
        <v>472</v>
      </c>
      <c r="L33" s="296" t="s">
        <v>472</v>
      </c>
      <c r="M33" s="297" t="s">
        <v>472</v>
      </c>
      <c r="N33" s="298" t="s">
        <v>472</v>
      </c>
    </row>
    <row r="34" spans="1:16" ht="27" customHeight="1" x14ac:dyDescent="0.15">
      <c r="A34" s="250"/>
      <c r="B34" s="246"/>
      <c r="C34" s="246"/>
      <c r="D34" s="246"/>
      <c r="E34" s="246"/>
      <c r="F34" s="246"/>
      <c r="G34" s="1163" t="s">
        <v>488</v>
      </c>
      <c r="H34" s="1164"/>
      <c r="I34" s="1164"/>
      <c r="J34" s="1165"/>
      <c r="K34" s="296" t="s">
        <v>472</v>
      </c>
      <c r="L34" s="296" t="s">
        <v>472</v>
      </c>
      <c r="M34" s="297">
        <v>4</v>
      </c>
      <c r="N34" s="298" t="s">
        <v>472</v>
      </c>
    </row>
    <row r="35" spans="1:16" ht="27" customHeight="1" x14ac:dyDescent="0.15">
      <c r="A35" s="250"/>
      <c r="B35" s="246"/>
      <c r="C35" s="246"/>
      <c r="D35" s="246"/>
      <c r="E35" s="246"/>
      <c r="F35" s="246"/>
      <c r="G35" s="1163" t="s">
        <v>489</v>
      </c>
      <c r="H35" s="1164"/>
      <c r="I35" s="1164"/>
      <c r="J35" s="1165"/>
      <c r="K35" s="296" t="s">
        <v>472</v>
      </c>
      <c r="L35" s="296" t="s">
        <v>472</v>
      </c>
      <c r="M35" s="297">
        <v>31890</v>
      </c>
      <c r="N35" s="298" t="s">
        <v>472</v>
      </c>
    </row>
    <row r="36" spans="1:16" ht="27" customHeight="1" x14ac:dyDescent="0.15">
      <c r="A36" s="250"/>
      <c r="B36" s="246"/>
      <c r="C36" s="246"/>
      <c r="D36" s="246"/>
      <c r="E36" s="246"/>
      <c r="F36" s="246"/>
      <c r="G36" s="1163" t="s">
        <v>490</v>
      </c>
      <c r="H36" s="1164"/>
      <c r="I36" s="1164"/>
      <c r="J36" s="1165"/>
      <c r="K36" s="296">
        <v>565</v>
      </c>
      <c r="L36" s="296">
        <v>1395</v>
      </c>
      <c r="M36" s="297">
        <v>5316</v>
      </c>
      <c r="N36" s="298">
        <v>-73.8</v>
      </c>
    </row>
    <row r="37" spans="1:16" ht="13.5" customHeight="1" x14ac:dyDescent="0.15">
      <c r="A37" s="250"/>
      <c r="B37" s="246"/>
      <c r="C37" s="246"/>
      <c r="D37" s="246"/>
      <c r="E37" s="246"/>
      <c r="F37" s="246"/>
      <c r="G37" s="1163" t="s">
        <v>491</v>
      </c>
      <c r="H37" s="1164"/>
      <c r="I37" s="1164"/>
      <c r="J37" s="1165"/>
      <c r="K37" s="296" t="s">
        <v>472</v>
      </c>
      <c r="L37" s="296" t="s">
        <v>472</v>
      </c>
      <c r="M37" s="297">
        <v>1757</v>
      </c>
      <c r="N37" s="298" t="s">
        <v>472</v>
      </c>
    </row>
    <row r="38" spans="1:16" ht="27" customHeight="1" x14ac:dyDescent="0.15">
      <c r="A38" s="250"/>
      <c r="B38" s="246"/>
      <c r="C38" s="246"/>
      <c r="D38" s="246"/>
      <c r="E38" s="246"/>
      <c r="F38" s="246"/>
      <c r="G38" s="1166" t="s">
        <v>492</v>
      </c>
      <c r="H38" s="1167"/>
      <c r="I38" s="1167"/>
      <c r="J38" s="1168"/>
      <c r="K38" s="299">
        <v>827</v>
      </c>
      <c r="L38" s="299">
        <v>2042</v>
      </c>
      <c r="M38" s="300">
        <v>42</v>
      </c>
      <c r="N38" s="301">
        <v>4761.8999999999996</v>
      </c>
      <c r="O38" s="295"/>
    </row>
    <row r="39" spans="1:16" x14ac:dyDescent="0.15">
      <c r="A39" s="250"/>
      <c r="B39" s="246"/>
      <c r="C39" s="246"/>
      <c r="D39" s="246"/>
      <c r="E39" s="246"/>
      <c r="F39" s="246"/>
      <c r="G39" s="1166" t="s">
        <v>493</v>
      </c>
      <c r="H39" s="1167"/>
      <c r="I39" s="1167"/>
      <c r="J39" s="1168"/>
      <c r="K39" s="302">
        <v>-2194</v>
      </c>
      <c r="L39" s="302">
        <v>-5417</v>
      </c>
      <c r="M39" s="303">
        <v>-8426</v>
      </c>
      <c r="N39" s="304">
        <v>-35.700000000000003</v>
      </c>
      <c r="O39" s="295"/>
    </row>
    <row r="40" spans="1:16" ht="27" customHeight="1" x14ac:dyDescent="0.15">
      <c r="A40" s="250"/>
      <c r="B40" s="246"/>
      <c r="C40" s="246"/>
      <c r="D40" s="246"/>
      <c r="E40" s="246"/>
      <c r="F40" s="246"/>
      <c r="G40" s="1163" t="s">
        <v>494</v>
      </c>
      <c r="H40" s="1164"/>
      <c r="I40" s="1164"/>
      <c r="J40" s="1165"/>
      <c r="K40" s="302">
        <v>-127357</v>
      </c>
      <c r="L40" s="302">
        <v>-314462</v>
      </c>
      <c r="M40" s="303">
        <v>-127711</v>
      </c>
      <c r="N40" s="304">
        <v>146.19999999999999</v>
      </c>
      <c r="O40" s="295"/>
    </row>
    <row r="41" spans="1:16" x14ac:dyDescent="0.15">
      <c r="A41" s="250"/>
      <c r="B41" s="246"/>
      <c r="C41" s="246"/>
      <c r="D41" s="246"/>
      <c r="E41" s="246"/>
      <c r="F41" s="246"/>
      <c r="G41" s="1169" t="s">
        <v>281</v>
      </c>
      <c r="H41" s="1170"/>
      <c r="I41" s="1170"/>
      <c r="J41" s="1171"/>
      <c r="K41" s="296">
        <v>44021</v>
      </c>
      <c r="L41" s="302">
        <v>108694</v>
      </c>
      <c r="M41" s="303">
        <v>42725</v>
      </c>
      <c r="N41" s="304">
        <v>154.4</v>
      </c>
      <c r="O41" s="295"/>
    </row>
    <row r="42" spans="1:16" x14ac:dyDescent="0.15">
      <c r="A42" s="250"/>
      <c r="B42" s="246"/>
      <c r="C42" s="246"/>
      <c r="D42" s="246"/>
      <c r="E42" s="246"/>
      <c r="F42" s="246"/>
      <c r="G42" s="305" t="s">
        <v>495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497</v>
      </c>
      <c r="H48" s="310"/>
      <c r="I48" s="310"/>
      <c r="J48" s="310"/>
      <c r="K48" s="310"/>
      <c r="L48" s="310"/>
      <c r="M48" s="311"/>
      <c r="N48" s="310"/>
    </row>
    <row r="49" spans="1:14" ht="13.5" customHeight="1" x14ac:dyDescent="0.15">
      <c r="A49" s="250"/>
      <c r="B49" s="246"/>
      <c r="C49" s="246"/>
      <c r="D49" s="246"/>
      <c r="E49" s="246"/>
      <c r="F49" s="246"/>
      <c r="G49" s="312"/>
      <c r="H49" s="313"/>
      <c r="I49" s="1158" t="s">
        <v>463</v>
      </c>
      <c r="J49" s="1160" t="s">
        <v>498</v>
      </c>
      <c r="K49" s="1161"/>
      <c r="L49" s="1161"/>
      <c r="M49" s="1161"/>
      <c r="N49" s="1162"/>
    </row>
    <row r="50" spans="1:14" x14ac:dyDescent="0.15">
      <c r="A50" s="250"/>
      <c r="B50" s="246"/>
      <c r="C50" s="246"/>
      <c r="D50" s="246"/>
      <c r="E50" s="246"/>
      <c r="F50" s="246"/>
      <c r="G50" s="314"/>
      <c r="H50" s="315"/>
      <c r="I50" s="1159"/>
      <c r="J50" s="316" t="s">
        <v>499</v>
      </c>
      <c r="K50" s="317" t="s">
        <v>500</v>
      </c>
      <c r="L50" s="318" t="s">
        <v>501</v>
      </c>
      <c r="M50" s="319" t="s">
        <v>502</v>
      </c>
      <c r="N50" s="320" t="s">
        <v>503</v>
      </c>
    </row>
    <row r="51" spans="1:14" x14ac:dyDescent="0.15">
      <c r="A51" s="250"/>
      <c r="B51" s="246"/>
      <c r="C51" s="246"/>
      <c r="D51" s="246"/>
      <c r="E51" s="246"/>
      <c r="F51" s="246"/>
      <c r="G51" s="312" t="s">
        <v>504</v>
      </c>
      <c r="H51" s="313"/>
      <c r="I51" s="321">
        <v>203980</v>
      </c>
      <c r="J51" s="322">
        <v>468920</v>
      </c>
      <c r="K51" s="323">
        <v>-7.5</v>
      </c>
      <c r="L51" s="324">
        <v>228305</v>
      </c>
      <c r="M51" s="325">
        <v>5.6</v>
      </c>
      <c r="N51" s="326">
        <v>-13.1</v>
      </c>
    </row>
    <row r="52" spans="1:14" x14ac:dyDescent="0.15">
      <c r="A52" s="250"/>
      <c r="B52" s="246"/>
      <c r="C52" s="246"/>
      <c r="D52" s="246"/>
      <c r="E52" s="246"/>
      <c r="F52" s="246"/>
      <c r="G52" s="327"/>
      <c r="H52" s="328" t="s">
        <v>505</v>
      </c>
      <c r="I52" s="329">
        <v>110991</v>
      </c>
      <c r="J52" s="330">
        <v>255152</v>
      </c>
      <c r="K52" s="331">
        <v>-20.9</v>
      </c>
      <c r="L52" s="332">
        <v>86611</v>
      </c>
      <c r="M52" s="333">
        <v>-20.399999999999999</v>
      </c>
      <c r="N52" s="334">
        <v>-0.5</v>
      </c>
    </row>
    <row r="53" spans="1:14" x14ac:dyDescent="0.15">
      <c r="A53" s="250"/>
      <c r="B53" s="246"/>
      <c r="C53" s="246"/>
      <c r="D53" s="246"/>
      <c r="E53" s="246"/>
      <c r="F53" s="246"/>
      <c r="G53" s="312" t="s">
        <v>506</v>
      </c>
      <c r="H53" s="313"/>
      <c r="I53" s="321">
        <v>378531</v>
      </c>
      <c r="J53" s="322">
        <v>862257</v>
      </c>
      <c r="K53" s="323">
        <v>83.9</v>
      </c>
      <c r="L53" s="324">
        <v>316331</v>
      </c>
      <c r="M53" s="325">
        <v>38.6</v>
      </c>
      <c r="N53" s="326">
        <v>45.3</v>
      </c>
    </row>
    <row r="54" spans="1:14" x14ac:dyDescent="0.15">
      <c r="A54" s="250"/>
      <c r="B54" s="246"/>
      <c r="C54" s="246"/>
      <c r="D54" s="246"/>
      <c r="E54" s="246"/>
      <c r="F54" s="246"/>
      <c r="G54" s="327"/>
      <c r="H54" s="328" t="s">
        <v>505</v>
      </c>
      <c r="I54" s="329">
        <v>230803</v>
      </c>
      <c r="J54" s="330">
        <v>525747</v>
      </c>
      <c r="K54" s="331">
        <v>106.1</v>
      </c>
      <c r="L54" s="332">
        <v>106387</v>
      </c>
      <c r="M54" s="333">
        <v>22.8</v>
      </c>
      <c r="N54" s="334">
        <v>83.3</v>
      </c>
    </row>
    <row r="55" spans="1:14" x14ac:dyDescent="0.15">
      <c r="A55" s="250"/>
      <c r="B55" s="246"/>
      <c r="C55" s="246"/>
      <c r="D55" s="246"/>
      <c r="E55" s="246"/>
      <c r="F55" s="246"/>
      <c r="G55" s="312" t="s">
        <v>507</v>
      </c>
      <c r="H55" s="313"/>
      <c r="I55" s="321">
        <v>474361</v>
      </c>
      <c r="J55" s="322">
        <v>1129431</v>
      </c>
      <c r="K55" s="323">
        <v>31</v>
      </c>
      <c r="L55" s="324">
        <v>333013</v>
      </c>
      <c r="M55" s="325">
        <v>5.3</v>
      </c>
      <c r="N55" s="326">
        <v>25.7</v>
      </c>
    </row>
    <row r="56" spans="1:14" x14ac:dyDescent="0.15">
      <c r="A56" s="250"/>
      <c r="B56" s="246"/>
      <c r="C56" s="246"/>
      <c r="D56" s="246"/>
      <c r="E56" s="246"/>
      <c r="F56" s="246"/>
      <c r="G56" s="327"/>
      <c r="H56" s="328" t="s">
        <v>505</v>
      </c>
      <c r="I56" s="329">
        <v>169660</v>
      </c>
      <c r="J56" s="330">
        <v>403952</v>
      </c>
      <c r="K56" s="331">
        <v>-23.2</v>
      </c>
      <c r="L56" s="332">
        <v>126732</v>
      </c>
      <c r="M56" s="333">
        <v>19.100000000000001</v>
      </c>
      <c r="N56" s="334">
        <v>-42.3</v>
      </c>
    </row>
    <row r="57" spans="1:14" x14ac:dyDescent="0.15">
      <c r="A57" s="250"/>
      <c r="B57" s="246"/>
      <c r="C57" s="246"/>
      <c r="D57" s="246"/>
      <c r="E57" s="246"/>
      <c r="F57" s="246"/>
      <c r="G57" s="312" t="s">
        <v>508</v>
      </c>
      <c r="H57" s="313"/>
      <c r="I57" s="321">
        <v>777795</v>
      </c>
      <c r="J57" s="322">
        <v>1851893</v>
      </c>
      <c r="K57" s="323">
        <v>64</v>
      </c>
      <c r="L57" s="324">
        <v>280458</v>
      </c>
      <c r="M57" s="325">
        <v>-15.8</v>
      </c>
      <c r="N57" s="326">
        <v>79.8</v>
      </c>
    </row>
    <row r="58" spans="1:14" x14ac:dyDescent="0.15">
      <c r="A58" s="250"/>
      <c r="B58" s="246"/>
      <c r="C58" s="246"/>
      <c r="D58" s="246"/>
      <c r="E58" s="246"/>
      <c r="F58" s="246"/>
      <c r="G58" s="327"/>
      <c r="H58" s="328" t="s">
        <v>505</v>
      </c>
      <c r="I58" s="329">
        <v>213544</v>
      </c>
      <c r="J58" s="330">
        <v>508438</v>
      </c>
      <c r="K58" s="331">
        <v>25.9</v>
      </c>
      <c r="L58" s="332">
        <v>127286</v>
      </c>
      <c r="M58" s="333">
        <v>0.4</v>
      </c>
      <c r="N58" s="334">
        <v>25.5</v>
      </c>
    </row>
    <row r="59" spans="1:14" x14ac:dyDescent="0.15">
      <c r="A59" s="250"/>
      <c r="B59" s="246"/>
      <c r="C59" s="246"/>
      <c r="D59" s="246"/>
      <c r="E59" s="246"/>
      <c r="F59" s="246"/>
      <c r="G59" s="312" t="s">
        <v>509</v>
      </c>
      <c r="H59" s="313"/>
      <c r="I59" s="321">
        <v>846794</v>
      </c>
      <c r="J59" s="322">
        <v>2090849</v>
      </c>
      <c r="K59" s="323">
        <v>12.9</v>
      </c>
      <c r="L59" s="324">
        <v>291945</v>
      </c>
      <c r="M59" s="325">
        <v>4.0999999999999996</v>
      </c>
      <c r="N59" s="326">
        <v>8.8000000000000007</v>
      </c>
    </row>
    <row r="60" spans="1:14" x14ac:dyDescent="0.15">
      <c r="A60" s="250"/>
      <c r="B60" s="246"/>
      <c r="C60" s="246"/>
      <c r="D60" s="246"/>
      <c r="E60" s="246"/>
      <c r="F60" s="246"/>
      <c r="G60" s="327"/>
      <c r="H60" s="328" t="s">
        <v>505</v>
      </c>
      <c r="I60" s="335">
        <v>331341</v>
      </c>
      <c r="J60" s="330">
        <v>818126</v>
      </c>
      <c r="K60" s="331">
        <v>60.9</v>
      </c>
      <c r="L60" s="332">
        <v>127651</v>
      </c>
      <c r="M60" s="333">
        <v>0.3</v>
      </c>
      <c r="N60" s="334">
        <v>60.6</v>
      </c>
    </row>
    <row r="61" spans="1:14" x14ac:dyDescent="0.15">
      <c r="A61" s="250"/>
      <c r="B61" s="246"/>
      <c r="C61" s="246"/>
      <c r="D61" s="246"/>
      <c r="E61" s="246"/>
      <c r="F61" s="246"/>
      <c r="G61" s="312" t="s">
        <v>510</v>
      </c>
      <c r="H61" s="336"/>
      <c r="I61" s="337">
        <v>536292</v>
      </c>
      <c r="J61" s="338">
        <v>1280670</v>
      </c>
      <c r="K61" s="339">
        <v>36.9</v>
      </c>
      <c r="L61" s="340">
        <v>290010</v>
      </c>
      <c r="M61" s="341">
        <v>7.6</v>
      </c>
      <c r="N61" s="326">
        <v>29.3</v>
      </c>
    </row>
    <row r="62" spans="1:14" x14ac:dyDescent="0.15">
      <c r="A62" s="250"/>
      <c r="B62" s="246"/>
      <c r="C62" s="246"/>
      <c r="D62" s="246"/>
      <c r="E62" s="246"/>
      <c r="F62" s="246"/>
      <c r="G62" s="327"/>
      <c r="H62" s="328" t="s">
        <v>505</v>
      </c>
      <c r="I62" s="329">
        <v>211268</v>
      </c>
      <c r="J62" s="330">
        <v>502283</v>
      </c>
      <c r="K62" s="331">
        <v>29.8</v>
      </c>
      <c r="L62" s="332">
        <v>114933</v>
      </c>
      <c r="M62" s="333">
        <v>4.4000000000000004</v>
      </c>
      <c r="N62" s="334">
        <v>25.4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72" t="s">
        <v>3</v>
      </c>
      <c r="D47" s="1172"/>
      <c r="E47" s="1173"/>
      <c r="F47" s="11">
        <v>32.479999999999997</v>
      </c>
      <c r="G47" s="12">
        <v>34.78</v>
      </c>
      <c r="H47" s="12">
        <v>41</v>
      </c>
      <c r="I47" s="12">
        <v>39.9</v>
      </c>
      <c r="J47" s="13">
        <v>44.83</v>
      </c>
    </row>
    <row r="48" spans="2:10" ht="57.75" customHeight="1" x14ac:dyDescent="0.15">
      <c r="B48" s="14"/>
      <c r="C48" s="1174" t="s">
        <v>4</v>
      </c>
      <c r="D48" s="1174"/>
      <c r="E48" s="1175"/>
      <c r="F48" s="15">
        <v>2.8</v>
      </c>
      <c r="G48" s="16">
        <v>3.7</v>
      </c>
      <c r="H48" s="16">
        <v>6.49</v>
      </c>
      <c r="I48" s="16">
        <v>8.08</v>
      </c>
      <c r="J48" s="17">
        <v>2.98</v>
      </c>
    </row>
    <row r="49" spans="2:10" ht="57.75" customHeight="1" thickBot="1" x14ac:dyDescent="0.2">
      <c r="B49" s="18"/>
      <c r="C49" s="1176" t="s">
        <v>5</v>
      </c>
      <c r="D49" s="1176"/>
      <c r="E49" s="1177"/>
      <c r="F49" s="19" t="s">
        <v>517</v>
      </c>
      <c r="G49" s="20" t="s">
        <v>518</v>
      </c>
      <c r="H49" s="20" t="s">
        <v>519</v>
      </c>
      <c r="I49" s="20" t="s">
        <v>520</v>
      </c>
      <c r="J49" s="21" t="s">
        <v>521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2018-02-26T14:38:36Z</cp:lastPrinted>
  <dcterms:created xsi:type="dcterms:W3CDTF">2018-01-24T06:13:11Z</dcterms:created>
  <dcterms:modified xsi:type="dcterms:W3CDTF">2018-11-28T12:59:01Z</dcterms:modified>
</cp:coreProperties>
</file>